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Harta 1\Documents\001Harta\Bogi\ZÁRSZÁMADÁS 2021\Harta\"/>
    </mc:Choice>
  </mc:AlternateContent>
  <xr:revisionPtr revIDLastSave="0" documentId="13_ncr:1_{E79BBB74-F13D-44C8-8202-FC5E6BCF0D5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" l="1"/>
  <c r="H76" i="1" s="1"/>
  <c r="G73" i="1"/>
  <c r="G76" i="1" s="1"/>
  <c r="F73" i="1"/>
  <c r="F76" i="1" s="1"/>
  <c r="E73" i="1"/>
  <c r="E76" i="1" s="1"/>
  <c r="D73" i="1"/>
  <c r="D76" i="1" s="1"/>
  <c r="C73" i="1"/>
  <c r="C76" i="1" s="1"/>
  <c r="H67" i="1"/>
  <c r="G67" i="1"/>
  <c r="F67" i="1"/>
  <c r="E67" i="1"/>
  <c r="D67" i="1"/>
  <c r="C67" i="1"/>
  <c r="H64" i="1"/>
  <c r="G64" i="1"/>
  <c r="F64" i="1"/>
  <c r="E64" i="1"/>
  <c r="D64" i="1"/>
  <c r="C64" i="1"/>
  <c r="H51" i="1"/>
  <c r="G51" i="1"/>
  <c r="G49" i="1" s="1"/>
  <c r="G48" i="1" s="1"/>
  <c r="F51" i="1"/>
  <c r="E51" i="1"/>
  <c r="D51" i="1"/>
  <c r="C51" i="1"/>
  <c r="C49" i="1" s="1"/>
  <c r="C48" i="1" s="1"/>
  <c r="H49" i="1"/>
  <c r="F49" i="1"/>
  <c r="E49" i="1"/>
  <c r="E48" i="1" s="1"/>
  <c r="D49" i="1"/>
  <c r="H48" i="1"/>
  <c r="F48" i="1"/>
  <c r="D48" i="1"/>
  <c r="H45" i="1"/>
  <c r="G45" i="1"/>
  <c r="F45" i="1"/>
  <c r="E45" i="1"/>
  <c r="D45" i="1"/>
  <c r="C45" i="1"/>
  <c r="F44" i="1"/>
  <c r="F43" i="1"/>
  <c r="F42" i="1"/>
  <c r="F41" i="1"/>
  <c r="F40" i="1"/>
  <c r="F39" i="1"/>
  <c r="F38" i="1"/>
  <c r="F37" i="1" s="1"/>
  <c r="H37" i="1"/>
  <c r="G37" i="1"/>
  <c r="E37" i="1"/>
  <c r="D37" i="1"/>
  <c r="C37" i="1"/>
  <c r="H35" i="1"/>
  <c r="G35" i="1"/>
  <c r="F35" i="1"/>
  <c r="E35" i="1"/>
  <c r="D35" i="1"/>
  <c r="C35" i="1"/>
  <c r="H33" i="1"/>
  <c r="G33" i="1"/>
  <c r="F33" i="1"/>
  <c r="E33" i="1"/>
  <c r="D33" i="1"/>
  <c r="C33" i="1"/>
  <c r="H31" i="1"/>
  <c r="G31" i="1"/>
  <c r="F31" i="1"/>
  <c r="E31" i="1"/>
  <c r="D31" i="1"/>
  <c r="C31" i="1"/>
  <c r="H28" i="1"/>
  <c r="G28" i="1"/>
  <c r="F28" i="1"/>
  <c r="E28" i="1"/>
  <c r="D28" i="1"/>
  <c r="C28" i="1"/>
  <c r="H25" i="1"/>
  <c r="G25" i="1"/>
  <c r="G24" i="1" s="1"/>
  <c r="G7" i="1" s="1"/>
  <c r="F25" i="1"/>
  <c r="F24" i="1" s="1"/>
  <c r="E25" i="1"/>
  <c r="D25" i="1"/>
  <c r="C25" i="1"/>
  <c r="C24" i="1" s="1"/>
  <c r="C7" i="1" s="1"/>
  <c r="H24" i="1"/>
  <c r="E24" i="1"/>
  <c r="D24" i="1"/>
  <c r="H15" i="1"/>
  <c r="G15" i="1"/>
  <c r="F15" i="1"/>
  <c r="E15" i="1"/>
  <c r="D15" i="1"/>
  <c r="C15" i="1"/>
  <c r="H9" i="1"/>
  <c r="H8" i="1" s="1"/>
  <c r="G9" i="1"/>
  <c r="F9" i="1"/>
  <c r="E9" i="1"/>
  <c r="E8" i="1" s="1"/>
  <c r="E7" i="1" s="1"/>
  <c r="E72" i="1" s="1"/>
  <c r="E77" i="1" s="1"/>
  <c r="D9" i="1"/>
  <c r="D8" i="1" s="1"/>
  <c r="C9" i="1"/>
  <c r="G8" i="1"/>
  <c r="F8" i="1"/>
  <c r="C8" i="1"/>
  <c r="G72" i="1" l="1"/>
  <c r="G77" i="1" s="1"/>
  <c r="C72" i="1"/>
  <c r="C77" i="1" s="1"/>
  <c r="F7" i="1"/>
  <c r="F72" i="1" s="1"/>
  <c r="F77" i="1" s="1"/>
  <c r="D7" i="1"/>
  <c r="D72" i="1" s="1"/>
  <c r="D77" i="1" s="1"/>
  <c r="H7" i="1"/>
  <c r="H72" i="1" s="1"/>
  <c r="H77" i="1" s="1"/>
</calcChain>
</file>

<file path=xl/sharedStrings.xml><?xml version="1.0" encoding="utf-8"?>
<sst xmlns="http://schemas.openxmlformats.org/spreadsheetml/2006/main" count="89" uniqueCount="86">
  <si>
    <t>Harta Nagyközség Önkormányzata 2020. évi bevételeinek előrányzata és teljesítése</t>
  </si>
  <si>
    <t>Sorszám</t>
  </si>
  <si>
    <t>Előirányzat-csoport/Kiemelt előirányzat</t>
  </si>
  <si>
    <t>A</t>
  </si>
  <si>
    <t>I.MŰKÖDÉSI KÖLTSÉGVETÉS</t>
  </si>
  <si>
    <t>1. Működési célú támogatások ÁH-n belülről</t>
  </si>
  <si>
    <t>1.1.Önkormányzatok működési támogatásai</t>
  </si>
  <si>
    <t>Helyi önkormányzatok működésének ált. tám.</t>
  </si>
  <si>
    <t>Tel.önk.-ok szoc. és gyermekétk.feladatainak tám.</t>
  </si>
  <si>
    <t>Tel.önk.-ok kulturális feladatainak támogatása</t>
  </si>
  <si>
    <t>Működési célú költségvetési és kiegészítő tám.-ok</t>
  </si>
  <si>
    <t>Elszámolásból származó bevételek</t>
  </si>
  <si>
    <t>1.2.Egyéb működési c.támogatások ÁH-n belülről</t>
  </si>
  <si>
    <t>OEP finanszírozás</t>
  </si>
  <si>
    <t>DT hozzájárulása a Hivatal működéséhez</t>
  </si>
  <si>
    <t>Nyári diákmunka bértámogatás</t>
  </si>
  <si>
    <t>Közfoglalkoztatási program támogatása</t>
  </si>
  <si>
    <t>EFOP 1.5.3 pályázat támogatása</t>
  </si>
  <si>
    <t>Területalapú támogatás</t>
  </si>
  <si>
    <t>KEHOP Szennyvízelvezetés pályázat támogatása</t>
  </si>
  <si>
    <t>Védőnők egyszeri juttatásának támogatása</t>
  </si>
  <si>
    <t>2. Közhatalmi bevételek</t>
  </si>
  <si>
    <t>2.1.Vagyoni típusú adók</t>
  </si>
  <si>
    <t>Építményadó</t>
  </si>
  <si>
    <t>Magánszemélyek kommunális adója</t>
  </si>
  <si>
    <t>2.3.Értékesítési és forgalmi adók</t>
  </si>
  <si>
    <t>Helyi iparűzési adó - állandó</t>
  </si>
  <si>
    <t>Helyi iparűzési adó - ideiglenes</t>
  </si>
  <si>
    <t>2.4.Gépjárműadók</t>
  </si>
  <si>
    <t>Belf.gépjármű adójának önk.-ot megillető része</t>
  </si>
  <si>
    <t>2.5.Egyéb áruhasználati és szolgáltatási adók</t>
  </si>
  <si>
    <t>Tartózkodás után fizetett idegenforgalmi adó</t>
  </si>
  <si>
    <t>2.6.Egyéb közhatalmi bevételek</t>
  </si>
  <si>
    <t>Bírság, pótlék</t>
  </si>
  <si>
    <t>3.Működési bevételek</t>
  </si>
  <si>
    <t>3.1.Készletértékesítés</t>
  </si>
  <si>
    <t>3.2.Szolgáltatások ellenértéke</t>
  </si>
  <si>
    <t>3.3.Közvetített szolgáltatások ellenértéke</t>
  </si>
  <si>
    <t>3.4.Tulajdonosi bevételek</t>
  </si>
  <si>
    <t>3.5.Kiszámlázott általános forgalmi adó</t>
  </si>
  <si>
    <t>3.6.Kamatbevételek</t>
  </si>
  <si>
    <t>3.7.Egyéb működési bevételek</t>
  </si>
  <si>
    <t>4.Egyéb működési célú támogatások ÁH-n kivülről</t>
  </si>
  <si>
    <t>4.1.Egyéb működési célú átvett pe. Vállalkozásoktól</t>
  </si>
  <si>
    <t>4.2.Egyéb működési célú átvett pe. Háztartásoktól</t>
  </si>
  <si>
    <t>II.FELHALMOZÁSI KÖLTSÉGVETÉS</t>
  </si>
  <si>
    <t>1.Felhalmozási c.tám.ÁH-n belülről</t>
  </si>
  <si>
    <t>1.1.Felhalmozási célú önkormányzati támogatások</t>
  </si>
  <si>
    <t>1.2.Egyéb felhalmozási c.tám.ÁH-n belülről</t>
  </si>
  <si>
    <t>EFOP 3.9.2 pályázat támogatása</t>
  </si>
  <si>
    <t>TOP 4.2.1 pályázat támogatása (Szoc.Központ)</t>
  </si>
  <si>
    <t>VP Konyha pályázat támogatása</t>
  </si>
  <si>
    <t>MFP Orvosi Eszköz pályázat támogatása</t>
  </si>
  <si>
    <t>TOP 1.4.1. pályázat támogatása (Bölcsőde építés)</t>
  </si>
  <si>
    <t>MFP Szolgálati lakás felújítás pályázat</t>
  </si>
  <si>
    <t>MFP Elhagyott ingatlan pályázat</t>
  </si>
  <si>
    <t>MFP Temető fejlesztése pályázat</t>
  </si>
  <si>
    <t>Közfoglalkoztatási program kiemelt támogatása</t>
  </si>
  <si>
    <t>2.Felhalmozási bevételek</t>
  </si>
  <si>
    <t>Ingatlanok értékesítése</t>
  </si>
  <si>
    <t>Egyéb tárgyi eszköz értékesítés</t>
  </si>
  <si>
    <t>3.Felhalmozási célú átvett pénzeszközök</t>
  </si>
  <si>
    <t>Népi építészet-Faluház felújítása pályázat</t>
  </si>
  <si>
    <t>JETA tetőtéri terv pályázat</t>
  </si>
  <si>
    <t>JETA Szálláshely II. ütem pályázat támogatása</t>
  </si>
  <si>
    <t>JETA Rendezvénytér kialakítása pályázat támogatása</t>
  </si>
  <si>
    <t>A/TÁRGYÉVI KÖLTSÉGVETÉSI BEVÉTELEK (I+II)</t>
  </si>
  <si>
    <t>III.Finanszírozási bevételek</t>
  </si>
  <si>
    <t>1.Maradvány igénybevétele</t>
  </si>
  <si>
    <t>2.ÁH-on belüli megelőlegezések</t>
  </si>
  <si>
    <t>B/FINANSZÍROZÁSI BEVÉTELEK</t>
  </si>
  <si>
    <t>BEVÉTELEK ÖSSZESEN (A+B)</t>
  </si>
  <si>
    <t>Eredeti előirányzat</t>
  </si>
  <si>
    <t>B</t>
  </si>
  <si>
    <t>E Ft</t>
  </si>
  <si>
    <t>Módosított előirányzat</t>
  </si>
  <si>
    <t>C</t>
  </si>
  <si>
    <t>Teljesítés</t>
  </si>
  <si>
    <t>D</t>
  </si>
  <si>
    <t>A 2020. évi teljesítés megbontása</t>
  </si>
  <si>
    <t>kötelező feladat</t>
  </si>
  <si>
    <t>E</t>
  </si>
  <si>
    <t>önként vállalt feladat</t>
  </si>
  <si>
    <t>F</t>
  </si>
  <si>
    <t>államigazgatási feladat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</si>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</sst>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4" fillId="0" borderId="1" xfId="0" applyFont="1" applyBorder="1"/>
    <xf numFmtId="0" fontId="7" fillId="0" borderId="1" xfId="0" applyFont="1" applyBorder="1"/>
    <xf numFmtId="3" fontId="3" fillId="0" borderId="1" xfId="0" applyNumberFormat="1" applyFont="1" applyBorder="1"/>
    <xf numFmtId="3" fontId="9" fillId="0" borderId="1" xfId="0" applyNumberFormat="1" applyFont="1" applyBorder="1"/>
    <xf numFmtId="3" fontId="2" fillId="0" borderId="1" xfId="0" applyNumberFormat="1" applyFont="1" applyBorder="1"/>
    <xf numFmtId="0" fontId="9" fillId="0" borderId="1" xfId="0" applyFont="1" applyBorder="1"/>
    <xf numFmtId="0" fontId="2" fillId="0" borderId="1" xfId="0" applyFont="1" applyBorder="1"/>
    <xf numFmtId="3" fontId="10" fillId="0" borderId="1" xfId="0" applyNumberFormat="1" applyFont="1" applyBorder="1"/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textRotation="90"/>
    </xf>
    <xf numFmtId="0" fontId="10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77"/>
  <sheetViews>
    <sheetView tabSelected="1" workbookViewId="0">
      <selection activeCell="G3" sqref="G3:H3"/>
    </sheetView>
  </sheetViews>
  <sheetFormatPr defaultRowHeight="14.4" x14ac:dyDescent="0.3"/>
  <cols>
    <col min="2" max="2" width="54.33203125" bestFit="1" customWidth="1"/>
    <col min="3" max="3" width="11" customWidth="1"/>
    <col min="4" max="4" width="11.6640625" customWidth="1"/>
    <col min="5" max="5" width="12" customWidth="1"/>
    <col min="6" max="6" width="11.88671875" customWidth="1"/>
    <col min="7" max="7" width="10.6640625" customWidth="1"/>
    <col min="8" max="8" width="10.5546875" customWidth="1"/>
  </cols>
  <sheetData>
    <row r="2" spans="1:8" ht="15.6" x14ac:dyDescent="0.3">
      <c r="A2" s="19" t="s">
        <v>0</v>
      </c>
      <c r="B2" s="19"/>
      <c r="C2" s="19"/>
      <c r="D2" s="19"/>
      <c r="E2" s="19"/>
      <c r="F2" s="19"/>
      <c r="G2" s="19"/>
      <c r="H2" s="19"/>
    </row>
    <row r="3" spans="1:8" x14ac:dyDescent="0.3">
      <c r="A3" s="1"/>
      <c r="B3" s="1"/>
      <c r="C3" s="1"/>
      <c r="D3" s="15" t="s">
        <v>74</v>
      </c>
      <c r="E3" s="1"/>
      <c r="F3" s="1"/>
      <c r="G3" s="20"/>
      <c r="H3" s="20"/>
    </row>
    <row r="4" spans="1:8" x14ac:dyDescent="0.3">
      <c r="A4" s="21" t="s">
        <v>1</v>
      </c>
      <c r="B4" s="22" t="s">
        <v>2</v>
      </c>
      <c r="C4" s="24" t="s">
        <v>72</v>
      </c>
      <c r="D4" s="24" t="s">
        <v>75</v>
      </c>
      <c r="E4" s="24" t="s">
        <v>77</v>
      </c>
      <c r="F4" s="18" t="s">
        <v>79</v>
      </c>
      <c r="G4" s="18"/>
      <c r="H4" s="18"/>
    </row>
    <row r="5" spans="1:8" ht="91.8" x14ac:dyDescent="0.3">
      <c r="A5" s="21"/>
      <c r="B5" s="23"/>
      <c r="C5" s="25"/>
      <c r="D5" s="25"/>
      <c r="E5" s="25"/>
      <c r="F5" s="16" t="s">
        <v>80</v>
      </c>
      <c r="G5" s="16" t="s">
        <v>82</v>
      </c>
      <c r="H5" s="16" t="s">
        <v>84</v>
      </c>
    </row>
    <row r="6" spans="1:8" x14ac:dyDescent="0.3">
      <c r="A6" s="2"/>
      <c r="B6" s="2" t="s">
        <v>3</v>
      </c>
      <c r="C6" s="2" t="s">
        <v>73</v>
      </c>
      <c r="D6" s="2" t="s">
        <v>76</v>
      </c>
      <c r="E6" s="2" t="s">
        <v>78</v>
      </c>
      <c r="F6" s="2" t="s">
        <v>81</v>
      </c>
      <c r="G6" s="2" t="s">
        <v>83</v>
      </c>
      <c r="H6" s="2" t="s">
        <v>85</v>
      </c>
    </row>
    <row r="7" spans="1:8" x14ac:dyDescent="0.3">
      <c r="A7" s="3">
        <v>1</v>
      </c>
      <c r="B7" s="4" t="s">
        <v>4</v>
      </c>
      <c r="C7" s="9">
        <f t="shared" ref="C7:H7" si="0">SUM(C8+C24+C37+C45)</f>
        <v>365838</v>
      </c>
      <c r="D7" s="9">
        <f t="shared" si="0"/>
        <v>422537</v>
      </c>
      <c r="E7" s="9">
        <f t="shared" si="0"/>
        <v>429836</v>
      </c>
      <c r="F7" s="9">
        <f t="shared" si="0"/>
        <v>395680</v>
      </c>
      <c r="G7" s="9">
        <f t="shared" si="0"/>
        <v>34156</v>
      </c>
      <c r="H7" s="9">
        <f t="shared" si="0"/>
        <v>0</v>
      </c>
    </row>
    <row r="8" spans="1:8" x14ac:dyDescent="0.3">
      <c r="A8" s="3">
        <v>2</v>
      </c>
      <c r="B8" s="5" t="s">
        <v>5</v>
      </c>
      <c r="C8" s="9">
        <f t="shared" ref="C8:H8" si="1">SUM(C9+C15)</f>
        <v>230505</v>
      </c>
      <c r="D8" s="9">
        <f t="shared" si="1"/>
        <v>292883</v>
      </c>
      <c r="E8" s="9">
        <f t="shared" si="1"/>
        <v>292883</v>
      </c>
      <c r="F8" s="9">
        <f t="shared" si="1"/>
        <v>269043</v>
      </c>
      <c r="G8" s="9">
        <f t="shared" si="1"/>
        <v>23840</v>
      </c>
      <c r="H8" s="9">
        <f t="shared" si="1"/>
        <v>0</v>
      </c>
    </row>
    <row r="9" spans="1:8" x14ac:dyDescent="0.3">
      <c r="A9" s="3">
        <v>3</v>
      </c>
      <c r="B9" s="6" t="s">
        <v>6</v>
      </c>
      <c r="C9" s="10">
        <f t="shared" ref="C9:H9" si="2">SUM(C10:C14)</f>
        <v>176903</v>
      </c>
      <c r="D9" s="10">
        <f t="shared" si="2"/>
        <v>203917</v>
      </c>
      <c r="E9" s="10">
        <f t="shared" si="2"/>
        <v>203917</v>
      </c>
      <c r="F9" s="10">
        <f t="shared" si="2"/>
        <v>203917</v>
      </c>
      <c r="G9" s="10">
        <f t="shared" si="2"/>
        <v>0</v>
      </c>
      <c r="H9" s="10">
        <f t="shared" si="2"/>
        <v>0</v>
      </c>
    </row>
    <row r="10" spans="1:8" x14ac:dyDescent="0.3">
      <c r="A10" s="3">
        <v>4</v>
      </c>
      <c r="B10" s="7" t="s">
        <v>7</v>
      </c>
      <c r="C10" s="11">
        <v>82018</v>
      </c>
      <c r="D10" s="11">
        <v>91160</v>
      </c>
      <c r="E10" s="11">
        <v>91160</v>
      </c>
      <c r="F10" s="11">
        <v>91160</v>
      </c>
      <c r="G10" s="13">
        <v>0</v>
      </c>
      <c r="H10" s="13">
        <v>0</v>
      </c>
    </row>
    <row r="11" spans="1:8" x14ac:dyDescent="0.3">
      <c r="A11" s="3">
        <v>5</v>
      </c>
      <c r="B11" s="7" t="s">
        <v>8</v>
      </c>
      <c r="C11" s="11">
        <v>90577</v>
      </c>
      <c r="D11" s="11">
        <v>103457</v>
      </c>
      <c r="E11" s="11">
        <v>103457</v>
      </c>
      <c r="F11" s="11">
        <v>103457</v>
      </c>
      <c r="G11" s="13">
        <v>0</v>
      </c>
      <c r="H11" s="13">
        <v>0</v>
      </c>
    </row>
    <row r="12" spans="1:8" x14ac:dyDescent="0.3">
      <c r="A12" s="3">
        <v>6</v>
      </c>
      <c r="B12" s="7" t="s">
        <v>9</v>
      </c>
      <c r="C12" s="11">
        <v>4308</v>
      </c>
      <c r="D12" s="11">
        <v>5789</v>
      </c>
      <c r="E12" s="11">
        <v>5789</v>
      </c>
      <c r="F12" s="11">
        <v>5789</v>
      </c>
      <c r="G12" s="13">
        <v>0</v>
      </c>
      <c r="H12" s="13">
        <v>0</v>
      </c>
    </row>
    <row r="13" spans="1:8" x14ac:dyDescent="0.3">
      <c r="A13" s="3">
        <v>7</v>
      </c>
      <c r="B13" s="7" t="s">
        <v>10</v>
      </c>
      <c r="C13" s="11">
        <v>0</v>
      </c>
      <c r="D13" s="11">
        <v>3511</v>
      </c>
      <c r="E13" s="11">
        <v>3511</v>
      </c>
      <c r="F13" s="11">
        <v>3511</v>
      </c>
      <c r="G13" s="13">
        <v>0</v>
      </c>
      <c r="H13" s="13">
        <v>0</v>
      </c>
    </row>
    <row r="14" spans="1:8" x14ac:dyDescent="0.3">
      <c r="A14" s="3">
        <v>8</v>
      </c>
      <c r="B14" s="7" t="s">
        <v>11</v>
      </c>
      <c r="C14" s="11">
        <v>0</v>
      </c>
      <c r="D14" s="11">
        <v>0</v>
      </c>
      <c r="E14" s="11">
        <v>0</v>
      </c>
      <c r="F14" s="11">
        <v>0</v>
      </c>
      <c r="G14" s="13">
        <v>0</v>
      </c>
      <c r="H14" s="13">
        <v>0</v>
      </c>
    </row>
    <row r="15" spans="1:8" x14ac:dyDescent="0.3">
      <c r="A15" s="3">
        <v>9</v>
      </c>
      <c r="B15" s="6" t="s">
        <v>12</v>
      </c>
      <c r="C15" s="10">
        <f t="shared" ref="C15:H15" si="3">SUM(C16:C23)</f>
        <v>53602</v>
      </c>
      <c r="D15" s="10">
        <f t="shared" si="3"/>
        <v>88966</v>
      </c>
      <c r="E15" s="10">
        <f t="shared" si="3"/>
        <v>88966</v>
      </c>
      <c r="F15" s="10">
        <f t="shared" si="3"/>
        <v>65126</v>
      </c>
      <c r="G15" s="10">
        <f t="shared" si="3"/>
        <v>23840</v>
      </c>
      <c r="H15" s="10">
        <f t="shared" si="3"/>
        <v>0</v>
      </c>
    </row>
    <row r="16" spans="1:8" x14ac:dyDescent="0.3">
      <c r="A16" s="3">
        <v>10</v>
      </c>
      <c r="B16" s="7" t="s">
        <v>13</v>
      </c>
      <c r="C16" s="11">
        <v>22905</v>
      </c>
      <c r="D16" s="11">
        <v>23146</v>
      </c>
      <c r="E16" s="11">
        <v>23146</v>
      </c>
      <c r="F16" s="11">
        <v>23146</v>
      </c>
      <c r="G16" s="11">
        <v>0</v>
      </c>
      <c r="H16" s="13">
        <v>0</v>
      </c>
    </row>
    <row r="17" spans="1:8" x14ac:dyDescent="0.3">
      <c r="A17" s="3">
        <v>11</v>
      </c>
      <c r="B17" s="7" t="s">
        <v>14</v>
      </c>
      <c r="C17" s="11">
        <v>0</v>
      </c>
      <c r="D17" s="11">
        <v>2001</v>
      </c>
      <c r="E17" s="11">
        <v>2001</v>
      </c>
      <c r="F17" s="11">
        <v>2001</v>
      </c>
      <c r="G17" s="11">
        <v>0</v>
      </c>
      <c r="H17" s="13">
        <v>0</v>
      </c>
    </row>
    <row r="18" spans="1:8" x14ac:dyDescent="0.3">
      <c r="A18" s="3">
        <v>12</v>
      </c>
      <c r="B18" s="7" t="s">
        <v>15</v>
      </c>
      <c r="C18" s="11">
        <v>0</v>
      </c>
      <c r="D18" s="11">
        <v>976</v>
      </c>
      <c r="E18" s="11">
        <v>976</v>
      </c>
      <c r="F18" s="11">
        <v>0</v>
      </c>
      <c r="G18" s="11">
        <v>976</v>
      </c>
      <c r="H18" s="13">
        <v>0</v>
      </c>
    </row>
    <row r="19" spans="1:8" x14ac:dyDescent="0.3">
      <c r="A19" s="3">
        <v>13</v>
      </c>
      <c r="B19" s="7" t="s">
        <v>16</v>
      </c>
      <c r="C19" s="11">
        <v>7007</v>
      </c>
      <c r="D19" s="11">
        <v>38804</v>
      </c>
      <c r="E19" s="11">
        <v>38804</v>
      </c>
      <c r="F19" s="11">
        <v>38804</v>
      </c>
      <c r="G19" s="13">
        <v>0</v>
      </c>
      <c r="H19" s="13">
        <v>0</v>
      </c>
    </row>
    <row r="20" spans="1:8" x14ac:dyDescent="0.3">
      <c r="A20" s="3">
        <v>14</v>
      </c>
      <c r="B20" s="7" t="s">
        <v>17</v>
      </c>
      <c r="C20" s="11">
        <v>20832</v>
      </c>
      <c r="D20" s="11">
        <v>22663</v>
      </c>
      <c r="E20" s="11">
        <v>22663</v>
      </c>
      <c r="F20" s="11">
        <v>0</v>
      </c>
      <c r="G20" s="11">
        <v>22663</v>
      </c>
      <c r="H20" s="13">
        <v>0</v>
      </c>
    </row>
    <row r="21" spans="1:8" x14ac:dyDescent="0.3">
      <c r="A21" s="3">
        <v>15</v>
      </c>
      <c r="B21" s="7" t="s">
        <v>18</v>
      </c>
      <c r="C21" s="11">
        <v>0</v>
      </c>
      <c r="D21" s="11">
        <v>201</v>
      </c>
      <c r="E21" s="11">
        <v>201</v>
      </c>
      <c r="F21" s="11">
        <v>0</v>
      </c>
      <c r="G21" s="11">
        <v>201</v>
      </c>
      <c r="H21" s="13">
        <v>0</v>
      </c>
    </row>
    <row r="22" spans="1:8" x14ac:dyDescent="0.3">
      <c r="A22" s="3">
        <v>16</v>
      </c>
      <c r="B22" s="7" t="s">
        <v>19</v>
      </c>
      <c r="C22" s="11">
        <v>2858</v>
      </c>
      <c r="D22" s="11">
        <v>0</v>
      </c>
      <c r="E22" s="11">
        <v>0</v>
      </c>
      <c r="F22" s="11">
        <v>0</v>
      </c>
      <c r="G22" s="11">
        <v>0</v>
      </c>
      <c r="H22" s="13">
        <v>0</v>
      </c>
    </row>
    <row r="23" spans="1:8" x14ac:dyDescent="0.3">
      <c r="A23" s="3">
        <v>17</v>
      </c>
      <c r="B23" s="7" t="s">
        <v>20</v>
      </c>
      <c r="C23" s="11">
        <v>0</v>
      </c>
      <c r="D23" s="11">
        <v>1175</v>
      </c>
      <c r="E23" s="11">
        <v>1175</v>
      </c>
      <c r="F23" s="11">
        <v>1175</v>
      </c>
      <c r="G23" s="11">
        <v>0</v>
      </c>
      <c r="H23" s="13">
        <v>0</v>
      </c>
    </row>
    <row r="24" spans="1:8" x14ac:dyDescent="0.3">
      <c r="A24" s="3">
        <v>18</v>
      </c>
      <c r="B24" s="5" t="s">
        <v>21</v>
      </c>
      <c r="C24" s="9">
        <f t="shared" ref="C24:H24" si="4">SUM(C25+C28+C31+C33+C35)</f>
        <v>127900</v>
      </c>
      <c r="D24" s="9">
        <f t="shared" si="4"/>
        <v>113600</v>
      </c>
      <c r="E24" s="9">
        <f t="shared" si="4"/>
        <v>115359</v>
      </c>
      <c r="F24" s="9">
        <f>SUM(F25+F28+F31+F33+F35)</f>
        <v>115359</v>
      </c>
      <c r="G24" s="9">
        <f t="shared" si="4"/>
        <v>0</v>
      </c>
      <c r="H24" s="9">
        <f t="shared" si="4"/>
        <v>0</v>
      </c>
    </row>
    <row r="25" spans="1:8" x14ac:dyDescent="0.3">
      <c r="A25" s="3">
        <v>19</v>
      </c>
      <c r="B25" s="6" t="s">
        <v>22</v>
      </c>
      <c r="C25" s="10">
        <f>SUM(C26:C27)</f>
        <v>23000</v>
      </c>
      <c r="D25" s="10">
        <f>SUM(D26:D27)</f>
        <v>23000</v>
      </c>
      <c r="E25" s="10">
        <f>SUM(E26:E27)</f>
        <v>23223</v>
      </c>
      <c r="F25" s="10">
        <f>SUM(F26:F27)</f>
        <v>23223</v>
      </c>
      <c r="G25" s="10">
        <f>SUM(G26:G27)</f>
        <v>0</v>
      </c>
      <c r="H25" s="10">
        <f>SUM(H26)</f>
        <v>0</v>
      </c>
    </row>
    <row r="26" spans="1:8" x14ac:dyDescent="0.3">
      <c r="A26" s="3">
        <v>20</v>
      </c>
      <c r="B26" s="7" t="s">
        <v>23</v>
      </c>
      <c r="C26" s="11">
        <v>14000</v>
      </c>
      <c r="D26" s="11">
        <v>14000</v>
      </c>
      <c r="E26" s="11">
        <v>11829</v>
      </c>
      <c r="F26" s="11">
        <v>11829</v>
      </c>
      <c r="G26" s="11">
        <v>0</v>
      </c>
      <c r="H26" s="13">
        <v>0</v>
      </c>
    </row>
    <row r="27" spans="1:8" x14ac:dyDescent="0.3">
      <c r="A27" s="3">
        <v>21</v>
      </c>
      <c r="B27" s="7" t="s">
        <v>24</v>
      </c>
      <c r="C27" s="11">
        <v>9000</v>
      </c>
      <c r="D27" s="11">
        <v>9000</v>
      </c>
      <c r="E27" s="11">
        <v>11394</v>
      </c>
      <c r="F27" s="11">
        <v>11394</v>
      </c>
      <c r="G27" s="11">
        <v>0</v>
      </c>
      <c r="H27" s="13">
        <v>0</v>
      </c>
    </row>
    <row r="28" spans="1:8" x14ac:dyDescent="0.3">
      <c r="A28" s="3">
        <v>22</v>
      </c>
      <c r="B28" s="6" t="s">
        <v>25</v>
      </c>
      <c r="C28" s="10">
        <f>SUM(C29:C30)</f>
        <v>90000</v>
      </c>
      <c r="D28" s="10">
        <f>SUM(D29:D30)</f>
        <v>90000</v>
      </c>
      <c r="E28" s="10">
        <f>SUM(E29:E30)</f>
        <v>91638</v>
      </c>
      <c r="F28" s="10">
        <f>SUM(F29:F30)</f>
        <v>91638</v>
      </c>
      <c r="G28" s="10">
        <f>SUM(G29:G30)</f>
        <v>0</v>
      </c>
      <c r="H28" s="10">
        <f>SUM(H29)</f>
        <v>0</v>
      </c>
    </row>
    <row r="29" spans="1:8" x14ac:dyDescent="0.3">
      <c r="A29" s="3">
        <v>23</v>
      </c>
      <c r="B29" s="7" t="s">
        <v>26</v>
      </c>
      <c r="C29" s="11">
        <v>90000</v>
      </c>
      <c r="D29" s="11">
        <v>90000</v>
      </c>
      <c r="E29" s="11">
        <v>91638</v>
      </c>
      <c r="F29" s="11">
        <v>91638</v>
      </c>
      <c r="G29" s="11">
        <v>0</v>
      </c>
      <c r="H29" s="13">
        <v>0</v>
      </c>
    </row>
    <row r="30" spans="1:8" x14ac:dyDescent="0.3">
      <c r="A30" s="3">
        <v>24</v>
      </c>
      <c r="B30" s="7" t="s">
        <v>27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3">
        <v>0</v>
      </c>
    </row>
    <row r="31" spans="1:8" x14ac:dyDescent="0.3">
      <c r="A31" s="3">
        <v>25</v>
      </c>
      <c r="B31" s="6" t="s">
        <v>28</v>
      </c>
      <c r="C31" s="10">
        <f t="shared" ref="C31:H31" si="5">SUM(C32)</f>
        <v>14000</v>
      </c>
      <c r="D31" s="10">
        <f t="shared" si="5"/>
        <v>0</v>
      </c>
      <c r="E31" s="10">
        <f t="shared" si="5"/>
        <v>0</v>
      </c>
      <c r="F31" s="10">
        <f t="shared" si="5"/>
        <v>0</v>
      </c>
      <c r="G31" s="10">
        <f t="shared" si="5"/>
        <v>0</v>
      </c>
      <c r="H31" s="10">
        <f t="shared" si="5"/>
        <v>0</v>
      </c>
    </row>
    <row r="32" spans="1:8" x14ac:dyDescent="0.3">
      <c r="A32" s="3">
        <v>26</v>
      </c>
      <c r="B32" s="7" t="s">
        <v>29</v>
      </c>
      <c r="C32" s="11">
        <v>14000</v>
      </c>
      <c r="D32" s="11">
        <v>0</v>
      </c>
      <c r="E32" s="11">
        <v>0</v>
      </c>
      <c r="F32" s="11">
        <v>0</v>
      </c>
      <c r="G32" s="13">
        <v>0</v>
      </c>
      <c r="H32" s="13">
        <v>0</v>
      </c>
    </row>
    <row r="33" spans="1:8" x14ac:dyDescent="0.3">
      <c r="A33" s="3">
        <v>27</v>
      </c>
      <c r="B33" s="6" t="s">
        <v>30</v>
      </c>
      <c r="C33" s="12">
        <f t="shared" ref="C33:H33" si="6">SUM(C34:C34)</f>
        <v>400</v>
      </c>
      <c r="D33" s="12">
        <f t="shared" si="6"/>
        <v>400</v>
      </c>
      <c r="E33" s="12">
        <f t="shared" si="6"/>
        <v>118</v>
      </c>
      <c r="F33" s="12">
        <f t="shared" si="6"/>
        <v>118</v>
      </c>
      <c r="G33" s="12">
        <f t="shared" si="6"/>
        <v>0</v>
      </c>
      <c r="H33" s="12">
        <f t="shared" si="6"/>
        <v>0</v>
      </c>
    </row>
    <row r="34" spans="1:8" x14ac:dyDescent="0.3">
      <c r="A34" s="3">
        <v>28</v>
      </c>
      <c r="B34" s="7" t="s">
        <v>31</v>
      </c>
      <c r="C34" s="13">
        <v>400</v>
      </c>
      <c r="D34" s="13">
        <v>400</v>
      </c>
      <c r="E34" s="13">
        <v>118</v>
      </c>
      <c r="F34" s="13">
        <v>118</v>
      </c>
      <c r="G34" s="13">
        <v>0</v>
      </c>
      <c r="H34" s="13">
        <v>0</v>
      </c>
    </row>
    <row r="35" spans="1:8" x14ac:dyDescent="0.3">
      <c r="A35" s="3">
        <v>29</v>
      </c>
      <c r="B35" s="6" t="s">
        <v>32</v>
      </c>
      <c r="C35" s="10">
        <f t="shared" ref="C35:H35" si="7">SUM(C36)</f>
        <v>500</v>
      </c>
      <c r="D35" s="10">
        <f t="shared" si="7"/>
        <v>200</v>
      </c>
      <c r="E35" s="10">
        <f t="shared" si="7"/>
        <v>380</v>
      </c>
      <c r="F35" s="10">
        <f t="shared" si="7"/>
        <v>380</v>
      </c>
      <c r="G35" s="10">
        <f t="shared" si="7"/>
        <v>0</v>
      </c>
      <c r="H35" s="10">
        <f t="shared" si="7"/>
        <v>0</v>
      </c>
    </row>
    <row r="36" spans="1:8" x14ac:dyDescent="0.3">
      <c r="A36" s="3">
        <v>30</v>
      </c>
      <c r="B36" s="7" t="s">
        <v>33</v>
      </c>
      <c r="C36" s="11">
        <v>500</v>
      </c>
      <c r="D36" s="11">
        <v>200</v>
      </c>
      <c r="E36" s="13">
        <v>380</v>
      </c>
      <c r="F36" s="13">
        <v>380</v>
      </c>
      <c r="G36" s="13">
        <v>0</v>
      </c>
      <c r="H36" s="13">
        <v>0</v>
      </c>
    </row>
    <row r="37" spans="1:8" x14ac:dyDescent="0.3">
      <c r="A37" s="3">
        <v>31</v>
      </c>
      <c r="B37" s="5" t="s">
        <v>34</v>
      </c>
      <c r="C37" s="9">
        <f t="shared" ref="C37:H37" si="8">SUM(C38:C44)</f>
        <v>7433</v>
      </c>
      <c r="D37" s="9">
        <f t="shared" si="8"/>
        <v>12711</v>
      </c>
      <c r="E37" s="9">
        <f t="shared" si="8"/>
        <v>18251</v>
      </c>
      <c r="F37" s="9">
        <f t="shared" si="8"/>
        <v>11278</v>
      </c>
      <c r="G37" s="9">
        <f t="shared" si="8"/>
        <v>6973</v>
      </c>
      <c r="H37" s="9">
        <f t="shared" si="8"/>
        <v>0</v>
      </c>
    </row>
    <row r="38" spans="1:8" x14ac:dyDescent="0.3">
      <c r="A38" s="3">
        <v>32</v>
      </c>
      <c r="B38" s="8" t="s">
        <v>35</v>
      </c>
      <c r="C38" s="14">
        <v>5</v>
      </c>
      <c r="D38" s="14">
        <v>1531</v>
      </c>
      <c r="E38" s="14">
        <v>2765</v>
      </c>
      <c r="F38" s="14">
        <f>E38-G38</f>
        <v>1834</v>
      </c>
      <c r="G38" s="14">
        <v>931</v>
      </c>
      <c r="H38" s="14">
        <v>0</v>
      </c>
    </row>
    <row r="39" spans="1:8" x14ac:dyDescent="0.3">
      <c r="A39" s="3">
        <v>33</v>
      </c>
      <c r="B39" s="8" t="s">
        <v>36</v>
      </c>
      <c r="C39" s="14">
        <v>6661</v>
      </c>
      <c r="D39" s="14">
        <v>8397</v>
      </c>
      <c r="E39" s="14">
        <v>11790</v>
      </c>
      <c r="F39" s="14">
        <f t="shared" ref="F39:F44" si="9">E39-G39</f>
        <v>6146</v>
      </c>
      <c r="G39" s="14">
        <v>5644</v>
      </c>
      <c r="H39" s="17">
        <v>0</v>
      </c>
    </row>
    <row r="40" spans="1:8" x14ac:dyDescent="0.3">
      <c r="A40" s="3">
        <v>34</v>
      </c>
      <c r="B40" s="8" t="s">
        <v>37</v>
      </c>
      <c r="C40" s="14">
        <v>0</v>
      </c>
      <c r="D40" s="14">
        <v>451</v>
      </c>
      <c r="E40" s="14">
        <v>723</v>
      </c>
      <c r="F40" s="14">
        <f t="shared" si="9"/>
        <v>649</v>
      </c>
      <c r="G40" s="14">
        <v>74</v>
      </c>
      <c r="H40" s="17">
        <v>0</v>
      </c>
    </row>
    <row r="41" spans="1:8" x14ac:dyDescent="0.3">
      <c r="A41" s="3">
        <v>35</v>
      </c>
      <c r="B41" s="8" t="s">
        <v>38</v>
      </c>
      <c r="C41" s="14">
        <v>226</v>
      </c>
      <c r="D41" s="14">
        <v>226</v>
      </c>
      <c r="E41" s="14">
        <v>0</v>
      </c>
      <c r="F41" s="14">
        <f t="shared" si="9"/>
        <v>0</v>
      </c>
      <c r="G41" s="14">
        <v>0</v>
      </c>
      <c r="H41" s="14">
        <v>0</v>
      </c>
    </row>
    <row r="42" spans="1:8" x14ac:dyDescent="0.3">
      <c r="A42" s="3">
        <v>36</v>
      </c>
      <c r="B42" s="8" t="s">
        <v>39</v>
      </c>
      <c r="C42" s="14">
        <v>496</v>
      </c>
      <c r="D42" s="14">
        <v>651</v>
      </c>
      <c r="E42" s="14">
        <v>1217</v>
      </c>
      <c r="F42" s="14">
        <f t="shared" si="9"/>
        <v>893</v>
      </c>
      <c r="G42" s="14">
        <v>324</v>
      </c>
      <c r="H42" s="14">
        <v>0</v>
      </c>
    </row>
    <row r="43" spans="1:8" x14ac:dyDescent="0.3">
      <c r="A43" s="3">
        <v>37</v>
      </c>
      <c r="B43" s="8" t="s">
        <v>40</v>
      </c>
      <c r="C43" s="14">
        <v>0</v>
      </c>
      <c r="D43" s="14">
        <v>0</v>
      </c>
      <c r="E43" s="14">
        <v>0</v>
      </c>
      <c r="F43" s="14">
        <f t="shared" si="9"/>
        <v>0</v>
      </c>
      <c r="G43" s="14">
        <v>0</v>
      </c>
      <c r="H43" s="14">
        <v>0</v>
      </c>
    </row>
    <row r="44" spans="1:8" x14ac:dyDescent="0.3">
      <c r="A44" s="3">
        <v>38</v>
      </c>
      <c r="B44" s="8" t="s">
        <v>41</v>
      </c>
      <c r="C44" s="14">
        <v>45</v>
      </c>
      <c r="D44" s="14">
        <v>1455</v>
      </c>
      <c r="E44" s="14">
        <v>1756</v>
      </c>
      <c r="F44" s="14">
        <f t="shared" si="9"/>
        <v>1756</v>
      </c>
      <c r="G44" s="14">
        <v>0</v>
      </c>
      <c r="H44" s="14">
        <v>0</v>
      </c>
    </row>
    <row r="45" spans="1:8" x14ac:dyDescent="0.3">
      <c r="A45" s="3">
        <v>39</v>
      </c>
      <c r="B45" s="5" t="s">
        <v>42</v>
      </c>
      <c r="C45" s="9">
        <f t="shared" ref="C45:H45" si="10">SUM(C46:C47)</f>
        <v>0</v>
      </c>
      <c r="D45" s="9">
        <f t="shared" si="10"/>
        <v>3343</v>
      </c>
      <c r="E45" s="9">
        <f t="shared" si="10"/>
        <v>3343</v>
      </c>
      <c r="F45" s="9">
        <f t="shared" si="10"/>
        <v>0</v>
      </c>
      <c r="G45" s="9">
        <f t="shared" si="10"/>
        <v>3343</v>
      </c>
      <c r="H45" s="9">
        <f t="shared" si="10"/>
        <v>0</v>
      </c>
    </row>
    <row r="46" spans="1:8" x14ac:dyDescent="0.3">
      <c r="A46" s="3">
        <v>40</v>
      </c>
      <c r="B46" s="8" t="s">
        <v>43</v>
      </c>
      <c r="C46" s="14">
        <v>0</v>
      </c>
      <c r="D46" s="14">
        <v>1200</v>
      </c>
      <c r="E46" s="14">
        <v>1200</v>
      </c>
      <c r="F46" s="14">
        <v>0</v>
      </c>
      <c r="G46" s="14">
        <v>1200</v>
      </c>
      <c r="H46" s="14">
        <v>0</v>
      </c>
    </row>
    <row r="47" spans="1:8" x14ac:dyDescent="0.3">
      <c r="A47" s="3">
        <v>41</v>
      </c>
      <c r="B47" s="8" t="s">
        <v>44</v>
      </c>
      <c r="C47" s="14">
        <v>0</v>
      </c>
      <c r="D47" s="14">
        <v>2143</v>
      </c>
      <c r="E47" s="14">
        <v>2143</v>
      </c>
      <c r="F47" s="14">
        <v>0</v>
      </c>
      <c r="G47" s="14">
        <v>2143</v>
      </c>
      <c r="H47" s="14">
        <v>0</v>
      </c>
    </row>
    <row r="48" spans="1:8" x14ac:dyDescent="0.3">
      <c r="A48" s="3">
        <v>42</v>
      </c>
      <c r="B48" s="4" t="s">
        <v>45</v>
      </c>
      <c r="C48" s="9">
        <f t="shared" ref="C48:H48" si="11">SUM(C49+C64+C67)</f>
        <v>89982</v>
      </c>
      <c r="D48" s="9">
        <f t="shared" si="11"/>
        <v>252450</v>
      </c>
      <c r="E48" s="9">
        <f t="shared" si="11"/>
        <v>206162</v>
      </c>
      <c r="F48" s="9">
        <f t="shared" si="11"/>
        <v>149895</v>
      </c>
      <c r="G48" s="9">
        <f t="shared" si="11"/>
        <v>56267</v>
      </c>
      <c r="H48" s="9">
        <f t="shared" si="11"/>
        <v>0</v>
      </c>
    </row>
    <row r="49" spans="1:8" x14ac:dyDescent="0.3">
      <c r="A49" s="3">
        <v>43</v>
      </c>
      <c r="B49" s="5" t="s">
        <v>46</v>
      </c>
      <c r="C49" s="9">
        <f t="shared" ref="C49:H49" si="12">SUM(C50+C51)</f>
        <v>10598</v>
      </c>
      <c r="D49" s="9">
        <f t="shared" si="12"/>
        <v>174580</v>
      </c>
      <c r="E49" s="9">
        <f t="shared" si="12"/>
        <v>147860</v>
      </c>
      <c r="F49" s="9">
        <f t="shared" si="12"/>
        <v>147860</v>
      </c>
      <c r="G49" s="9">
        <f t="shared" si="12"/>
        <v>0</v>
      </c>
      <c r="H49" s="9">
        <f t="shared" si="12"/>
        <v>0</v>
      </c>
    </row>
    <row r="50" spans="1:8" x14ac:dyDescent="0.3">
      <c r="A50" s="3">
        <v>44</v>
      </c>
      <c r="B50" s="6" t="s">
        <v>47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</row>
    <row r="51" spans="1:8" x14ac:dyDescent="0.3">
      <c r="A51" s="3">
        <v>45</v>
      </c>
      <c r="B51" s="6" t="s">
        <v>48</v>
      </c>
      <c r="C51" s="10">
        <f t="shared" ref="C51:H51" si="13">SUM(C52:C63)</f>
        <v>10598</v>
      </c>
      <c r="D51" s="10">
        <f t="shared" si="13"/>
        <v>174580</v>
      </c>
      <c r="E51" s="10">
        <f t="shared" si="13"/>
        <v>147860</v>
      </c>
      <c r="F51" s="10">
        <f t="shared" si="13"/>
        <v>147860</v>
      </c>
      <c r="G51" s="10">
        <f t="shared" si="13"/>
        <v>0</v>
      </c>
      <c r="H51" s="10">
        <f t="shared" si="13"/>
        <v>0</v>
      </c>
    </row>
    <row r="52" spans="1:8" x14ac:dyDescent="0.3">
      <c r="A52" s="3">
        <v>46</v>
      </c>
      <c r="B52" s="7" t="s">
        <v>49</v>
      </c>
      <c r="C52" s="11">
        <v>0</v>
      </c>
      <c r="D52" s="11">
        <v>4631</v>
      </c>
      <c r="E52" s="11">
        <v>0</v>
      </c>
      <c r="F52" s="11">
        <v>0</v>
      </c>
      <c r="G52" s="11">
        <v>0</v>
      </c>
      <c r="H52" s="11">
        <v>0</v>
      </c>
    </row>
    <row r="53" spans="1:8" x14ac:dyDescent="0.3">
      <c r="A53" s="3">
        <v>47</v>
      </c>
      <c r="B53" s="7" t="s">
        <v>17</v>
      </c>
      <c r="C53" s="11">
        <v>3024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1:8" x14ac:dyDescent="0.3">
      <c r="A54" s="3">
        <v>48</v>
      </c>
      <c r="B54" s="7" t="s">
        <v>50</v>
      </c>
      <c r="C54" s="11">
        <v>0</v>
      </c>
      <c r="D54" s="11">
        <v>7828</v>
      </c>
      <c r="E54" s="11">
        <v>7828</v>
      </c>
      <c r="F54" s="11">
        <v>7828</v>
      </c>
      <c r="G54" s="11">
        <v>0</v>
      </c>
      <c r="H54" s="11">
        <v>0</v>
      </c>
    </row>
    <row r="55" spans="1:8" x14ac:dyDescent="0.3">
      <c r="A55" s="3">
        <v>49</v>
      </c>
      <c r="B55" s="7" t="s">
        <v>19</v>
      </c>
      <c r="C55" s="11">
        <v>0</v>
      </c>
      <c r="D55" s="11">
        <v>15515</v>
      </c>
      <c r="E55" s="11">
        <v>2101</v>
      </c>
      <c r="F55" s="11">
        <v>2101</v>
      </c>
      <c r="G55" s="11">
        <v>0</v>
      </c>
      <c r="H55" s="11">
        <v>0</v>
      </c>
    </row>
    <row r="56" spans="1:8" x14ac:dyDescent="0.3">
      <c r="A56" s="3">
        <v>50</v>
      </c>
      <c r="B56" s="7" t="s">
        <v>51</v>
      </c>
      <c r="C56" s="11">
        <v>7574</v>
      </c>
      <c r="D56" s="11">
        <v>7574</v>
      </c>
      <c r="E56" s="11">
        <v>0</v>
      </c>
      <c r="F56" s="11">
        <v>0</v>
      </c>
      <c r="G56" s="11">
        <v>0</v>
      </c>
      <c r="H56" s="11">
        <v>0</v>
      </c>
    </row>
    <row r="57" spans="1:8" x14ac:dyDescent="0.3">
      <c r="A57" s="3">
        <v>51</v>
      </c>
      <c r="B57" s="7" t="s">
        <v>52</v>
      </c>
      <c r="C57" s="11">
        <v>0</v>
      </c>
      <c r="D57" s="11">
        <v>2995</v>
      </c>
      <c r="E57" s="11">
        <v>2995</v>
      </c>
      <c r="F57" s="11">
        <v>2995</v>
      </c>
      <c r="G57" s="11">
        <v>0</v>
      </c>
      <c r="H57" s="11">
        <v>0</v>
      </c>
    </row>
    <row r="58" spans="1:8" x14ac:dyDescent="0.3">
      <c r="A58" s="3">
        <v>52</v>
      </c>
      <c r="B58" s="7" t="s">
        <v>16</v>
      </c>
      <c r="C58" s="11">
        <v>0</v>
      </c>
      <c r="D58" s="11">
        <v>9926</v>
      </c>
      <c r="E58" s="11">
        <v>8825</v>
      </c>
      <c r="F58" s="11">
        <v>8825</v>
      </c>
      <c r="G58" s="11">
        <v>0</v>
      </c>
      <c r="H58" s="11">
        <v>0</v>
      </c>
    </row>
    <row r="59" spans="1:8" x14ac:dyDescent="0.3">
      <c r="A59" s="3">
        <v>53</v>
      </c>
      <c r="B59" s="7" t="s">
        <v>53</v>
      </c>
      <c r="C59" s="11">
        <v>0</v>
      </c>
      <c r="D59" s="11">
        <v>83200</v>
      </c>
      <c r="E59" s="11">
        <v>83200</v>
      </c>
      <c r="F59" s="11">
        <v>83200</v>
      </c>
      <c r="G59" s="11">
        <v>0</v>
      </c>
      <c r="H59" s="11">
        <v>0</v>
      </c>
    </row>
    <row r="60" spans="1:8" x14ac:dyDescent="0.3">
      <c r="A60" s="3">
        <v>54</v>
      </c>
      <c r="B60" s="7" t="s">
        <v>54</v>
      </c>
      <c r="C60" s="11">
        <v>0</v>
      </c>
      <c r="D60" s="11">
        <v>23000</v>
      </c>
      <c r="E60" s="11">
        <v>23000</v>
      </c>
      <c r="F60" s="11">
        <v>23000</v>
      </c>
      <c r="G60" s="11">
        <v>0</v>
      </c>
      <c r="H60" s="11">
        <v>0</v>
      </c>
    </row>
    <row r="61" spans="1:8" x14ac:dyDescent="0.3">
      <c r="A61" s="3">
        <v>55</v>
      </c>
      <c r="B61" s="7" t="s">
        <v>55</v>
      </c>
      <c r="C61" s="11">
        <v>0</v>
      </c>
      <c r="D61" s="11">
        <v>4911</v>
      </c>
      <c r="E61" s="11">
        <v>4911</v>
      </c>
      <c r="F61" s="11">
        <v>4911</v>
      </c>
      <c r="G61" s="11">
        <v>0</v>
      </c>
      <c r="H61" s="11">
        <v>0</v>
      </c>
    </row>
    <row r="62" spans="1:8" x14ac:dyDescent="0.3">
      <c r="A62" s="3">
        <v>56</v>
      </c>
      <c r="B62" s="7" t="s">
        <v>56</v>
      </c>
      <c r="C62" s="11">
        <v>0</v>
      </c>
      <c r="D62" s="11">
        <v>5000</v>
      </c>
      <c r="E62" s="11">
        <v>5000</v>
      </c>
      <c r="F62" s="11">
        <v>5000</v>
      </c>
      <c r="G62" s="11">
        <v>0</v>
      </c>
      <c r="H62" s="11">
        <v>0</v>
      </c>
    </row>
    <row r="63" spans="1:8" x14ac:dyDescent="0.3">
      <c r="A63" s="3">
        <v>57</v>
      </c>
      <c r="B63" s="7" t="s">
        <v>57</v>
      </c>
      <c r="C63" s="11">
        <v>0</v>
      </c>
      <c r="D63" s="11">
        <v>10000</v>
      </c>
      <c r="E63" s="11">
        <v>10000</v>
      </c>
      <c r="F63" s="11">
        <v>10000</v>
      </c>
      <c r="G63" s="11">
        <v>0</v>
      </c>
      <c r="H63" s="11">
        <v>0</v>
      </c>
    </row>
    <row r="64" spans="1:8" x14ac:dyDescent="0.3">
      <c r="A64" s="3">
        <v>58</v>
      </c>
      <c r="B64" s="5" t="s">
        <v>58</v>
      </c>
      <c r="C64" s="9">
        <f t="shared" ref="C64:H64" si="14">SUM(C65:C66)</f>
        <v>0</v>
      </c>
      <c r="D64" s="9">
        <f t="shared" si="14"/>
        <v>1806</v>
      </c>
      <c r="E64" s="9">
        <f t="shared" si="14"/>
        <v>2035</v>
      </c>
      <c r="F64" s="9">
        <f t="shared" si="14"/>
        <v>2035</v>
      </c>
      <c r="G64" s="9">
        <f t="shared" si="14"/>
        <v>0</v>
      </c>
      <c r="H64" s="9">
        <f t="shared" si="14"/>
        <v>0</v>
      </c>
    </row>
    <row r="65" spans="1:8" x14ac:dyDescent="0.3">
      <c r="A65" s="3">
        <v>59</v>
      </c>
      <c r="B65" s="7" t="s">
        <v>59</v>
      </c>
      <c r="C65" s="13">
        <v>0</v>
      </c>
      <c r="D65" s="11">
        <v>1806</v>
      </c>
      <c r="E65" s="11">
        <v>2035</v>
      </c>
      <c r="F65" s="11">
        <v>2035</v>
      </c>
      <c r="G65" s="13">
        <v>0</v>
      </c>
      <c r="H65" s="13">
        <v>0</v>
      </c>
    </row>
    <row r="66" spans="1:8" x14ac:dyDescent="0.3">
      <c r="A66" s="3">
        <v>60</v>
      </c>
      <c r="B66" s="7" t="s">
        <v>60</v>
      </c>
      <c r="C66" s="13">
        <v>0</v>
      </c>
      <c r="D66" s="11">
        <v>0</v>
      </c>
      <c r="E66" s="11">
        <v>0</v>
      </c>
      <c r="F66" s="11">
        <v>0</v>
      </c>
      <c r="G66" s="13">
        <v>0</v>
      </c>
      <c r="H66" s="13">
        <v>0</v>
      </c>
    </row>
    <row r="67" spans="1:8" x14ac:dyDescent="0.3">
      <c r="A67" s="3">
        <v>61</v>
      </c>
      <c r="B67" s="5" t="s">
        <v>61</v>
      </c>
      <c r="C67" s="9">
        <f t="shared" ref="C67:H67" si="15">SUM(C68:C71)</f>
        <v>79384</v>
      </c>
      <c r="D67" s="9">
        <f t="shared" si="15"/>
        <v>76064</v>
      </c>
      <c r="E67" s="9">
        <f t="shared" si="15"/>
        <v>56267</v>
      </c>
      <c r="F67" s="9">
        <f t="shared" si="15"/>
        <v>0</v>
      </c>
      <c r="G67" s="9">
        <f t="shared" si="15"/>
        <v>56267</v>
      </c>
      <c r="H67" s="9">
        <f t="shared" si="15"/>
        <v>0</v>
      </c>
    </row>
    <row r="68" spans="1:8" x14ac:dyDescent="0.3">
      <c r="A68" s="3">
        <v>62</v>
      </c>
      <c r="B68" s="7" t="s">
        <v>62</v>
      </c>
      <c r="C68" s="11">
        <v>4495</v>
      </c>
      <c r="D68" s="11">
        <v>1314</v>
      </c>
      <c r="E68" s="11">
        <v>1314</v>
      </c>
      <c r="F68" s="11">
        <v>0</v>
      </c>
      <c r="G68" s="11">
        <v>1314</v>
      </c>
      <c r="H68" s="11">
        <v>0</v>
      </c>
    </row>
    <row r="69" spans="1:8" x14ac:dyDescent="0.3">
      <c r="A69" s="3">
        <v>63</v>
      </c>
      <c r="B69" s="7" t="s">
        <v>63</v>
      </c>
      <c r="C69" s="11">
        <v>4992</v>
      </c>
      <c r="D69" s="11">
        <v>4991</v>
      </c>
      <c r="E69" s="11">
        <v>4991</v>
      </c>
      <c r="F69" s="11">
        <v>0</v>
      </c>
      <c r="G69" s="11">
        <v>4991</v>
      </c>
      <c r="H69" s="11">
        <v>0</v>
      </c>
    </row>
    <row r="70" spans="1:8" x14ac:dyDescent="0.3">
      <c r="A70" s="3">
        <v>64</v>
      </c>
      <c r="B70" s="7" t="s">
        <v>64</v>
      </c>
      <c r="C70" s="11">
        <v>50000</v>
      </c>
      <c r="D70" s="11">
        <v>49962</v>
      </c>
      <c r="E70" s="11">
        <v>49962</v>
      </c>
      <c r="F70" s="11">
        <v>0</v>
      </c>
      <c r="G70" s="11">
        <v>49962</v>
      </c>
      <c r="H70" s="11">
        <v>0</v>
      </c>
    </row>
    <row r="71" spans="1:8" x14ac:dyDescent="0.3">
      <c r="A71" s="3">
        <v>65</v>
      </c>
      <c r="B71" s="7" t="s">
        <v>65</v>
      </c>
      <c r="C71" s="11">
        <v>19897</v>
      </c>
      <c r="D71" s="11">
        <v>19797</v>
      </c>
      <c r="E71" s="11">
        <v>0</v>
      </c>
      <c r="F71" s="11">
        <v>0</v>
      </c>
      <c r="G71" s="11">
        <v>0</v>
      </c>
      <c r="H71" s="11">
        <v>0</v>
      </c>
    </row>
    <row r="72" spans="1:8" x14ac:dyDescent="0.3">
      <c r="A72" s="3">
        <v>66</v>
      </c>
      <c r="B72" s="4" t="s">
        <v>66</v>
      </c>
      <c r="C72" s="9">
        <f t="shared" ref="C72:H72" si="16">SUM(C7+C48)</f>
        <v>455820</v>
      </c>
      <c r="D72" s="9">
        <f t="shared" si="16"/>
        <v>674987</v>
      </c>
      <c r="E72" s="9">
        <f t="shared" si="16"/>
        <v>635998</v>
      </c>
      <c r="F72" s="9">
        <f t="shared" si="16"/>
        <v>545575</v>
      </c>
      <c r="G72" s="9">
        <f t="shared" si="16"/>
        <v>90423</v>
      </c>
      <c r="H72" s="9">
        <f t="shared" si="16"/>
        <v>0</v>
      </c>
    </row>
    <row r="73" spans="1:8" x14ac:dyDescent="0.3">
      <c r="A73" s="3">
        <v>67</v>
      </c>
      <c r="B73" s="5" t="s">
        <v>67</v>
      </c>
      <c r="C73" s="9">
        <f t="shared" ref="C73:H73" si="17">SUM(C74:C75)</f>
        <v>119564</v>
      </c>
      <c r="D73" s="9">
        <f t="shared" si="17"/>
        <v>119564</v>
      </c>
      <c r="E73" s="9">
        <f t="shared" si="17"/>
        <v>127830</v>
      </c>
      <c r="F73" s="9">
        <f t="shared" si="17"/>
        <v>127830</v>
      </c>
      <c r="G73" s="9">
        <f t="shared" si="17"/>
        <v>0</v>
      </c>
      <c r="H73" s="9">
        <f t="shared" si="17"/>
        <v>0</v>
      </c>
    </row>
    <row r="74" spans="1:8" x14ac:dyDescent="0.3">
      <c r="A74" s="3">
        <v>68</v>
      </c>
      <c r="B74" s="5" t="s">
        <v>68</v>
      </c>
      <c r="C74" s="9">
        <v>119564</v>
      </c>
      <c r="D74" s="9">
        <v>119564</v>
      </c>
      <c r="E74" s="9">
        <v>119564</v>
      </c>
      <c r="F74" s="9">
        <v>119564</v>
      </c>
      <c r="G74" s="9">
        <v>0</v>
      </c>
      <c r="H74" s="9">
        <v>0</v>
      </c>
    </row>
    <row r="75" spans="1:8" x14ac:dyDescent="0.3">
      <c r="A75" s="3">
        <v>69</v>
      </c>
      <c r="B75" s="5" t="s">
        <v>69</v>
      </c>
      <c r="C75" s="9">
        <v>0</v>
      </c>
      <c r="D75" s="9">
        <v>0</v>
      </c>
      <c r="E75" s="9">
        <v>8266</v>
      </c>
      <c r="F75" s="9">
        <v>8266</v>
      </c>
      <c r="G75" s="9">
        <v>0</v>
      </c>
      <c r="H75" s="9">
        <v>0</v>
      </c>
    </row>
    <row r="76" spans="1:8" x14ac:dyDescent="0.3">
      <c r="A76" s="3">
        <v>70</v>
      </c>
      <c r="B76" s="4" t="s">
        <v>70</v>
      </c>
      <c r="C76" s="9">
        <f t="shared" ref="C76:H76" si="18">SUM(C73)</f>
        <v>119564</v>
      </c>
      <c r="D76" s="9">
        <f t="shared" si="18"/>
        <v>119564</v>
      </c>
      <c r="E76" s="9">
        <f t="shared" si="18"/>
        <v>127830</v>
      </c>
      <c r="F76" s="9">
        <f>SUM(F73)</f>
        <v>127830</v>
      </c>
      <c r="G76" s="9">
        <f t="shared" si="18"/>
        <v>0</v>
      </c>
      <c r="H76" s="9">
        <f t="shared" si="18"/>
        <v>0</v>
      </c>
    </row>
    <row r="77" spans="1:8" x14ac:dyDescent="0.3">
      <c r="A77" s="3">
        <v>71</v>
      </c>
      <c r="B77" s="4" t="s">
        <v>71</v>
      </c>
      <c r="C77" s="9">
        <f t="shared" ref="C77:H77" si="19">SUM(C72+C76)</f>
        <v>575384</v>
      </c>
      <c r="D77" s="9">
        <f t="shared" si="19"/>
        <v>794551</v>
      </c>
      <c r="E77" s="9">
        <f t="shared" si="19"/>
        <v>763828</v>
      </c>
      <c r="F77" s="9">
        <f t="shared" si="19"/>
        <v>673405</v>
      </c>
      <c r="G77" s="9">
        <f t="shared" si="19"/>
        <v>90423</v>
      </c>
      <c r="H77" s="9">
        <f t="shared" si="19"/>
        <v>0</v>
      </c>
    </row>
  </sheetData>
  <mergeCells count="8">
    <mergeCell ref="F4:H4"/>
    <mergeCell ref="A2:H2"/>
    <mergeCell ref="G3:H3"/>
    <mergeCell ref="A4:A5"/>
    <mergeCell ref="B4:B5"/>
    <mergeCell ref="C4:C5"/>
    <mergeCell ref="D4:D5"/>
    <mergeCell ref="E4:E5"/>
  </mergeCells>
  <conditionalFormatting sqref="A7:A77">
    <cfRule type="top10" priority="1" stopIfTrue="1" rank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</dc:creator>
  <cp:lastModifiedBy>Harta 1</cp:lastModifiedBy>
  <dcterms:created xsi:type="dcterms:W3CDTF">2021-05-12T08:47:26Z</dcterms:created>
  <dcterms:modified xsi:type="dcterms:W3CDTF">2021-05-12T09:28:48Z</dcterms:modified>
</cp:coreProperties>
</file>