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arta 1\Documents\001Harta\Bogi\ZÁRSZÁMADÁS 2021\Harta\"/>
    </mc:Choice>
  </mc:AlternateContent>
  <xr:revisionPtr revIDLastSave="0" documentId="13_ncr:1_{49024BF7-C9E6-4E66-BCDF-AAA5B445E2C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64" i="1" s="1"/>
  <c r="F61" i="1"/>
  <c r="F64" i="1" s="1"/>
  <c r="E61" i="1"/>
  <c r="E64" i="1" s="1"/>
  <c r="D61" i="1"/>
  <c r="D64" i="1" s="1"/>
  <c r="C61" i="1"/>
  <c r="C64" i="1" s="1"/>
  <c r="F58" i="1"/>
  <c r="F57" i="1"/>
  <c r="F56" i="1" s="1"/>
  <c r="H56" i="1"/>
  <c r="G56" i="1"/>
  <c r="G53" i="1" s="1"/>
  <c r="E56" i="1"/>
  <c r="E53" i="1" s="1"/>
  <c r="D56" i="1"/>
  <c r="C56" i="1"/>
  <c r="C53" i="1" s="1"/>
  <c r="F55" i="1"/>
  <c r="F54" i="1"/>
  <c r="D53" i="1"/>
  <c r="F52" i="1"/>
  <c r="F51" i="1"/>
  <c r="F50" i="1"/>
  <c r="H47" i="1"/>
  <c r="G47" i="1"/>
  <c r="E47" i="1"/>
  <c r="E40" i="1" s="1"/>
  <c r="D47" i="1"/>
  <c r="C47" i="1"/>
  <c r="H42" i="1"/>
  <c r="G42" i="1"/>
  <c r="G40" i="1" s="1"/>
  <c r="F42" i="1"/>
  <c r="E42" i="1"/>
  <c r="D42" i="1"/>
  <c r="C42" i="1"/>
  <c r="C40" i="1" s="1"/>
  <c r="F41" i="1"/>
  <c r="D40" i="1"/>
  <c r="F38" i="1"/>
  <c r="F37" i="1"/>
  <c r="F36" i="1"/>
  <c r="F34" i="1" s="1"/>
  <c r="F35" i="1"/>
  <c r="G34" i="1"/>
  <c r="E34" i="1"/>
  <c r="D34" i="1"/>
  <c r="C34" i="1"/>
  <c r="F33" i="1"/>
  <c r="F32" i="1"/>
  <c r="F30" i="1" s="1"/>
  <c r="F31" i="1"/>
  <c r="G30" i="1"/>
  <c r="E30" i="1"/>
  <c r="D30" i="1"/>
  <c r="C30" i="1"/>
  <c r="F29" i="1"/>
  <c r="F28" i="1"/>
  <c r="F27" i="1" s="1"/>
  <c r="H27" i="1"/>
  <c r="G27" i="1"/>
  <c r="E27" i="1"/>
  <c r="D27" i="1"/>
  <c r="C27" i="1"/>
  <c r="F26" i="1"/>
  <c r="F25" i="1"/>
  <c r="F24" i="1"/>
  <c r="F23" i="1"/>
  <c r="F22" i="1"/>
  <c r="F21" i="1"/>
  <c r="F19" i="1" s="1"/>
  <c r="F20" i="1"/>
  <c r="G19" i="1"/>
  <c r="E19" i="1"/>
  <c r="E11" i="1" s="1"/>
  <c r="E8" i="1" s="1"/>
  <c r="E60" i="1" s="1"/>
  <c r="E65" i="1" s="1"/>
  <c r="D19" i="1"/>
  <c r="C19" i="1"/>
  <c r="F18" i="1"/>
  <c r="F17" i="1"/>
  <c r="G16" i="1"/>
  <c r="E16" i="1"/>
  <c r="D16" i="1"/>
  <c r="C16" i="1"/>
  <c r="F15" i="1"/>
  <c r="F14" i="1"/>
  <c r="F13" i="1"/>
  <c r="F12" i="1" s="1"/>
  <c r="H12" i="1"/>
  <c r="G12" i="1"/>
  <c r="E12" i="1"/>
  <c r="D12" i="1"/>
  <c r="D11" i="1" s="1"/>
  <c r="D8" i="1" s="1"/>
  <c r="D60" i="1" s="1"/>
  <c r="D65" i="1" s="1"/>
  <c r="C12" i="1"/>
  <c r="G11" i="1"/>
  <c r="C11" i="1"/>
  <c r="F10" i="1"/>
  <c r="F9" i="1"/>
  <c r="G8" i="1" l="1"/>
  <c r="G60" i="1" s="1"/>
  <c r="G65" i="1" s="1"/>
  <c r="F53" i="1"/>
  <c r="C8" i="1"/>
  <c r="C60" i="1" s="1"/>
  <c r="C65" i="1" s="1"/>
  <c r="F16" i="1"/>
  <c r="F11" i="1" s="1"/>
  <c r="F8" i="1" s="1"/>
  <c r="F60" i="1" s="1"/>
  <c r="F65" i="1" s="1"/>
  <c r="F47" i="1"/>
  <c r="F40" i="1" s="1"/>
</calcChain>
</file>

<file path=xl/sharedStrings.xml><?xml version="1.0" encoding="utf-8"?>
<sst xmlns="http://schemas.openxmlformats.org/spreadsheetml/2006/main" count="76" uniqueCount="76">
  <si>
    <t>Harta Nagyközség Önkormányzata 2020. évi kiadásainak előrányzata és teljesítése</t>
  </si>
  <si>
    <t>E Ft</t>
  </si>
  <si>
    <t>Sorszám</t>
  </si>
  <si>
    <t>Előirányzat-csoport/Kiemelt előirányzat</t>
  </si>
  <si>
    <t>Eredeti előirányzat</t>
  </si>
  <si>
    <t>Módosított előirányzat</t>
  </si>
  <si>
    <t>Teljesítés</t>
  </si>
  <si>
    <t>A 2020. évi teljesítés megbontása</t>
  </si>
  <si>
    <t>kötelező feladat</t>
  </si>
  <si>
    <t>önként vállalt feladat</t>
  </si>
  <si>
    <t>államgazgatási feladat</t>
  </si>
  <si>
    <t>A</t>
  </si>
  <si>
    <t>B</t>
  </si>
  <si>
    <t>C</t>
  </si>
  <si>
    <t>D</t>
  </si>
  <si>
    <t>E</t>
  </si>
  <si>
    <t>F</t>
  </si>
  <si>
    <t>G</t>
  </si>
  <si>
    <t>I.MŰKÖDÉSI KÖLTSÉGVETÉS</t>
  </si>
  <si>
    <t>1. Személyi juttatások</t>
  </si>
  <si>
    <t>2.Munkaadókat terhelő járulékok és szoc.hj.adó</t>
  </si>
  <si>
    <t>3.Dologi kiadások</t>
  </si>
  <si>
    <t>3.1.Készletbeszerzés</t>
  </si>
  <si>
    <t>Szakmai anyagok beszerzése</t>
  </si>
  <si>
    <t>Üzemeltetési anyagok beszerzése</t>
  </si>
  <si>
    <t>Árubeszerzés</t>
  </si>
  <si>
    <t>3.2.Kommunikációs szolgáltatások</t>
  </si>
  <si>
    <t>Informatikai szolgáltatások igénybevétele</t>
  </si>
  <si>
    <t>Egyéb kommunikációs szolgáltatások</t>
  </si>
  <si>
    <t>3.3.Szolgáltatási kiadások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</si>
  <si>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</si>
  <si>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</si>
  <si>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</si>
  <si>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</si>
  <si>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</si>
  <si>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</si>
  <si>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</si>
  <si>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3.4.Kiküldetések kiadásai</t>
  </si>
  <si>
    <t>Kiküldetések kiadásai</t>
  </si>
  <si>
    <t>Reklám- és propaganda kiadások</t>
  </si>
  <si>
    <t>3.5.Különféle befizetések és egyéb dologi kiadások</t>
  </si>
  <si>
    <t>Működési célú előzetesen felszámított ÁFA</t>
  </si>
  <si>
    <t>Fizetendő ÁFA</t>
  </si>
  <si>
    <t>Egyéb dologi kiadások</t>
  </si>
  <si>
    <t>4.Ellátottak pénzbeli juttatásai</t>
  </si>
  <si>
    <t>Családi támogatások</t>
  </si>
  <si>
    <t>Foglalkoztatással, munkanélküliséggel kapcs.ell.</t>
  </si>
  <si>
    <t>Lakhatással kapcsolatos ellátások</t>
  </si>
  <si>
    <t>Intézményi ellátottak pénzbeli juttatásai</t>
  </si>
  <si>
    <t>Egyéb nem intézményi ellátások</t>
  </si>
  <si>
    <t>5.Egyéb működési célú kiadások</t>
  </si>
  <si>
    <t>Elvonások és befizetések</t>
  </si>
  <si>
    <t>Egyéb működési célú támogatások ÁH-n belülre</t>
  </si>
  <si>
    <t xml:space="preserve"> - Intézményfenntartó Társulásnak átadott pe.</t>
  </si>
  <si>
    <t xml:space="preserve"> - BURSA Hungarica ösztöndíj</t>
  </si>
  <si>
    <t xml:space="preserve"> - Mini Bölcsőde feladatokra átadott pe.</t>
  </si>
  <si>
    <t xml:space="preserve"> - Családsegítő Társulásnak átadott pée.</t>
  </si>
  <si>
    <t>Egyéb működési célú támogatások ÁH-n kívülre</t>
  </si>
  <si>
    <t xml:space="preserve"> -Civil szervezetek támogatása</t>
  </si>
  <si>
    <t xml:space="preserve"> -Egyházak támogatása</t>
  </si>
  <si>
    <t xml:space="preserve"> -Vállalkozások támogatása</t>
  </si>
  <si>
    <t xml:space="preserve"> -Háztartások támogatása</t>
  </si>
  <si>
    <t>Tartalékok</t>
  </si>
  <si>
    <t>II.Felhalmozási költségvetés</t>
  </si>
  <si>
    <t>1.Beruházások</t>
  </si>
  <si>
    <t>2.Felújítások</t>
  </si>
  <si>
    <t>3.Egyéb felhalmozási célú kiadások</t>
  </si>
  <si>
    <t>Felhalm.célú pénzeszköz átadás áht.belülre</t>
  </si>
  <si>
    <t>Felhalm.célú pénzeszköz átadás áht.kívülre</t>
  </si>
  <si>
    <t>Lakástámogatás</t>
  </si>
  <si>
    <t>A/KÖLTSÉGVETÉSI KIADÁSOK (I+II)</t>
  </si>
  <si>
    <t>III.Finanszírozási kiadások</t>
  </si>
  <si>
    <t>1.ÁH-n belüli megelőlegezések visszafizetése</t>
  </si>
  <si>
    <t>2.Közponz, irányítószervi támogatás folyósítása</t>
  </si>
  <si>
    <t>B/FINANSZÍROZÁSI KIADÁSOK</t>
  </si>
  <si>
    <t>KIADÁSOK ÖSSZESEN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</si>
</sst>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3" fontId="4" fillId="0" borderId="2" xfId="0" applyNumberFormat="1" applyFont="1" applyBorder="1"/>
    <xf numFmtId="0" fontId="2" fillId="0" borderId="2" xfId="0" applyFont="1" applyBorder="1"/>
    <xf numFmtId="0" fontId="5" fillId="0" borderId="2" xfId="0" applyFont="1" applyBorder="1"/>
    <xf numFmtId="0" fontId="7" fillId="0" borderId="2" xfId="0" applyFont="1" applyBorder="1"/>
    <xf numFmtId="3" fontId="3" fillId="0" borderId="2" xfId="0" applyNumberFormat="1" applyFont="1" applyBorder="1"/>
    <xf numFmtId="0" fontId="6" fillId="0" borderId="2" xfId="0" applyFont="1" applyBorder="1"/>
    <xf numFmtId="3" fontId="2" fillId="0" borderId="2" xfId="0" applyNumberFormat="1" applyFont="1" applyBorder="1"/>
    <xf numFmtId="0" fontId="8" fillId="0" borderId="2" xfId="0" applyFont="1" applyBorder="1"/>
    <xf numFmtId="0" fontId="3" fillId="0" borderId="2" xfId="0" applyFont="1" applyBorder="1"/>
    <xf numFmtId="3" fontId="9" fillId="0" borderId="0" xfId="0" applyNumberFormat="1" applyFont="1" applyAlignment="1">
      <alignment horizontal="right" vertical="top" wrapText="1"/>
    </xf>
    <xf numFmtId="0" fontId="10" fillId="0" borderId="2" xfId="0" applyFont="1" applyBorder="1"/>
    <xf numFmtId="3" fontId="8" fillId="0" borderId="2" xfId="0" applyNumberFormat="1" applyFont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5"/>
  <sheetViews>
    <sheetView tabSelected="1" workbookViewId="0">
      <selection activeCell="G4" sqref="G4:H4"/>
    </sheetView>
  </sheetViews>
  <sheetFormatPr defaultRowHeight="14.4" x14ac:dyDescent="0.3"/>
  <cols>
    <col min="2" max="2" width="42.5546875" bestFit="1" customWidth="1"/>
    <col min="3" max="3" width="10.6640625" customWidth="1"/>
    <col min="4" max="5" width="10.33203125" customWidth="1"/>
    <col min="6" max="6" width="10.88671875" customWidth="1"/>
    <col min="7" max="7" width="10.33203125" customWidth="1"/>
    <col min="8" max="8" width="10.6640625" customWidth="1"/>
  </cols>
  <sheetData>
    <row r="2" spans="1:8" ht="15.6" x14ac:dyDescent="0.3">
      <c r="A2" s="19" t="s">
        <v>0</v>
      </c>
      <c r="B2" s="19"/>
      <c r="C2" s="19"/>
      <c r="D2" s="19"/>
      <c r="E2" s="19"/>
      <c r="F2" s="19"/>
      <c r="G2" s="19"/>
      <c r="H2" s="19"/>
    </row>
    <row r="3" spans="1:8" x14ac:dyDescent="0.3">
      <c r="A3" s="1"/>
      <c r="B3" s="1"/>
      <c r="C3" s="1"/>
      <c r="D3" s="1"/>
      <c r="E3" s="1"/>
      <c r="F3" s="1"/>
      <c r="G3" s="1"/>
      <c r="H3" s="1"/>
    </row>
    <row r="4" spans="1:8" x14ac:dyDescent="0.3">
      <c r="A4" s="1"/>
      <c r="B4" s="1"/>
      <c r="C4" s="1"/>
      <c r="D4" s="2" t="s">
        <v>1</v>
      </c>
      <c r="E4" s="1"/>
      <c r="F4" s="1"/>
      <c r="G4" s="20"/>
      <c r="H4" s="20"/>
    </row>
    <row r="5" spans="1:8" x14ac:dyDescent="0.3">
      <c r="A5" s="21" t="s">
        <v>2</v>
      </c>
      <c r="B5" s="22" t="s">
        <v>3</v>
      </c>
      <c r="C5" s="21" t="s">
        <v>4</v>
      </c>
      <c r="D5" s="21" t="s">
        <v>5</v>
      </c>
      <c r="E5" s="21" t="s">
        <v>6</v>
      </c>
      <c r="F5" s="24" t="s">
        <v>7</v>
      </c>
      <c r="G5" s="24"/>
      <c r="H5" s="24"/>
    </row>
    <row r="6" spans="1:8" ht="109.8" x14ac:dyDescent="0.3">
      <c r="A6" s="21"/>
      <c r="B6" s="23"/>
      <c r="C6" s="23"/>
      <c r="D6" s="23"/>
      <c r="E6" s="23"/>
      <c r="F6" s="3" t="s">
        <v>8</v>
      </c>
      <c r="G6" s="3" t="s">
        <v>9</v>
      </c>
      <c r="H6" s="3" t="s">
        <v>10</v>
      </c>
    </row>
    <row r="7" spans="1:8" x14ac:dyDescent="0.3">
      <c r="A7" s="4"/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</row>
    <row r="8" spans="1:8" x14ac:dyDescent="0.3">
      <c r="A8" s="5">
        <v>1</v>
      </c>
      <c r="B8" s="6" t="s">
        <v>18</v>
      </c>
      <c r="C8" s="7">
        <f>SUM(C9+C10+C11+C34+C40)</f>
        <v>310492</v>
      </c>
      <c r="D8" s="7">
        <f>SUM(D9+D10+D11+D34+D40)</f>
        <v>390167</v>
      </c>
      <c r="E8" s="7">
        <f>SUM(E9+E10+E11+E34+E40)</f>
        <v>354341</v>
      </c>
      <c r="F8" s="7">
        <f>SUM(F9+F10+F11+F34+F40)</f>
        <v>324685</v>
      </c>
      <c r="G8" s="7">
        <f>SUM(G9+G10+G11+G34+G40)</f>
        <v>29656</v>
      </c>
      <c r="H8" s="8">
        <v>0</v>
      </c>
    </row>
    <row r="9" spans="1:8" x14ac:dyDescent="0.3">
      <c r="A9" s="5">
        <v>2</v>
      </c>
      <c r="B9" s="9" t="s">
        <v>19</v>
      </c>
      <c r="C9" s="7">
        <v>88074</v>
      </c>
      <c r="D9" s="7">
        <v>117216</v>
      </c>
      <c r="E9" s="7">
        <v>117016</v>
      </c>
      <c r="F9" s="7">
        <f>E9-G9</f>
        <v>114769</v>
      </c>
      <c r="G9" s="7">
        <v>2247</v>
      </c>
      <c r="H9" s="8">
        <v>0</v>
      </c>
    </row>
    <row r="10" spans="1:8" x14ac:dyDescent="0.3">
      <c r="A10" s="5">
        <v>3</v>
      </c>
      <c r="B10" s="9" t="s">
        <v>20</v>
      </c>
      <c r="C10" s="7">
        <v>14842</v>
      </c>
      <c r="D10" s="7">
        <v>15990</v>
      </c>
      <c r="E10" s="7">
        <v>15937</v>
      </c>
      <c r="F10" s="7">
        <f>E10-G10</f>
        <v>15520</v>
      </c>
      <c r="G10" s="7">
        <v>417</v>
      </c>
      <c r="H10" s="6">
        <v>0</v>
      </c>
    </row>
    <row r="11" spans="1:8" x14ac:dyDescent="0.3">
      <c r="A11" s="5">
        <v>4</v>
      </c>
      <c r="B11" s="9" t="s">
        <v>21</v>
      </c>
      <c r="C11" s="7">
        <f>SUM(C12+C16+C19+C27+C30)</f>
        <v>98007</v>
      </c>
      <c r="D11" s="7">
        <f>SUM(D12+D16+D19+D27+D30)</f>
        <v>116382</v>
      </c>
      <c r="E11" s="7">
        <f>SUM(E12+E16+E19+E27+E30)</f>
        <v>102043</v>
      </c>
      <c r="F11" s="7">
        <f>SUM(F12+F16+F19+F27+F30)</f>
        <v>86171</v>
      </c>
      <c r="G11" s="7">
        <f>SUM(G12+G16+G19+G27+G30)</f>
        <v>15872</v>
      </c>
      <c r="H11" s="6">
        <v>0</v>
      </c>
    </row>
    <row r="12" spans="1:8" x14ac:dyDescent="0.3">
      <c r="A12" s="5">
        <v>5</v>
      </c>
      <c r="B12" s="10" t="s">
        <v>22</v>
      </c>
      <c r="C12" s="11">
        <f t="shared" ref="C12:H12" si="0">SUM(C13:C15)</f>
        <v>22545</v>
      </c>
      <c r="D12" s="11">
        <f t="shared" si="0"/>
        <v>30072</v>
      </c>
      <c r="E12" s="11">
        <f t="shared" si="0"/>
        <v>24346</v>
      </c>
      <c r="F12" s="11">
        <f t="shared" si="0"/>
        <v>18709</v>
      </c>
      <c r="G12" s="11">
        <f t="shared" si="0"/>
        <v>5637</v>
      </c>
      <c r="H12" s="11">
        <f t="shared" si="0"/>
        <v>0</v>
      </c>
    </row>
    <row r="13" spans="1:8" x14ac:dyDescent="0.3">
      <c r="A13" s="5">
        <v>6</v>
      </c>
      <c r="B13" s="12" t="s">
        <v>23</v>
      </c>
      <c r="C13" s="13">
        <v>440</v>
      </c>
      <c r="D13" s="13">
        <v>500</v>
      </c>
      <c r="E13" s="13">
        <v>205</v>
      </c>
      <c r="F13" s="13">
        <f>E13-G13</f>
        <v>205</v>
      </c>
      <c r="G13" s="8">
        <v>0</v>
      </c>
      <c r="H13" s="8">
        <v>0</v>
      </c>
    </row>
    <row r="14" spans="1:8" x14ac:dyDescent="0.3">
      <c r="A14" s="5">
        <v>7</v>
      </c>
      <c r="B14" s="12" t="s">
        <v>24</v>
      </c>
      <c r="C14" s="13">
        <v>22105</v>
      </c>
      <c r="D14" s="13">
        <v>29284</v>
      </c>
      <c r="E14" s="13">
        <v>23853</v>
      </c>
      <c r="F14" s="13">
        <f>E14-G14</f>
        <v>18216</v>
      </c>
      <c r="G14" s="13">
        <v>5637</v>
      </c>
      <c r="H14" s="8">
        <v>0</v>
      </c>
    </row>
    <row r="15" spans="1:8" x14ac:dyDescent="0.3">
      <c r="A15" s="5">
        <v>8</v>
      </c>
      <c r="B15" s="12" t="s">
        <v>25</v>
      </c>
      <c r="C15" s="13">
        <v>0</v>
      </c>
      <c r="D15" s="13">
        <v>288</v>
      </c>
      <c r="E15" s="13">
        <v>288</v>
      </c>
      <c r="F15" s="13">
        <f>E15-G15</f>
        <v>288</v>
      </c>
      <c r="G15" s="13">
        <v>0</v>
      </c>
      <c r="H15" s="8"/>
    </row>
    <row r="16" spans="1:8" x14ac:dyDescent="0.3">
      <c r="A16" s="5">
        <v>9</v>
      </c>
      <c r="B16" s="10" t="s">
        <v>26</v>
      </c>
      <c r="C16" s="11">
        <f>SUM(C17:C18)</f>
        <v>1865</v>
      </c>
      <c r="D16" s="11">
        <f>SUM(D17:D18)</f>
        <v>2762</v>
      </c>
      <c r="E16" s="11">
        <f>SUM(E17:E18)</f>
        <v>2724</v>
      </c>
      <c r="F16" s="11">
        <f>SUM(F17:F18)</f>
        <v>2724</v>
      </c>
      <c r="G16" s="11">
        <f>SUM(G17:G18)</f>
        <v>0</v>
      </c>
      <c r="H16" s="14">
        <v>0</v>
      </c>
    </row>
    <row r="17" spans="1:8" x14ac:dyDescent="0.3">
      <c r="A17" s="5">
        <v>10</v>
      </c>
      <c r="B17" s="12" t="s">
        <v>27</v>
      </c>
      <c r="C17" s="13">
        <v>1482</v>
      </c>
      <c r="D17" s="13">
        <v>1978</v>
      </c>
      <c r="E17" s="13">
        <v>1977</v>
      </c>
      <c r="F17" s="13">
        <f>E17-G17</f>
        <v>1977</v>
      </c>
      <c r="G17" s="8">
        <v>0</v>
      </c>
      <c r="H17" s="8">
        <v>0</v>
      </c>
    </row>
    <row r="18" spans="1:8" x14ac:dyDescent="0.3">
      <c r="A18" s="5">
        <v>11</v>
      </c>
      <c r="B18" s="12" t="s">
        <v>28</v>
      </c>
      <c r="C18" s="13">
        <v>383</v>
      </c>
      <c r="D18" s="13">
        <v>784</v>
      </c>
      <c r="E18" s="13">
        <v>747</v>
      </c>
      <c r="F18" s="13">
        <f>E18-G18</f>
        <v>747</v>
      </c>
      <c r="G18" s="8">
        <v>0</v>
      </c>
      <c r="H18" s="8">
        <v>0</v>
      </c>
    </row>
    <row r="19" spans="1:8" x14ac:dyDescent="0.3">
      <c r="A19" s="5">
        <v>12</v>
      </c>
      <c r="B19" s="10" t="s">
        <v>29</v>
      </c>
      <c r="C19" s="11">
        <f>SUM(C20:C26)</f>
        <v>54020</v>
      </c>
      <c r="D19" s="11">
        <f>SUM(D20:D26)</f>
        <v>62129</v>
      </c>
      <c r="E19" s="11">
        <f>SUM(E20:E26)</f>
        <v>57473</v>
      </c>
      <c r="F19" s="11">
        <f>SUM(F20:F26)</f>
        <v>47238</v>
      </c>
      <c r="G19" s="11">
        <f>SUM(G20:G26)</f>
        <v>10235</v>
      </c>
      <c r="H19" s="15">
        <v>0</v>
      </c>
    </row>
    <row r="20" spans="1:8" x14ac:dyDescent="0.3">
      <c r="A20" s="5">
        <v>13</v>
      </c>
      <c r="B20" s="12" t="s">
        <v>30</v>
      </c>
      <c r="C20" s="13">
        <v>9900</v>
      </c>
      <c r="D20" s="13">
        <v>11566</v>
      </c>
      <c r="E20" s="13">
        <v>10238</v>
      </c>
      <c r="F20" s="13">
        <f>E20-G20</f>
        <v>10238</v>
      </c>
      <c r="G20" s="13">
        <v>0</v>
      </c>
      <c r="H20" s="8">
        <v>0</v>
      </c>
    </row>
    <row r="21" spans="1:8" x14ac:dyDescent="0.3">
      <c r="A21" s="5">
        <v>14</v>
      </c>
      <c r="B21" s="12" t="s">
        <v>31</v>
      </c>
      <c r="C21" s="13">
        <v>488</v>
      </c>
      <c r="D21" s="13">
        <v>488</v>
      </c>
      <c r="E21" s="16">
        <v>175</v>
      </c>
      <c r="F21" s="13">
        <f t="shared" ref="F21:F26" si="1">E21-G21</f>
        <v>175</v>
      </c>
      <c r="G21" s="13">
        <v>0</v>
      </c>
      <c r="H21" s="8">
        <v>0</v>
      </c>
    </row>
    <row r="22" spans="1:8" x14ac:dyDescent="0.3">
      <c r="A22" s="5">
        <v>15</v>
      </c>
      <c r="B22" s="12" t="s">
        <v>32</v>
      </c>
      <c r="C22" s="13">
        <v>485</v>
      </c>
      <c r="D22" s="13">
        <v>741</v>
      </c>
      <c r="E22" s="13">
        <v>584</v>
      </c>
      <c r="F22" s="13">
        <f t="shared" si="1"/>
        <v>584</v>
      </c>
      <c r="G22" s="8">
        <v>0</v>
      </c>
      <c r="H22" s="8">
        <v>0</v>
      </c>
    </row>
    <row r="23" spans="1:8" x14ac:dyDescent="0.3">
      <c r="A23" s="5">
        <v>16</v>
      </c>
      <c r="B23" s="12" t="s">
        <v>33</v>
      </c>
      <c r="C23" s="13">
        <v>3152</v>
      </c>
      <c r="D23" s="13">
        <v>3152</v>
      </c>
      <c r="E23" s="13">
        <v>2737</v>
      </c>
      <c r="F23" s="13">
        <f t="shared" si="1"/>
        <v>2737</v>
      </c>
      <c r="G23" s="13">
        <v>0</v>
      </c>
      <c r="H23" s="8">
        <v>0</v>
      </c>
    </row>
    <row r="24" spans="1:8" x14ac:dyDescent="0.3">
      <c r="A24" s="5">
        <v>17</v>
      </c>
      <c r="B24" s="12" t="s">
        <v>34</v>
      </c>
      <c r="C24" s="13">
        <v>0</v>
      </c>
      <c r="D24" s="13">
        <v>685</v>
      </c>
      <c r="E24" s="13">
        <v>685</v>
      </c>
      <c r="F24" s="13">
        <f t="shared" si="1"/>
        <v>685</v>
      </c>
      <c r="G24" s="13">
        <v>0</v>
      </c>
      <c r="H24" s="8"/>
    </row>
    <row r="25" spans="1:8" x14ac:dyDescent="0.3">
      <c r="A25" s="5">
        <v>18</v>
      </c>
      <c r="B25" s="12" t="s">
        <v>35</v>
      </c>
      <c r="C25" s="13">
        <v>28092</v>
      </c>
      <c r="D25" s="13">
        <v>32500</v>
      </c>
      <c r="E25" s="13">
        <v>30473</v>
      </c>
      <c r="F25" s="13">
        <f t="shared" si="1"/>
        <v>20238</v>
      </c>
      <c r="G25" s="13">
        <v>10235</v>
      </c>
      <c r="H25" s="8">
        <v>0</v>
      </c>
    </row>
    <row r="26" spans="1:8" x14ac:dyDescent="0.3">
      <c r="A26" s="5">
        <v>19</v>
      </c>
      <c r="B26" s="12" t="s">
        <v>36</v>
      </c>
      <c r="C26" s="13">
        <v>11903</v>
      </c>
      <c r="D26" s="13">
        <v>12997</v>
      </c>
      <c r="E26" s="13">
        <v>12581</v>
      </c>
      <c r="F26" s="13">
        <f t="shared" si="1"/>
        <v>12581</v>
      </c>
      <c r="G26" s="13">
        <v>0</v>
      </c>
      <c r="H26" s="8">
        <v>0</v>
      </c>
    </row>
    <row r="27" spans="1:8" x14ac:dyDescent="0.3">
      <c r="A27" s="5">
        <v>20</v>
      </c>
      <c r="B27" s="10" t="s">
        <v>37</v>
      </c>
      <c r="C27" s="15">
        <f t="shared" ref="C27:H27" si="2">SUM(C28:C29)</f>
        <v>745</v>
      </c>
      <c r="D27" s="15">
        <f t="shared" si="2"/>
        <v>905</v>
      </c>
      <c r="E27" s="15">
        <f t="shared" si="2"/>
        <v>793</v>
      </c>
      <c r="F27" s="15">
        <f t="shared" si="2"/>
        <v>793</v>
      </c>
      <c r="G27" s="15">
        <f t="shared" si="2"/>
        <v>0</v>
      </c>
      <c r="H27" s="15">
        <f t="shared" si="2"/>
        <v>0</v>
      </c>
    </row>
    <row r="28" spans="1:8" x14ac:dyDescent="0.3">
      <c r="A28" s="5">
        <v>21</v>
      </c>
      <c r="B28" s="12" t="s">
        <v>38</v>
      </c>
      <c r="C28" s="8">
        <v>150</v>
      </c>
      <c r="D28" s="13">
        <v>150</v>
      </c>
      <c r="E28" s="13">
        <v>38</v>
      </c>
      <c r="F28" s="13">
        <f>E28-G28</f>
        <v>38</v>
      </c>
      <c r="G28" s="8">
        <v>0</v>
      </c>
      <c r="H28" s="8">
        <v>0</v>
      </c>
    </row>
    <row r="29" spans="1:8" x14ac:dyDescent="0.3">
      <c r="A29" s="5">
        <v>22</v>
      </c>
      <c r="B29" s="12" t="s">
        <v>39</v>
      </c>
      <c r="C29" s="8">
        <v>595</v>
      </c>
      <c r="D29" s="13">
        <v>755</v>
      </c>
      <c r="E29" s="13">
        <v>755</v>
      </c>
      <c r="F29" s="13">
        <f>E29-G29</f>
        <v>755</v>
      </c>
      <c r="G29" s="8">
        <v>0</v>
      </c>
      <c r="H29" s="8">
        <v>0</v>
      </c>
    </row>
    <row r="30" spans="1:8" x14ac:dyDescent="0.3">
      <c r="A30" s="5">
        <v>23</v>
      </c>
      <c r="B30" s="10" t="s">
        <v>40</v>
      </c>
      <c r="C30" s="11">
        <f>SUM(C31:C33)</f>
        <v>18832</v>
      </c>
      <c r="D30" s="11">
        <f>SUM(D31:D33)</f>
        <v>20514</v>
      </c>
      <c r="E30" s="11">
        <f>SUM(E31:E33)</f>
        <v>16707</v>
      </c>
      <c r="F30" s="11">
        <f>SUM(F31:F33)</f>
        <v>16707</v>
      </c>
      <c r="G30" s="11">
        <f>SUM(G31:G33)</f>
        <v>0</v>
      </c>
      <c r="H30" s="15">
        <v>0</v>
      </c>
    </row>
    <row r="31" spans="1:8" x14ac:dyDescent="0.3">
      <c r="A31" s="5">
        <v>24</v>
      </c>
      <c r="B31" s="12" t="s">
        <v>41</v>
      </c>
      <c r="C31" s="13">
        <v>18108</v>
      </c>
      <c r="D31" s="13">
        <v>18712</v>
      </c>
      <c r="E31" s="13">
        <v>15146</v>
      </c>
      <c r="F31" s="13">
        <f>E31-G31</f>
        <v>15146</v>
      </c>
      <c r="G31" s="13">
        <v>0</v>
      </c>
      <c r="H31" s="8">
        <v>0</v>
      </c>
    </row>
    <row r="32" spans="1:8" x14ac:dyDescent="0.3">
      <c r="A32" s="5">
        <v>25</v>
      </c>
      <c r="B32" s="12" t="s">
        <v>42</v>
      </c>
      <c r="C32" s="13">
        <v>498</v>
      </c>
      <c r="D32" s="13">
        <v>1576</v>
      </c>
      <c r="E32" s="13">
        <v>1456</v>
      </c>
      <c r="F32" s="13">
        <f>E32-G32</f>
        <v>1456</v>
      </c>
      <c r="G32" s="13">
        <v>0</v>
      </c>
      <c r="H32" s="8">
        <v>0</v>
      </c>
    </row>
    <row r="33" spans="1:8" x14ac:dyDescent="0.3">
      <c r="A33" s="5">
        <v>26</v>
      </c>
      <c r="B33" s="12" t="s">
        <v>43</v>
      </c>
      <c r="C33" s="13">
        <v>226</v>
      </c>
      <c r="D33" s="13">
        <v>226</v>
      </c>
      <c r="E33" s="13">
        <v>105</v>
      </c>
      <c r="F33" s="13">
        <f>E33-G33</f>
        <v>105</v>
      </c>
      <c r="G33" s="8">
        <v>0</v>
      </c>
      <c r="H33" s="8">
        <v>0</v>
      </c>
    </row>
    <row r="34" spans="1:8" x14ac:dyDescent="0.3">
      <c r="A34" s="5">
        <v>27</v>
      </c>
      <c r="B34" s="9" t="s">
        <v>44</v>
      </c>
      <c r="C34" s="7">
        <f>SUM(C35:C39)</f>
        <v>9145</v>
      </c>
      <c r="D34" s="7">
        <f>SUM(D35:D39)</f>
        <v>15827</v>
      </c>
      <c r="E34" s="7">
        <f>SUM(E35:E39)</f>
        <v>15100</v>
      </c>
      <c r="F34" s="7">
        <f>SUM(F35:F39)</f>
        <v>15100</v>
      </c>
      <c r="G34" s="7">
        <f>SUM(G35:G39)</f>
        <v>0</v>
      </c>
      <c r="H34" s="6">
        <v>0</v>
      </c>
    </row>
    <row r="35" spans="1:8" x14ac:dyDescent="0.3">
      <c r="A35" s="5">
        <v>28</v>
      </c>
      <c r="B35" s="12" t="s">
        <v>45</v>
      </c>
      <c r="C35" s="13">
        <v>0</v>
      </c>
      <c r="D35" s="13">
        <v>0</v>
      </c>
      <c r="E35" s="13">
        <v>0</v>
      </c>
      <c r="F35" s="13">
        <f>E35-G35</f>
        <v>0</v>
      </c>
      <c r="G35" s="8">
        <v>0</v>
      </c>
      <c r="H35" s="8">
        <v>0</v>
      </c>
    </row>
    <row r="36" spans="1:8" x14ac:dyDescent="0.3">
      <c r="A36" s="5">
        <v>29</v>
      </c>
      <c r="B36" s="12" t="s">
        <v>46</v>
      </c>
      <c r="C36" s="13">
        <v>0</v>
      </c>
      <c r="D36" s="13">
        <v>0</v>
      </c>
      <c r="E36" s="13">
        <v>0</v>
      </c>
      <c r="F36" s="13">
        <f>E36-G36</f>
        <v>0</v>
      </c>
      <c r="G36" s="8">
        <v>0</v>
      </c>
      <c r="H36" s="8">
        <v>0</v>
      </c>
    </row>
    <row r="37" spans="1:8" x14ac:dyDescent="0.3">
      <c r="A37" s="5">
        <v>30</v>
      </c>
      <c r="B37" s="12" t="s">
        <v>47</v>
      </c>
      <c r="C37" s="8">
        <v>0</v>
      </c>
      <c r="D37" s="13">
        <v>0</v>
      </c>
      <c r="E37" s="13">
        <v>0</v>
      </c>
      <c r="F37" s="13">
        <f>E37-G37</f>
        <v>0</v>
      </c>
      <c r="G37" s="8">
        <v>0</v>
      </c>
      <c r="H37" s="8">
        <v>0</v>
      </c>
    </row>
    <row r="38" spans="1:8" x14ac:dyDescent="0.3">
      <c r="A38" s="5">
        <v>31</v>
      </c>
      <c r="B38" s="12" t="s">
        <v>48</v>
      </c>
      <c r="C38" s="8">
        <v>0</v>
      </c>
      <c r="D38" s="8">
        <v>0</v>
      </c>
      <c r="E38" s="8">
        <v>0</v>
      </c>
      <c r="F38" s="13">
        <f>E38-G38</f>
        <v>0</v>
      </c>
      <c r="G38" s="8">
        <v>0</v>
      </c>
      <c r="H38" s="8">
        <v>0</v>
      </c>
    </row>
    <row r="39" spans="1:8" x14ac:dyDescent="0.3">
      <c r="A39" s="5">
        <v>32</v>
      </c>
      <c r="B39" s="12" t="s">
        <v>49</v>
      </c>
      <c r="C39" s="13">
        <v>9145</v>
      </c>
      <c r="D39" s="13">
        <v>15827</v>
      </c>
      <c r="E39" s="13">
        <v>15100</v>
      </c>
      <c r="F39" s="13">
        <v>15100</v>
      </c>
      <c r="G39" s="13">
        <v>0</v>
      </c>
      <c r="H39" s="8">
        <v>0</v>
      </c>
    </row>
    <row r="40" spans="1:8" x14ac:dyDescent="0.3">
      <c r="A40" s="5">
        <v>33</v>
      </c>
      <c r="B40" s="9" t="s">
        <v>50</v>
      </c>
      <c r="C40" s="7">
        <f>SUM(C41+C42+C47+C52)</f>
        <v>100424</v>
      </c>
      <c r="D40" s="7">
        <f>SUM(D41+D42+D47+D52)</f>
        <v>124752</v>
      </c>
      <c r="E40" s="7">
        <f>SUM(E41+E42+E47+E52)</f>
        <v>104245</v>
      </c>
      <c r="F40" s="7">
        <f>SUM(F41+F42+F47+F52)</f>
        <v>93125</v>
      </c>
      <c r="G40" s="7">
        <f>SUM(G41+G42+G47+G52)</f>
        <v>11120</v>
      </c>
      <c r="H40" s="6">
        <v>0</v>
      </c>
    </row>
    <row r="41" spans="1:8" x14ac:dyDescent="0.3">
      <c r="A41" s="5">
        <v>34</v>
      </c>
      <c r="B41" s="12" t="s">
        <v>51</v>
      </c>
      <c r="C41" s="13">
        <v>0</v>
      </c>
      <c r="D41" s="13">
        <v>1707</v>
      </c>
      <c r="E41" s="13">
        <v>1707</v>
      </c>
      <c r="F41" s="13">
        <f>E41-G41</f>
        <v>1707</v>
      </c>
      <c r="G41" s="13">
        <v>0</v>
      </c>
      <c r="H41" s="8">
        <v>0</v>
      </c>
    </row>
    <row r="42" spans="1:8" x14ac:dyDescent="0.3">
      <c r="A42" s="5">
        <v>35</v>
      </c>
      <c r="B42" s="12" t="s">
        <v>52</v>
      </c>
      <c r="C42" s="13">
        <f t="shared" ref="C42:H42" si="3">SUM(C43:C46)</f>
        <v>81664</v>
      </c>
      <c r="D42" s="13">
        <f t="shared" si="3"/>
        <v>91816</v>
      </c>
      <c r="E42" s="13">
        <f t="shared" si="3"/>
        <v>91418</v>
      </c>
      <c r="F42" s="13">
        <f t="shared" si="3"/>
        <v>91418</v>
      </c>
      <c r="G42" s="13">
        <f t="shared" si="3"/>
        <v>0</v>
      </c>
      <c r="H42" s="13">
        <f t="shared" si="3"/>
        <v>0</v>
      </c>
    </row>
    <row r="43" spans="1:8" x14ac:dyDescent="0.3">
      <c r="A43" s="5">
        <v>36</v>
      </c>
      <c r="B43" s="17" t="s">
        <v>53</v>
      </c>
      <c r="C43" s="18">
        <v>78402</v>
      </c>
      <c r="D43" s="18">
        <v>90658</v>
      </c>
      <c r="E43" s="18">
        <v>90260</v>
      </c>
      <c r="F43" s="13">
        <v>90260</v>
      </c>
      <c r="G43" s="14">
        <v>0</v>
      </c>
      <c r="H43" s="14">
        <v>0</v>
      </c>
    </row>
    <row r="44" spans="1:8" x14ac:dyDescent="0.3">
      <c r="A44" s="5">
        <v>37</v>
      </c>
      <c r="B44" s="17" t="s">
        <v>54</v>
      </c>
      <c r="C44" s="18">
        <v>450</v>
      </c>
      <c r="D44" s="18">
        <v>475</v>
      </c>
      <c r="E44" s="18">
        <v>475</v>
      </c>
      <c r="F44" s="13">
        <v>475</v>
      </c>
      <c r="G44" s="14">
        <v>0</v>
      </c>
      <c r="H44" s="14">
        <v>0</v>
      </c>
    </row>
    <row r="45" spans="1:8" x14ac:dyDescent="0.3">
      <c r="A45" s="5">
        <v>38</v>
      </c>
      <c r="B45" s="17" t="s">
        <v>55</v>
      </c>
      <c r="C45" s="18">
        <v>2129</v>
      </c>
      <c r="D45" s="18">
        <v>0</v>
      </c>
      <c r="E45" s="18">
        <v>0</v>
      </c>
      <c r="F45" s="13">
        <v>0</v>
      </c>
      <c r="G45" s="14">
        <v>0</v>
      </c>
      <c r="H45" s="14">
        <v>0</v>
      </c>
    </row>
    <row r="46" spans="1:8" x14ac:dyDescent="0.3">
      <c r="A46" s="5">
        <v>39</v>
      </c>
      <c r="B46" s="17" t="s">
        <v>56</v>
      </c>
      <c r="C46" s="18">
        <v>683</v>
      </c>
      <c r="D46" s="18">
        <v>683</v>
      </c>
      <c r="E46" s="18">
        <v>683</v>
      </c>
      <c r="F46" s="13">
        <v>683</v>
      </c>
      <c r="G46" s="14">
        <v>0</v>
      </c>
      <c r="H46" s="14">
        <v>0</v>
      </c>
    </row>
    <row r="47" spans="1:8" x14ac:dyDescent="0.3">
      <c r="A47" s="5">
        <v>40</v>
      </c>
      <c r="B47" s="12" t="s">
        <v>57</v>
      </c>
      <c r="C47" s="13">
        <f t="shared" ref="C47:H47" si="4">SUM(C48:C51)</f>
        <v>14000</v>
      </c>
      <c r="D47" s="13">
        <f t="shared" si="4"/>
        <v>11120</v>
      </c>
      <c r="E47" s="13">
        <f t="shared" si="4"/>
        <v>11120</v>
      </c>
      <c r="F47" s="13">
        <f t="shared" si="4"/>
        <v>0</v>
      </c>
      <c r="G47" s="13">
        <f t="shared" si="4"/>
        <v>11120</v>
      </c>
      <c r="H47" s="13">
        <f t="shared" si="4"/>
        <v>0</v>
      </c>
    </row>
    <row r="48" spans="1:8" x14ac:dyDescent="0.3">
      <c r="A48" s="5">
        <v>41</v>
      </c>
      <c r="B48" s="17" t="s">
        <v>58</v>
      </c>
      <c r="C48" s="18">
        <v>14000</v>
      </c>
      <c r="D48" s="18">
        <v>10270</v>
      </c>
      <c r="E48" s="18">
        <v>10270</v>
      </c>
      <c r="F48" s="13">
        <v>0</v>
      </c>
      <c r="G48" s="18">
        <v>10270</v>
      </c>
      <c r="H48" s="14">
        <v>0</v>
      </c>
    </row>
    <row r="49" spans="1:8" x14ac:dyDescent="0.3">
      <c r="A49" s="5">
        <v>42</v>
      </c>
      <c r="B49" s="17" t="s">
        <v>59</v>
      </c>
      <c r="C49" s="18">
        <v>0</v>
      </c>
      <c r="D49" s="18">
        <v>700</v>
      </c>
      <c r="E49" s="18">
        <v>700</v>
      </c>
      <c r="F49" s="13">
        <v>0</v>
      </c>
      <c r="G49" s="18">
        <v>700</v>
      </c>
      <c r="H49" s="14">
        <v>0</v>
      </c>
    </row>
    <row r="50" spans="1:8" x14ac:dyDescent="0.3">
      <c r="A50" s="5">
        <v>43</v>
      </c>
      <c r="B50" s="17" t="s">
        <v>60</v>
      </c>
      <c r="C50" s="18">
        <v>0</v>
      </c>
      <c r="D50" s="18">
        <v>150</v>
      </c>
      <c r="E50" s="18">
        <v>150</v>
      </c>
      <c r="F50" s="13">
        <f>E50-G50</f>
        <v>0</v>
      </c>
      <c r="G50" s="18">
        <v>150</v>
      </c>
      <c r="H50" s="14">
        <v>0</v>
      </c>
    </row>
    <row r="51" spans="1:8" x14ac:dyDescent="0.3">
      <c r="A51" s="5">
        <v>44</v>
      </c>
      <c r="B51" s="17" t="s">
        <v>61</v>
      </c>
      <c r="C51" s="18">
        <v>0</v>
      </c>
      <c r="D51" s="18">
        <v>0</v>
      </c>
      <c r="E51" s="18">
        <v>0</v>
      </c>
      <c r="F51" s="13">
        <f>E51-G51</f>
        <v>0</v>
      </c>
      <c r="G51" s="18">
        <v>0</v>
      </c>
      <c r="H51" s="14">
        <v>0</v>
      </c>
    </row>
    <row r="52" spans="1:8" x14ac:dyDescent="0.3">
      <c r="A52" s="5">
        <v>45</v>
      </c>
      <c r="B52" s="12" t="s">
        <v>62</v>
      </c>
      <c r="C52" s="13">
        <v>4760</v>
      </c>
      <c r="D52" s="13">
        <v>20109</v>
      </c>
      <c r="E52" s="8">
        <v>0</v>
      </c>
      <c r="F52" s="13">
        <f>E52-G52</f>
        <v>0</v>
      </c>
      <c r="G52" s="8">
        <v>0</v>
      </c>
      <c r="H52" s="8">
        <v>0</v>
      </c>
    </row>
    <row r="53" spans="1:8" x14ac:dyDescent="0.3">
      <c r="A53" s="5">
        <v>46</v>
      </c>
      <c r="B53" s="9" t="s">
        <v>63</v>
      </c>
      <c r="C53" s="7">
        <f>SUM(C54:C56)</f>
        <v>200187</v>
      </c>
      <c r="D53" s="7">
        <f>SUM(D54:D56)</f>
        <v>335261</v>
      </c>
      <c r="E53" s="7">
        <f>SUM(E54:E56)</f>
        <v>187724</v>
      </c>
      <c r="F53" s="7">
        <f>SUM(F54:F56)</f>
        <v>102657</v>
      </c>
      <c r="G53" s="7">
        <f>SUM(G54:G56)</f>
        <v>85067</v>
      </c>
      <c r="H53" s="6">
        <v>0</v>
      </c>
    </row>
    <row r="54" spans="1:8" x14ac:dyDescent="0.3">
      <c r="A54" s="5">
        <v>47</v>
      </c>
      <c r="B54" s="9" t="s">
        <v>64</v>
      </c>
      <c r="C54" s="7">
        <v>137553</v>
      </c>
      <c r="D54" s="7">
        <v>250457</v>
      </c>
      <c r="E54" s="7">
        <v>126056</v>
      </c>
      <c r="F54" s="7">
        <f>E54-G54</f>
        <v>51139</v>
      </c>
      <c r="G54" s="7">
        <v>74917</v>
      </c>
      <c r="H54" s="6">
        <v>0</v>
      </c>
    </row>
    <row r="55" spans="1:8" x14ac:dyDescent="0.3">
      <c r="A55" s="5">
        <v>48</v>
      </c>
      <c r="B55" s="9" t="s">
        <v>65</v>
      </c>
      <c r="C55" s="7">
        <v>62634</v>
      </c>
      <c r="D55" s="7">
        <v>84141</v>
      </c>
      <c r="E55" s="7">
        <v>61005</v>
      </c>
      <c r="F55" s="7">
        <f>E55-G55</f>
        <v>51455</v>
      </c>
      <c r="G55" s="7">
        <v>9550</v>
      </c>
      <c r="H55" s="6">
        <v>0</v>
      </c>
    </row>
    <row r="56" spans="1:8" x14ac:dyDescent="0.3">
      <c r="A56" s="5">
        <v>49</v>
      </c>
      <c r="B56" s="9" t="s">
        <v>66</v>
      </c>
      <c r="C56" s="7">
        <f t="shared" ref="C56:H56" si="5">SUM(C57:C59)</f>
        <v>0</v>
      </c>
      <c r="D56" s="7">
        <f t="shared" si="5"/>
        <v>663</v>
      </c>
      <c r="E56" s="7">
        <f t="shared" si="5"/>
        <v>663</v>
      </c>
      <c r="F56" s="7">
        <f t="shared" si="5"/>
        <v>63</v>
      </c>
      <c r="G56" s="7">
        <f t="shared" si="5"/>
        <v>600</v>
      </c>
      <c r="H56" s="7">
        <f t="shared" si="5"/>
        <v>0</v>
      </c>
    </row>
    <row r="57" spans="1:8" x14ac:dyDescent="0.3">
      <c r="A57" s="5">
        <v>50</v>
      </c>
      <c r="B57" s="12" t="s">
        <v>67</v>
      </c>
      <c r="C57" s="8">
        <v>0</v>
      </c>
      <c r="D57" s="13">
        <v>63</v>
      </c>
      <c r="E57" s="13">
        <v>63</v>
      </c>
      <c r="F57" s="13">
        <f>E57-G57</f>
        <v>63</v>
      </c>
      <c r="G57" s="13">
        <v>0</v>
      </c>
      <c r="H57" s="8">
        <v>0</v>
      </c>
    </row>
    <row r="58" spans="1:8" x14ac:dyDescent="0.3">
      <c r="A58" s="5">
        <v>51</v>
      </c>
      <c r="B58" s="12" t="s">
        <v>68</v>
      </c>
      <c r="C58" s="13">
        <v>0</v>
      </c>
      <c r="D58" s="13">
        <v>0</v>
      </c>
      <c r="E58" s="13">
        <v>0</v>
      </c>
      <c r="F58" s="13">
        <f>E58-G58</f>
        <v>0</v>
      </c>
      <c r="G58" s="13">
        <v>0</v>
      </c>
      <c r="H58" s="8">
        <v>0</v>
      </c>
    </row>
    <row r="59" spans="1:8" x14ac:dyDescent="0.3">
      <c r="A59" s="5">
        <v>52</v>
      </c>
      <c r="B59" s="12" t="s">
        <v>69</v>
      </c>
      <c r="C59" s="13">
        <v>0</v>
      </c>
      <c r="D59" s="13">
        <v>600</v>
      </c>
      <c r="E59" s="13">
        <v>600</v>
      </c>
      <c r="F59" s="13">
        <v>0</v>
      </c>
      <c r="G59" s="8">
        <v>600</v>
      </c>
      <c r="H59" s="12">
        <v>0</v>
      </c>
    </row>
    <row r="60" spans="1:8" x14ac:dyDescent="0.3">
      <c r="A60" s="5">
        <v>53</v>
      </c>
      <c r="B60" s="6" t="s">
        <v>70</v>
      </c>
      <c r="C60" s="7">
        <f>SUM(C8+C53)</f>
        <v>510679</v>
      </c>
      <c r="D60" s="7">
        <f>SUM(D8+D53)</f>
        <v>725428</v>
      </c>
      <c r="E60" s="7">
        <f>SUM(E8+E53)</f>
        <v>542065</v>
      </c>
      <c r="F60" s="7">
        <f>SUM(F8+F53)</f>
        <v>427342</v>
      </c>
      <c r="G60" s="7">
        <f>SUM(G8+G53)</f>
        <v>114723</v>
      </c>
      <c r="H60" s="6">
        <v>0</v>
      </c>
    </row>
    <row r="61" spans="1:8" x14ac:dyDescent="0.3">
      <c r="A61" s="5">
        <v>54</v>
      </c>
      <c r="B61" s="9" t="s">
        <v>71</v>
      </c>
      <c r="C61" s="7">
        <f>SUM(C62:C63)</f>
        <v>64705</v>
      </c>
      <c r="D61" s="7">
        <f>SUM(D62:D63)</f>
        <v>69123</v>
      </c>
      <c r="E61" s="7">
        <f>SUM(E62:E63)</f>
        <v>68228</v>
      </c>
      <c r="F61" s="7">
        <f>SUM(F62:F63)</f>
        <v>68228</v>
      </c>
      <c r="G61" s="7">
        <f>SUM(G62:G63)</f>
        <v>0</v>
      </c>
      <c r="H61" s="6">
        <v>0</v>
      </c>
    </row>
    <row r="62" spans="1:8" x14ac:dyDescent="0.3">
      <c r="A62" s="5">
        <v>55</v>
      </c>
      <c r="B62" s="12" t="s">
        <v>72</v>
      </c>
      <c r="C62" s="13">
        <v>7077</v>
      </c>
      <c r="D62" s="13">
        <v>7077</v>
      </c>
      <c r="E62" s="13">
        <v>7076</v>
      </c>
      <c r="F62" s="13">
        <v>7076</v>
      </c>
      <c r="G62" s="8">
        <v>0</v>
      </c>
      <c r="H62" s="6">
        <v>0</v>
      </c>
    </row>
    <row r="63" spans="1:8" x14ac:dyDescent="0.3">
      <c r="A63" s="5">
        <v>56</v>
      </c>
      <c r="B63" s="12" t="s">
        <v>73</v>
      </c>
      <c r="C63" s="13">
        <v>57628</v>
      </c>
      <c r="D63" s="13">
        <v>62046</v>
      </c>
      <c r="E63" s="13">
        <v>61152</v>
      </c>
      <c r="F63" s="13">
        <v>61152</v>
      </c>
      <c r="G63" s="8">
        <v>0</v>
      </c>
      <c r="H63" s="6">
        <v>0</v>
      </c>
    </row>
    <row r="64" spans="1:8" x14ac:dyDescent="0.3">
      <c r="A64" s="5">
        <v>57</v>
      </c>
      <c r="B64" s="6" t="s">
        <v>74</v>
      </c>
      <c r="C64" s="7">
        <f>SUM(C61)</f>
        <v>64705</v>
      </c>
      <c r="D64" s="7">
        <f>SUM(D61)</f>
        <v>69123</v>
      </c>
      <c r="E64" s="7">
        <f>SUM(E61)</f>
        <v>68228</v>
      </c>
      <c r="F64" s="7">
        <f>SUM(F61)</f>
        <v>68228</v>
      </c>
      <c r="G64" s="7">
        <f>SUM(G61)</f>
        <v>0</v>
      </c>
      <c r="H64" s="6">
        <v>0</v>
      </c>
    </row>
    <row r="65" spans="1:8" x14ac:dyDescent="0.3">
      <c r="A65" s="5">
        <v>58</v>
      </c>
      <c r="B65" s="6" t="s">
        <v>75</v>
      </c>
      <c r="C65" s="7">
        <f>SUM(C60+C64)</f>
        <v>575384</v>
      </c>
      <c r="D65" s="7">
        <f>SUM(D60+D64)</f>
        <v>794551</v>
      </c>
      <c r="E65" s="7">
        <f>SUM(E60+E64)</f>
        <v>610293</v>
      </c>
      <c r="F65" s="7">
        <f>SUM(F60+F64)</f>
        <v>495570</v>
      </c>
      <c r="G65" s="7">
        <f>SUM(G60+G64)</f>
        <v>114723</v>
      </c>
      <c r="H65" s="6">
        <v>0</v>
      </c>
    </row>
  </sheetData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65">
    <cfRule type="top10" priority="1" stopIfTrue="1" rank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</dc:creator>
  <cp:lastModifiedBy>Harta 1</cp:lastModifiedBy>
  <dcterms:created xsi:type="dcterms:W3CDTF">2021-05-12T08:48:44Z</dcterms:created>
  <dcterms:modified xsi:type="dcterms:W3CDTF">2021-05-12T09:30:24Z</dcterms:modified>
</cp:coreProperties>
</file>