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480" windowHeight="9525"/>
  </bookViews>
  <sheets>
    <sheet name="Munka1" sheetId="1" r:id="rId1"/>
  </sheets>
  <definedNames>
    <definedName name="_xlnm.Print_Area" localSheetId="0">Munka1!$A$1:$F$55</definedName>
  </definedNames>
  <calcPr calcId="181029"/>
</workbook>
</file>

<file path=xl/calcChain.xml><?xml version="1.0" encoding="utf-8"?>
<calcChain xmlns="http://schemas.openxmlformats.org/spreadsheetml/2006/main">
  <c r="E44" i="1"/>
  <c r="E54"/>
  <c r="E55"/>
  <c r="F12"/>
  <c r="F13"/>
  <c r="F14"/>
  <c r="F15"/>
  <c r="F20"/>
  <c r="F21"/>
  <c r="F22"/>
  <c r="F25"/>
  <c r="F26"/>
  <c r="F27"/>
  <c r="F28"/>
  <c r="F29"/>
  <c r="F30"/>
  <c r="F33"/>
  <c r="F34"/>
  <c r="F37"/>
  <c r="F38"/>
  <c r="D7"/>
  <c r="F7"/>
  <c r="D8"/>
  <c r="F8"/>
  <c r="D9"/>
  <c r="F9"/>
  <c r="D10"/>
  <c r="F10"/>
  <c r="D11"/>
  <c r="F11"/>
  <c r="D18"/>
  <c r="F18"/>
  <c r="D19"/>
  <c r="F19"/>
  <c r="D22"/>
  <c r="D23"/>
  <c r="F23"/>
  <c r="D24"/>
  <c r="F24"/>
  <c r="D29"/>
  <c r="D30"/>
  <c r="D31"/>
  <c r="F31"/>
  <c r="D32"/>
  <c r="F32"/>
  <c r="D33"/>
  <c r="D34"/>
  <c r="D35"/>
  <c r="F35"/>
  <c r="D36"/>
  <c r="F36"/>
  <c r="D37"/>
  <c r="D39"/>
  <c r="F39"/>
  <c r="D40"/>
  <c r="F40"/>
  <c r="D41"/>
  <c r="F41"/>
  <c r="D42"/>
  <c r="F42"/>
  <c r="D43"/>
  <c r="F43"/>
  <c r="D45"/>
  <c r="D46"/>
  <c r="D49"/>
  <c r="F49"/>
  <c r="D47"/>
  <c r="D48"/>
  <c r="F48"/>
  <c r="D50"/>
  <c r="D51"/>
  <c r="F51"/>
  <c r="D52"/>
  <c r="D54"/>
  <c r="D53"/>
  <c r="F53"/>
  <c r="D6"/>
  <c r="F6"/>
  <c r="C54"/>
  <c r="C49"/>
  <c r="C38"/>
  <c r="C44"/>
  <c r="C55"/>
  <c r="D38"/>
  <c r="F54"/>
  <c r="F44"/>
  <c r="D44"/>
  <c r="D55"/>
</calcChain>
</file>

<file path=xl/sharedStrings.xml><?xml version="1.0" encoding="utf-8"?>
<sst xmlns="http://schemas.openxmlformats.org/spreadsheetml/2006/main" count="105" uniqueCount="67">
  <si>
    <t>Eredeti előirányzat</t>
  </si>
  <si>
    <t>Mindösszesen</t>
  </si>
  <si>
    <t>Módosított
előirányzat</t>
  </si>
  <si>
    <t>Polgármesteri Hivatal</t>
  </si>
  <si>
    <t>Beruházási kiadás megnevezése</t>
  </si>
  <si>
    <t>Önkormányzat</t>
  </si>
  <si>
    <t>Polgármesteri Hivatal összesen</t>
  </si>
  <si>
    <t>Önkormányzat összesen</t>
  </si>
  <si>
    <t>Helvéciai Napvirág Óvoda</t>
  </si>
  <si>
    <t>Helvéciai Napvirág Óvoda összesen</t>
  </si>
  <si>
    <t>Teljesítés %-a</t>
  </si>
  <si>
    <t>Rovat</t>
  </si>
  <si>
    <t>K62</t>
  </si>
  <si>
    <t xml:space="preserve"> K62</t>
  </si>
  <si>
    <t>K64</t>
  </si>
  <si>
    <t>K67</t>
  </si>
  <si>
    <t>K63</t>
  </si>
  <si>
    <t>K6</t>
  </si>
  <si>
    <t>Kisértékű tárgyi eszközök vásárlása</t>
  </si>
  <si>
    <t>Kisértékű tárgyi eszközök vásárlásánk ÁFÁ-ja</t>
  </si>
  <si>
    <t>Információ technológiai eszközök, szoftverek</t>
  </si>
  <si>
    <t>Kisértékű tárgyi eszközök</t>
  </si>
  <si>
    <t>Kisértékű tárgyi eszközök ÁFA</t>
  </si>
  <si>
    <t>Informatikai eszközök beszerzése</t>
  </si>
  <si>
    <t>Művelődési Otthon kisértékű tárgyi eszköz vás.</t>
  </si>
  <si>
    <t>Művelődési Otthon: mosógép, porszívó</t>
  </si>
  <si>
    <t>Művelődési Otthon: ÁFA</t>
  </si>
  <si>
    <t>Tárgyi eszköz vás.</t>
  </si>
  <si>
    <t>Tárgyi eszköz vás., informatikai eszköz besz. ÁFA</t>
  </si>
  <si>
    <t>Forintban</t>
  </si>
  <si>
    <t>5.  melléklet</t>
  </si>
  <si>
    <t>Piac fejlesztése Helvécián - a helyi termelők és termékek piacra jutásának segítése érdekében.</t>
  </si>
  <si>
    <t>Piac fejlesztése Helvécián - a helyi termelők és termékek piacra jutásának segítése érdekében. ÁFA</t>
  </si>
  <si>
    <t>Közlekedésfejlesztés (járda építés) pályázat</t>
  </si>
  <si>
    <t>Közlekedésfejlesztés (járda építés) pályázat ÁFA</t>
  </si>
  <si>
    <t>játszótér önerő</t>
  </si>
  <si>
    <t>játszótér önerő áfa</t>
  </si>
  <si>
    <t>Egészségügyi központ kialakítása Helvécián</t>
  </si>
  <si>
    <t>Egészségügyi központ kialakítása Helvécián ÁFA</t>
  </si>
  <si>
    <t>Energetikai hatékonyság növelése Helvécián</t>
  </si>
  <si>
    <t>Energetikai hatékonyság növelése Helvécián ÁFA</t>
  </si>
  <si>
    <t>MFP-MTF/2019 Tanyagondnoki busz pályázat</t>
  </si>
  <si>
    <t>MFP-MTF/2019 Tanyagondnoki busz pályázat ÁFA</t>
  </si>
  <si>
    <t>MFP-OUF/2019 Óvoda udvar pályázat</t>
  </si>
  <si>
    <t>MFP-OUF/2019 Óvoda udvar pályázat ÁFA</t>
  </si>
  <si>
    <t>A helyi identitás és a szomszédos te. Közötti kapcs erősítése tárgyi eszk.</t>
  </si>
  <si>
    <t>A helyi identitás és a szomszédos te. Közötti kapcs erősítése tárgyi eszk.ÁFA</t>
  </si>
  <si>
    <t>Telekkialakítás Barackvirág u. víz,szennyvíz+áram</t>
  </si>
  <si>
    <t>Telekkialakítás Barackvirág u. víz,szennyvíz+áram ÁFA</t>
  </si>
  <si>
    <t>Közlekedésfejlesztés (járda építés) pályázat önerő</t>
  </si>
  <si>
    <t>Egészségügyi központ kialakítása Helvécián önerő</t>
  </si>
  <si>
    <t>Egészségügyi központ kialakítása Helvécián önerő ÁFA</t>
  </si>
  <si>
    <t>MFP-AEE/2020 Orvosi eszköz fejl.</t>
  </si>
  <si>
    <t>MFP-AEE/2020 Orvosi eszköz fejl. ÁFA</t>
  </si>
  <si>
    <t xml:space="preserve">MFP-BJA/2020 Járda felújítás </t>
  </si>
  <si>
    <t>MFP-BJA/2020 Járda felújítás ÁFA</t>
  </si>
  <si>
    <t>Iparterület elérhetőségének javítása Helvécián</t>
  </si>
  <si>
    <t>Iparterület elérhetőségének javítása Helvécián ÁFA</t>
  </si>
  <si>
    <t>MFP-OTF/2020 Óvodai sportterem , tornaszoba</t>
  </si>
  <si>
    <t>MFP-OTF/2020 Óvodai sportterem , tornaszoba ÁFA</t>
  </si>
  <si>
    <t>Pályázatok többlettám.(járda, iparterület)</t>
  </si>
  <si>
    <t>Pályázatok többlettám.(járda, iparterület) ÁFA</t>
  </si>
  <si>
    <t xml:space="preserve"> K67</t>
  </si>
  <si>
    <t xml:space="preserve">   Helvécia Nagyközség Önkormányzatának 
  2020. évi beruházási kiadásai feladatonként</t>
  </si>
  <si>
    <t>2020. évi teljesítés</t>
  </si>
  <si>
    <t>MFP-ÖTU/2019 Önkormányzati utak pályázat</t>
  </si>
  <si>
    <t>MFP-ÖTU/2019 Önkormányzati utak pályázat ÁFA</t>
  </si>
</sst>
</file>

<file path=xl/styles.xml><?xml version="1.0" encoding="utf-8"?>
<styleSheet xmlns="http://schemas.openxmlformats.org/spreadsheetml/2006/main">
  <numFmts count="4">
    <numFmt numFmtId="173" formatCode="_-* #,##0.00\ _F_t_-;\-* #,##0.00\ _F_t_-;_-* &quot;-&quot;??\ _F_t_-;_-@_-"/>
    <numFmt numFmtId="174" formatCode="#,##0_ ;[Red]\-#,##0\ "/>
    <numFmt numFmtId="176" formatCode="_-* #,##0\ _F_t_-;\-* #,##0\ _F_t_-;_-* &quot;-&quot;??\ _F_t_-;_-@_-"/>
    <numFmt numFmtId="178" formatCode="#,##0.00_ ;[Red]\-#,##0.00\ "/>
  </numFmts>
  <fonts count="15">
    <font>
      <sz val="10"/>
      <name val="Arial"/>
      <charset val="238"/>
    </font>
    <font>
      <sz val="10"/>
      <name val="Arial"/>
      <charset val="238"/>
    </font>
    <font>
      <sz val="10"/>
      <name val="Arial CE"/>
      <charset val="238"/>
    </font>
    <font>
      <b/>
      <sz val="14"/>
      <name val="Times New Roman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73" fontId="1" fillId="0" borderId="0" applyFont="0" applyFill="0" applyBorder="0" applyAlignment="0" applyProtection="0"/>
    <xf numFmtId="0" fontId="2" fillId="0" borderId="0">
      <protection locked="0"/>
    </xf>
    <xf numFmtId="0" fontId="2" fillId="0" borderId="0"/>
  </cellStyleXfs>
  <cellXfs count="62">
    <xf numFmtId="0" fontId="0" fillId="0" borderId="0" xfId="0"/>
    <xf numFmtId="3" fontId="4" fillId="2" borderId="1" xfId="3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2" applyFont="1" applyBorder="1" applyAlignment="1" applyProtection="1">
      <alignment wrapText="1"/>
      <protection hidden="1"/>
    </xf>
    <xf numFmtId="3" fontId="9" fillId="2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2" applyFont="1" applyFill="1" applyBorder="1" applyAlignment="1" applyProtection="1">
      <alignment horizontal="left" vertical="center" wrapText="1"/>
      <protection hidden="1"/>
    </xf>
    <xf numFmtId="3" fontId="4" fillId="2" borderId="3" xfId="3" applyNumberFormat="1" applyFont="1" applyFill="1" applyBorder="1" applyAlignment="1" applyProtection="1">
      <alignment horizontal="center" vertical="center" wrapText="1"/>
      <protection hidden="1"/>
    </xf>
    <xf numFmtId="174" fontId="6" fillId="3" borderId="4" xfId="2" applyNumberFormat="1" applyFont="1" applyFill="1" applyBorder="1" applyAlignment="1" applyProtection="1">
      <alignment vertical="center"/>
      <protection hidden="1"/>
    </xf>
    <xf numFmtId="3" fontId="5" fillId="3" borderId="5" xfId="3" applyNumberFormat="1" applyFont="1" applyFill="1" applyBorder="1" applyAlignment="1" applyProtection="1">
      <alignment vertical="center" wrapText="1"/>
      <protection hidden="1"/>
    </xf>
    <xf numFmtId="174" fontId="6" fillId="3" borderId="1" xfId="2" applyNumberFormat="1" applyFont="1" applyFill="1" applyBorder="1" applyAlignment="1" applyProtection="1">
      <alignment vertical="center"/>
      <protection hidden="1"/>
    </xf>
    <xf numFmtId="176" fontId="0" fillId="0" borderId="6" xfId="1" applyNumberFormat="1" applyFont="1" applyBorder="1"/>
    <xf numFmtId="176" fontId="11" fillId="0" borderId="6" xfId="1" applyNumberFormat="1" applyFont="1" applyBorder="1" applyAlignment="1" applyProtection="1">
      <alignment vertical="center"/>
      <protection locked="0"/>
    </xf>
    <xf numFmtId="174" fontId="6" fillId="5" borderId="6" xfId="2" applyNumberFormat="1" applyFont="1" applyFill="1" applyBorder="1" applyAlignment="1">
      <alignment vertical="center"/>
      <protection locked="0"/>
    </xf>
    <xf numFmtId="174" fontId="6" fillId="5" borderId="7" xfId="2" applyNumberFormat="1" applyFont="1" applyFill="1" applyBorder="1" applyAlignment="1">
      <alignment vertical="center"/>
      <protection locked="0"/>
    </xf>
    <xf numFmtId="174" fontId="6" fillId="0" borderId="7" xfId="2" applyNumberFormat="1" applyFont="1" applyBorder="1" applyAlignment="1">
      <alignment vertical="center"/>
      <protection locked="0"/>
    </xf>
    <xf numFmtId="174" fontId="6" fillId="0" borderId="7" xfId="0" applyNumberFormat="1" applyFont="1" applyBorder="1" applyAlignment="1" applyProtection="1">
      <alignment vertical="center"/>
      <protection locked="0"/>
    </xf>
    <xf numFmtId="174" fontId="6" fillId="0" borderId="8" xfId="2" applyNumberFormat="1" applyFont="1" applyBorder="1" applyAlignment="1">
      <alignment vertical="center"/>
      <protection locked="0"/>
    </xf>
    <xf numFmtId="174" fontId="5" fillId="6" borderId="7" xfId="2" applyNumberFormat="1" applyFont="1" applyFill="1" applyBorder="1" applyAlignment="1" applyProtection="1">
      <alignment vertical="center"/>
      <protection hidden="1"/>
    </xf>
    <xf numFmtId="174" fontId="6" fillId="6" borderId="7" xfId="2" applyNumberFormat="1" applyFont="1" applyFill="1" applyBorder="1" applyAlignment="1" applyProtection="1">
      <alignment vertical="center"/>
      <protection hidden="1"/>
    </xf>
    <xf numFmtId="174" fontId="7" fillId="6" borderId="9" xfId="2" applyNumberFormat="1" applyFont="1" applyFill="1" applyBorder="1" applyAlignment="1" applyProtection="1">
      <alignment vertical="center"/>
      <protection hidden="1"/>
    </xf>
    <xf numFmtId="49" fontId="5" fillId="6" borderId="10" xfId="3" applyNumberFormat="1" applyFont="1" applyFill="1" applyBorder="1" applyAlignment="1" applyProtection="1">
      <alignment vertical="center" wrapText="1"/>
      <protection hidden="1"/>
    </xf>
    <xf numFmtId="176" fontId="7" fillId="6" borderId="9" xfId="1" applyNumberFormat="1" applyFont="1" applyFill="1" applyBorder="1" applyAlignment="1" applyProtection="1">
      <alignment vertical="center"/>
      <protection hidden="1"/>
    </xf>
    <xf numFmtId="0" fontId="13" fillId="0" borderId="7" xfId="0" applyFont="1" applyBorder="1"/>
    <xf numFmtId="0" fontId="14" fillId="0" borderId="7" xfId="0" applyFont="1" applyBorder="1" applyAlignment="1">
      <alignment wrapText="1"/>
    </xf>
    <xf numFmtId="0" fontId="11" fillId="0" borderId="7" xfId="2" applyFont="1" applyBorder="1">
      <protection locked="0"/>
    </xf>
    <xf numFmtId="3" fontId="6" fillId="4" borderId="7" xfId="2" applyNumberFormat="1" applyFont="1" applyFill="1" applyBorder="1" applyAlignment="1">
      <alignment horizontal="left" vertical="center" wrapText="1"/>
      <protection locked="0"/>
    </xf>
    <xf numFmtId="0" fontId="12" fillId="0" borderId="7" xfId="0" applyFont="1" applyBorder="1" applyAlignment="1">
      <alignment wrapText="1"/>
    </xf>
    <xf numFmtId="0" fontId="13" fillId="0" borderId="7" xfId="0" applyFont="1" applyBorder="1" applyAlignment="1">
      <alignment horizontal="left" vertical="top" wrapText="1"/>
    </xf>
    <xf numFmtId="0" fontId="6" fillId="0" borderId="7" xfId="2" applyFont="1" applyBorder="1">
      <protection locked="0"/>
    </xf>
    <xf numFmtId="0" fontId="6" fillId="0" borderId="8" xfId="2" applyFont="1" applyBorder="1">
      <protection locked="0"/>
    </xf>
    <xf numFmtId="3" fontId="5" fillId="6" borderId="7" xfId="3" applyNumberFormat="1" applyFont="1" applyFill="1" applyBorder="1" applyAlignment="1" applyProtection="1">
      <alignment vertical="center" wrapText="1"/>
      <protection hidden="1"/>
    </xf>
    <xf numFmtId="3" fontId="6" fillId="4" borderId="7" xfId="3" applyNumberFormat="1" applyFont="1" applyFill="1" applyBorder="1" applyAlignment="1" applyProtection="1">
      <alignment horizontal="left" vertical="center" wrapText="1"/>
      <protection locked="0"/>
    </xf>
    <xf numFmtId="176" fontId="11" fillId="0" borderId="11" xfId="1" applyNumberFormat="1" applyFont="1" applyBorder="1" applyAlignment="1" applyProtection="1">
      <alignment vertical="center"/>
      <protection locked="0"/>
    </xf>
    <xf numFmtId="176" fontId="6" fillId="5" borderId="6" xfId="1" applyNumberFormat="1" applyFont="1" applyFill="1" applyBorder="1" applyAlignment="1" applyProtection="1">
      <alignment vertical="center"/>
      <protection locked="0"/>
    </xf>
    <xf numFmtId="176" fontId="12" fillId="5" borderId="6" xfId="1" applyNumberFormat="1" applyFont="1" applyFill="1" applyBorder="1" applyAlignment="1">
      <alignment vertical="center"/>
    </xf>
    <xf numFmtId="176" fontId="6" fillId="0" borderId="6" xfId="1" applyNumberFormat="1" applyFont="1" applyBorder="1" applyAlignment="1" applyProtection="1">
      <alignment vertical="center"/>
      <protection locked="0"/>
    </xf>
    <xf numFmtId="176" fontId="5" fillId="6" borderId="6" xfId="1" applyNumberFormat="1" applyFont="1" applyFill="1" applyBorder="1" applyAlignment="1" applyProtection="1">
      <alignment vertical="center"/>
      <protection hidden="1"/>
    </xf>
    <xf numFmtId="176" fontId="6" fillId="6" borderId="6" xfId="1" applyNumberFormat="1" applyFont="1" applyFill="1" applyBorder="1" applyAlignment="1" applyProtection="1">
      <alignment vertical="center"/>
      <protection hidden="1"/>
    </xf>
    <xf numFmtId="174" fontId="6" fillId="3" borderId="2" xfId="2" applyNumberFormat="1" applyFont="1" applyFill="1" applyBorder="1" applyAlignment="1" applyProtection="1">
      <alignment vertical="center"/>
      <protection hidden="1"/>
    </xf>
    <xf numFmtId="176" fontId="5" fillId="6" borderId="12" xfId="1" applyNumberFormat="1" applyFont="1" applyFill="1" applyBorder="1" applyAlignment="1" applyProtection="1">
      <alignment vertical="center"/>
      <protection hidden="1"/>
    </xf>
    <xf numFmtId="174" fontId="6" fillId="3" borderId="13" xfId="2" applyNumberFormat="1" applyFont="1" applyFill="1" applyBorder="1" applyAlignment="1" applyProtection="1">
      <alignment vertical="center"/>
      <protection hidden="1"/>
    </xf>
    <xf numFmtId="174" fontId="11" fillId="0" borderId="6" xfId="2" applyNumberFormat="1" applyFont="1" applyBorder="1" applyAlignment="1" applyProtection="1">
      <alignment vertical="center"/>
      <protection locked="0"/>
    </xf>
    <xf numFmtId="174" fontId="6" fillId="0" borderId="6" xfId="2" applyNumberFormat="1" applyFont="1" applyBorder="1" applyAlignment="1" applyProtection="1">
      <alignment vertical="center"/>
      <protection locked="0"/>
    </xf>
    <xf numFmtId="174" fontId="6" fillId="0" borderId="6" xfId="2" applyNumberFormat="1" applyFont="1" applyBorder="1" applyAlignment="1">
      <alignment vertical="center"/>
      <protection locked="0"/>
    </xf>
    <xf numFmtId="174" fontId="6" fillId="6" borderId="6" xfId="2" applyNumberFormat="1" applyFont="1" applyFill="1" applyBorder="1" applyAlignment="1">
      <alignment vertical="center"/>
      <protection locked="0"/>
    </xf>
    <xf numFmtId="174" fontId="6" fillId="6" borderId="6" xfId="2" applyNumberFormat="1" applyFont="1" applyFill="1" applyBorder="1" applyAlignment="1" applyProtection="1">
      <alignment vertical="center"/>
      <protection locked="0"/>
    </xf>
    <xf numFmtId="174" fontId="6" fillId="5" borderId="14" xfId="2" applyNumberFormat="1" applyFont="1" applyFill="1" applyBorder="1" applyAlignment="1">
      <alignment vertical="center"/>
      <protection locked="0"/>
    </xf>
    <xf numFmtId="174" fontId="6" fillId="5" borderId="15" xfId="2" applyNumberFormat="1" applyFont="1" applyFill="1" applyBorder="1" applyAlignment="1">
      <alignment vertical="center"/>
      <protection locked="0"/>
    </xf>
    <xf numFmtId="0" fontId="13" fillId="0" borderId="16" xfId="0" applyFont="1" applyBorder="1"/>
    <xf numFmtId="0" fontId="13" fillId="0" borderId="17" xfId="0" applyFont="1" applyBorder="1"/>
    <xf numFmtId="174" fontId="11" fillId="0" borderId="18" xfId="2" applyNumberFormat="1" applyFont="1" applyBorder="1" applyAlignment="1" applyProtection="1">
      <alignment vertical="center"/>
      <protection locked="0"/>
    </xf>
    <xf numFmtId="174" fontId="6" fillId="0" borderId="12" xfId="2" applyNumberFormat="1" applyFont="1" applyBorder="1" applyAlignment="1">
      <alignment vertical="center"/>
      <protection locked="0"/>
    </xf>
    <xf numFmtId="174" fontId="11" fillId="6" borderId="18" xfId="2" applyNumberFormat="1" applyFont="1" applyFill="1" applyBorder="1" applyAlignment="1" applyProtection="1">
      <alignment vertical="center"/>
      <protection locked="0"/>
    </xf>
    <xf numFmtId="176" fontId="7" fillId="6" borderId="19" xfId="1" applyNumberFormat="1" applyFont="1" applyFill="1" applyBorder="1" applyAlignment="1" applyProtection="1">
      <alignment vertical="center"/>
      <protection hidden="1"/>
    </xf>
    <xf numFmtId="174" fontId="11" fillId="0" borderId="11" xfId="2" applyNumberFormat="1" applyFont="1" applyBorder="1" applyAlignment="1" applyProtection="1">
      <alignment vertical="center"/>
      <protection locked="0"/>
    </xf>
    <xf numFmtId="178" fontId="6" fillId="0" borderId="11" xfId="2" applyNumberFormat="1" applyFont="1" applyBorder="1" applyAlignme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vertical="center"/>
      <protection locked="0"/>
    </xf>
    <xf numFmtId="178" fontId="6" fillId="6" borderId="6" xfId="2" applyNumberFormat="1" applyFont="1" applyFill="1" applyBorder="1" applyAlignment="1" applyProtection="1">
      <alignment vertical="center"/>
      <protection locked="0"/>
    </xf>
    <xf numFmtId="176" fontId="6" fillId="6" borderId="9" xfId="1" applyNumberFormat="1" applyFont="1" applyFill="1" applyBorder="1" applyAlignment="1" applyProtection="1">
      <alignment vertical="center"/>
      <protection hidden="1"/>
    </xf>
    <xf numFmtId="174" fontId="0" fillId="0" borderId="0" xfId="0" applyNumberFormat="1"/>
    <xf numFmtId="49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2" applyFont="1" applyBorder="1" applyAlignment="1">
      <alignment horizontal="right" vertical="center" wrapText="1"/>
      <protection locked="0"/>
    </xf>
    <xf numFmtId="49" fontId="10" fillId="0" borderId="20" xfId="0" applyNumberFormat="1" applyFont="1" applyFill="1" applyBorder="1" applyAlignment="1" applyProtection="1">
      <alignment horizontal="right" vertical="center" wrapText="1"/>
      <protection hidden="1"/>
    </xf>
  </cellXfs>
  <cellStyles count="4">
    <cellStyle name="Ezres" xfId="1" builtinId="3"/>
    <cellStyle name="Normál" xfId="0" builtinId="0"/>
    <cellStyle name="Normál_Munka1" xfId="2"/>
    <cellStyle name="Normál_Munka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zoomScaleNormal="100" workbookViewId="0">
      <selection activeCell="C35" sqref="C35"/>
    </sheetView>
  </sheetViews>
  <sheetFormatPr defaultRowHeight="12.75"/>
  <cols>
    <col min="2" max="2" width="53.5703125" customWidth="1"/>
    <col min="3" max="3" width="15.5703125" customWidth="1"/>
    <col min="4" max="5" width="14.140625" bestFit="1" customWidth="1"/>
    <col min="6" max="6" width="12" bestFit="1" customWidth="1"/>
    <col min="7" max="7" width="10.7109375" bestFit="1" customWidth="1"/>
  </cols>
  <sheetData>
    <row r="1" spans="1:7">
      <c r="A1" s="60" t="s">
        <v>30</v>
      </c>
      <c r="B1" s="60"/>
      <c r="C1" s="60"/>
      <c r="D1" s="60"/>
      <c r="E1" s="60"/>
      <c r="F1" s="60"/>
    </row>
    <row r="2" spans="1:7" ht="69" customHeight="1">
      <c r="A2" s="59" t="s">
        <v>63</v>
      </c>
      <c r="B2" s="59"/>
      <c r="C2" s="59"/>
      <c r="D2" s="59"/>
      <c r="E2" s="59"/>
      <c r="F2" s="59"/>
    </row>
    <row r="3" spans="1:7" ht="21" customHeight="1" thickBot="1">
      <c r="A3" s="61" t="s">
        <v>29</v>
      </c>
      <c r="B3" s="61"/>
      <c r="C3" s="61"/>
      <c r="D3" s="61"/>
      <c r="E3" s="61"/>
      <c r="F3" s="61"/>
    </row>
    <row r="4" spans="1:7" ht="36" customHeight="1" thickTop="1" thickBot="1">
      <c r="A4" s="3" t="s">
        <v>11</v>
      </c>
      <c r="B4" s="4" t="s">
        <v>4</v>
      </c>
      <c r="C4" s="3" t="s">
        <v>0</v>
      </c>
      <c r="D4" s="5" t="s">
        <v>2</v>
      </c>
      <c r="E4" s="1" t="s">
        <v>64</v>
      </c>
      <c r="F4" s="1" t="s">
        <v>10</v>
      </c>
    </row>
    <row r="5" spans="1:7" ht="17.100000000000001" customHeight="1" thickTop="1" thickBot="1">
      <c r="A5" s="6"/>
      <c r="B5" s="7" t="s">
        <v>5</v>
      </c>
      <c r="C5" s="8"/>
      <c r="D5" s="37"/>
      <c r="E5" s="8"/>
      <c r="F5" s="39"/>
    </row>
    <row r="6" spans="1:7" ht="30.75" thickTop="1">
      <c r="A6" s="9" t="s">
        <v>14</v>
      </c>
      <c r="B6" s="22" t="s">
        <v>45</v>
      </c>
      <c r="C6" s="31">
        <v>1379264</v>
      </c>
      <c r="D6" s="49">
        <f>C6</f>
        <v>1379264</v>
      </c>
      <c r="E6" s="53">
        <v>19118</v>
      </c>
      <c r="F6" s="54">
        <f>SUM(E6/D6*100)</f>
        <v>1.3861015730128534</v>
      </c>
    </row>
    <row r="7" spans="1:7" ht="30">
      <c r="A7" s="9" t="s">
        <v>15</v>
      </c>
      <c r="B7" s="22" t="s">
        <v>46</v>
      </c>
      <c r="C7" s="10">
        <v>372403</v>
      </c>
      <c r="D7" s="49">
        <f t="shared" ref="D7:D53" si="0">C7</f>
        <v>372403</v>
      </c>
      <c r="E7" s="40">
        <v>5162</v>
      </c>
      <c r="F7" s="55">
        <f>SUM(E7/D7*100)</f>
        <v>1.3861327647736459</v>
      </c>
      <c r="G7" s="58"/>
    </row>
    <row r="8" spans="1:7" ht="17.100000000000001" customHeight="1">
      <c r="A8" s="11" t="s">
        <v>14</v>
      </c>
      <c r="B8" s="21" t="s">
        <v>41</v>
      </c>
      <c r="C8" s="11">
        <v>11480314</v>
      </c>
      <c r="D8" s="49">
        <f t="shared" si="0"/>
        <v>11480314</v>
      </c>
      <c r="E8" s="41">
        <v>11463642</v>
      </c>
      <c r="F8" s="55">
        <f t="shared" ref="F8:F53" si="1">SUM(E8/D8*100)</f>
        <v>99.854777491277673</v>
      </c>
    </row>
    <row r="9" spans="1:7" ht="17.100000000000001" customHeight="1">
      <c r="A9" s="12" t="s">
        <v>15</v>
      </c>
      <c r="B9" s="21" t="s">
        <v>42</v>
      </c>
      <c r="C9" s="11">
        <v>3099685</v>
      </c>
      <c r="D9" s="49">
        <f t="shared" si="0"/>
        <v>3099685</v>
      </c>
      <c r="E9" s="41">
        <v>3092889</v>
      </c>
      <c r="F9" s="55">
        <f t="shared" si="1"/>
        <v>99.780751915113953</v>
      </c>
      <c r="G9" s="58"/>
    </row>
    <row r="10" spans="1:7" ht="17.100000000000001" customHeight="1">
      <c r="A10" s="12" t="s">
        <v>14</v>
      </c>
      <c r="B10" s="21" t="s">
        <v>43</v>
      </c>
      <c r="C10" s="11">
        <v>3937006</v>
      </c>
      <c r="D10" s="49">
        <f t="shared" si="0"/>
        <v>3937006</v>
      </c>
      <c r="E10" s="41">
        <v>3823500</v>
      </c>
      <c r="F10" s="55">
        <f t="shared" si="1"/>
        <v>97.116946227666404</v>
      </c>
    </row>
    <row r="11" spans="1:7" ht="17.100000000000001" customHeight="1">
      <c r="A11" s="12" t="s">
        <v>15</v>
      </c>
      <c r="B11" s="21" t="s">
        <v>44</v>
      </c>
      <c r="C11" s="11">
        <v>1062992</v>
      </c>
      <c r="D11" s="49">
        <f t="shared" si="0"/>
        <v>1062992</v>
      </c>
      <c r="E11" s="41">
        <v>1032345</v>
      </c>
      <c r="F11" s="55">
        <f t="shared" si="1"/>
        <v>97.116911510152477</v>
      </c>
      <c r="G11" s="58"/>
    </row>
    <row r="12" spans="1:7" ht="17.100000000000001" customHeight="1">
      <c r="A12" s="12" t="s">
        <v>14</v>
      </c>
      <c r="B12" s="21" t="s">
        <v>52</v>
      </c>
      <c r="C12" s="11"/>
      <c r="D12" s="49">
        <v>2148028</v>
      </c>
      <c r="E12" s="41">
        <v>4700</v>
      </c>
      <c r="F12" s="55">
        <f t="shared" si="1"/>
        <v>0.21880534145737393</v>
      </c>
    </row>
    <row r="13" spans="1:7" ht="17.100000000000001" customHeight="1">
      <c r="A13" s="12" t="s">
        <v>15</v>
      </c>
      <c r="B13" s="21" t="s">
        <v>53</v>
      </c>
      <c r="C13" s="11"/>
      <c r="D13" s="49">
        <v>579967</v>
      </c>
      <c r="E13" s="41">
        <v>1269</v>
      </c>
      <c r="F13" s="55">
        <f t="shared" si="1"/>
        <v>0.21880555272972427</v>
      </c>
      <c r="G13" s="58"/>
    </row>
    <row r="14" spans="1:7" ht="17.100000000000001" customHeight="1">
      <c r="A14" s="12" t="s">
        <v>12</v>
      </c>
      <c r="B14" s="21" t="s">
        <v>54</v>
      </c>
      <c r="C14" s="11"/>
      <c r="D14" s="49">
        <v>2623891</v>
      </c>
      <c r="E14" s="41">
        <v>4700</v>
      </c>
      <c r="F14" s="55">
        <f t="shared" si="1"/>
        <v>0.17912329437465199</v>
      </c>
    </row>
    <row r="15" spans="1:7" ht="17.100000000000001" customHeight="1">
      <c r="A15" s="12" t="s">
        <v>15</v>
      </c>
      <c r="B15" s="21" t="s">
        <v>55</v>
      </c>
      <c r="C15" s="11"/>
      <c r="D15" s="49">
        <v>708451</v>
      </c>
      <c r="E15" s="41">
        <v>1269</v>
      </c>
      <c r="F15" s="55">
        <f t="shared" si="1"/>
        <v>0.17912318565433599</v>
      </c>
      <c r="G15" s="58"/>
    </row>
    <row r="16" spans="1:7" ht="17.100000000000001" customHeight="1">
      <c r="A16" s="45" t="s">
        <v>12</v>
      </c>
      <c r="B16" s="47" t="s">
        <v>65</v>
      </c>
      <c r="C16" s="42"/>
      <c r="D16" s="50"/>
      <c r="E16" s="42">
        <v>24525999</v>
      </c>
      <c r="F16" s="55"/>
    </row>
    <row r="17" spans="1:7" ht="17.100000000000001" customHeight="1">
      <c r="A17" s="46" t="s">
        <v>15</v>
      </c>
      <c r="B17" s="48" t="s">
        <v>66</v>
      </c>
      <c r="C17" s="42"/>
      <c r="D17" s="42"/>
      <c r="E17" s="42">
        <v>6622020</v>
      </c>
      <c r="F17" s="55"/>
      <c r="G17" s="58"/>
    </row>
    <row r="18" spans="1:7" ht="17.100000000000001" customHeight="1">
      <c r="A18" s="13" t="s">
        <v>13</v>
      </c>
      <c r="B18" s="23" t="s">
        <v>47</v>
      </c>
      <c r="C18" s="32">
        <v>48834000</v>
      </c>
      <c r="D18" s="49">
        <f t="shared" si="0"/>
        <v>48834000</v>
      </c>
      <c r="E18" s="41">
        <v>1550000</v>
      </c>
      <c r="F18" s="55">
        <f t="shared" si="1"/>
        <v>3.1740181021419502</v>
      </c>
    </row>
    <row r="19" spans="1:7" ht="17.100000000000001" customHeight="1">
      <c r="A19" s="13" t="s">
        <v>15</v>
      </c>
      <c r="B19" s="23" t="s">
        <v>48</v>
      </c>
      <c r="C19" s="32">
        <v>13185180</v>
      </c>
      <c r="D19" s="49">
        <f t="shared" si="0"/>
        <v>13185180</v>
      </c>
      <c r="E19" s="41">
        <v>418500</v>
      </c>
      <c r="F19" s="55">
        <f t="shared" si="1"/>
        <v>3.1740181021419502</v>
      </c>
      <c r="G19" s="58"/>
    </row>
    <row r="20" spans="1:7" ht="17.100000000000001" customHeight="1">
      <c r="A20" s="13" t="s">
        <v>13</v>
      </c>
      <c r="B20" s="23" t="s">
        <v>56</v>
      </c>
      <c r="C20" s="32"/>
      <c r="D20" s="49">
        <v>19685039</v>
      </c>
      <c r="E20" s="41">
        <v>26479269</v>
      </c>
      <c r="F20" s="55">
        <f t="shared" si="1"/>
        <v>134.51468904887616</v>
      </c>
    </row>
    <row r="21" spans="1:7" ht="17.100000000000001" customHeight="1">
      <c r="A21" s="13" t="s">
        <v>62</v>
      </c>
      <c r="B21" s="23" t="s">
        <v>57</v>
      </c>
      <c r="C21" s="32"/>
      <c r="D21" s="49">
        <v>5314961</v>
      </c>
      <c r="E21" s="41">
        <v>347909</v>
      </c>
      <c r="F21" s="55">
        <f t="shared" si="1"/>
        <v>6.5458429516227863</v>
      </c>
      <c r="G21" s="58"/>
    </row>
    <row r="22" spans="1:7" ht="26.25" customHeight="1">
      <c r="A22" s="13" t="s">
        <v>12</v>
      </c>
      <c r="B22" s="24" t="s">
        <v>33</v>
      </c>
      <c r="C22" s="32">
        <v>25826135</v>
      </c>
      <c r="D22" s="49">
        <f t="shared" si="0"/>
        <v>25826135</v>
      </c>
      <c r="E22" s="41">
        <v>25826135</v>
      </c>
      <c r="F22" s="55">
        <f t="shared" si="1"/>
        <v>100</v>
      </c>
    </row>
    <row r="23" spans="1:7" ht="30.75" customHeight="1">
      <c r="A23" s="13" t="s">
        <v>15</v>
      </c>
      <c r="B23" s="24" t="s">
        <v>34</v>
      </c>
      <c r="C23" s="32">
        <v>6973056</v>
      </c>
      <c r="D23" s="49">
        <f t="shared" si="0"/>
        <v>6973056</v>
      </c>
      <c r="E23" s="41">
        <v>8692321</v>
      </c>
      <c r="F23" s="55">
        <f t="shared" si="1"/>
        <v>124.65583239256934</v>
      </c>
    </row>
    <row r="24" spans="1:7">
      <c r="A24" s="13" t="s">
        <v>12</v>
      </c>
      <c r="B24" s="24" t="s">
        <v>49</v>
      </c>
      <c r="C24" s="32">
        <v>4302041</v>
      </c>
      <c r="D24" s="49">
        <f t="shared" si="0"/>
        <v>4302041</v>
      </c>
      <c r="E24" s="41">
        <v>7370144</v>
      </c>
      <c r="F24" s="55">
        <f t="shared" si="1"/>
        <v>171.31738167999794</v>
      </c>
      <c r="G24" s="58"/>
    </row>
    <row r="25" spans="1:7">
      <c r="A25" s="13" t="s">
        <v>14</v>
      </c>
      <c r="B25" s="24" t="s">
        <v>58</v>
      </c>
      <c r="C25" s="32"/>
      <c r="D25" s="49">
        <v>23622047</v>
      </c>
      <c r="E25" s="41"/>
      <c r="F25" s="55">
        <f t="shared" si="1"/>
        <v>0</v>
      </c>
    </row>
    <row r="26" spans="1:7">
      <c r="A26" s="13" t="s">
        <v>15</v>
      </c>
      <c r="B26" s="24" t="s">
        <v>59</v>
      </c>
      <c r="C26" s="32"/>
      <c r="D26" s="49">
        <v>6377952</v>
      </c>
      <c r="E26" s="41"/>
      <c r="F26" s="55">
        <f t="shared" si="1"/>
        <v>0</v>
      </c>
    </row>
    <row r="27" spans="1:7">
      <c r="A27" s="13" t="s">
        <v>12</v>
      </c>
      <c r="B27" s="24" t="s">
        <v>60</v>
      </c>
      <c r="C27" s="32"/>
      <c r="D27" s="49">
        <v>6722162</v>
      </c>
      <c r="E27" s="41"/>
      <c r="F27" s="55">
        <f t="shared" si="1"/>
        <v>0</v>
      </c>
    </row>
    <row r="28" spans="1:7">
      <c r="A28" s="13" t="s">
        <v>15</v>
      </c>
      <c r="B28" s="24" t="s">
        <v>61</v>
      </c>
      <c r="C28" s="32"/>
      <c r="D28" s="49">
        <v>1814983</v>
      </c>
      <c r="E28" s="41"/>
      <c r="F28" s="55">
        <f t="shared" si="1"/>
        <v>0</v>
      </c>
    </row>
    <row r="29" spans="1:7">
      <c r="A29" s="12" t="s">
        <v>12</v>
      </c>
      <c r="B29" s="25" t="s">
        <v>35</v>
      </c>
      <c r="C29" s="33">
        <v>1049865</v>
      </c>
      <c r="D29" s="49">
        <f t="shared" si="0"/>
        <v>1049865</v>
      </c>
      <c r="E29" s="41"/>
      <c r="F29" s="55">
        <f t="shared" si="1"/>
        <v>0</v>
      </c>
    </row>
    <row r="30" spans="1:7" ht="17.100000000000001" customHeight="1">
      <c r="A30" s="12" t="s">
        <v>15</v>
      </c>
      <c r="B30" s="25" t="s">
        <v>36</v>
      </c>
      <c r="C30" s="33">
        <v>283463</v>
      </c>
      <c r="D30" s="49">
        <f t="shared" si="0"/>
        <v>283463</v>
      </c>
      <c r="E30" s="41"/>
      <c r="F30" s="55">
        <f t="shared" si="1"/>
        <v>0</v>
      </c>
    </row>
    <row r="31" spans="1:7" ht="17.100000000000001" customHeight="1">
      <c r="A31" s="12" t="s">
        <v>12</v>
      </c>
      <c r="B31" s="21" t="s">
        <v>39</v>
      </c>
      <c r="C31" s="32">
        <v>37537028</v>
      </c>
      <c r="D31" s="49">
        <f t="shared" si="0"/>
        <v>37537028</v>
      </c>
      <c r="E31" s="41">
        <v>38195094</v>
      </c>
      <c r="F31" s="55">
        <f t="shared" si="1"/>
        <v>101.75311162087739</v>
      </c>
    </row>
    <row r="32" spans="1:7" ht="17.100000000000001" customHeight="1">
      <c r="A32" s="12" t="s">
        <v>15</v>
      </c>
      <c r="B32" s="21" t="s">
        <v>40</v>
      </c>
      <c r="C32" s="32">
        <v>10134997</v>
      </c>
      <c r="D32" s="49">
        <f t="shared" si="0"/>
        <v>10134997</v>
      </c>
      <c r="E32" s="41">
        <v>10312675</v>
      </c>
      <c r="F32" s="55">
        <f t="shared" si="1"/>
        <v>101.75311349376818</v>
      </c>
      <c r="G32" s="58"/>
    </row>
    <row r="33" spans="1:7" ht="25.5">
      <c r="A33" s="12" t="s">
        <v>12</v>
      </c>
      <c r="B33" s="26" t="s">
        <v>31</v>
      </c>
      <c r="C33" s="32">
        <v>37987626</v>
      </c>
      <c r="D33" s="49">
        <f t="shared" si="0"/>
        <v>37987626</v>
      </c>
      <c r="E33" s="41">
        <v>3123094</v>
      </c>
      <c r="F33" s="55">
        <f t="shared" si="1"/>
        <v>8.2213455507854061</v>
      </c>
    </row>
    <row r="34" spans="1:7" ht="25.5">
      <c r="A34" s="12" t="s">
        <v>15</v>
      </c>
      <c r="B34" s="26" t="s">
        <v>32</v>
      </c>
      <c r="C34" s="32">
        <v>10256659</v>
      </c>
      <c r="D34" s="49">
        <f t="shared" si="0"/>
        <v>10256659</v>
      </c>
      <c r="E34" s="41">
        <v>505736</v>
      </c>
      <c r="F34" s="55">
        <f t="shared" si="1"/>
        <v>4.930806415617405</v>
      </c>
      <c r="G34" s="58"/>
    </row>
    <row r="35" spans="1:7">
      <c r="A35" s="12" t="s">
        <v>12</v>
      </c>
      <c r="B35" s="21" t="s">
        <v>37</v>
      </c>
      <c r="C35" s="32">
        <v>22200225</v>
      </c>
      <c r="D35" s="49">
        <f t="shared" si="0"/>
        <v>22200225</v>
      </c>
      <c r="E35" s="41">
        <v>22200225</v>
      </c>
      <c r="F35" s="55">
        <f t="shared" si="1"/>
        <v>100</v>
      </c>
    </row>
    <row r="36" spans="1:7">
      <c r="A36" s="12" t="s">
        <v>15</v>
      </c>
      <c r="B36" s="21" t="s">
        <v>38</v>
      </c>
      <c r="C36" s="32">
        <v>5994061</v>
      </c>
      <c r="D36" s="49">
        <f t="shared" si="0"/>
        <v>5994061</v>
      </c>
      <c r="E36" s="41">
        <v>5994061</v>
      </c>
      <c r="F36" s="55">
        <f t="shared" si="1"/>
        <v>100</v>
      </c>
    </row>
    <row r="37" spans="1:7">
      <c r="A37" s="12" t="s">
        <v>12</v>
      </c>
      <c r="B37" s="21" t="s">
        <v>50</v>
      </c>
      <c r="C37" s="32">
        <v>43599189</v>
      </c>
      <c r="D37" s="49">
        <f t="shared" si="0"/>
        <v>43599189</v>
      </c>
      <c r="E37" s="41">
        <v>42340904</v>
      </c>
      <c r="F37" s="55">
        <f t="shared" si="1"/>
        <v>97.113971546580842</v>
      </c>
    </row>
    <row r="38" spans="1:7">
      <c r="A38" s="12" t="s">
        <v>15</v>
      </c>
      <c r="B38" s="21" t="s">
        <v>51</v>
      </c>
      <c r="C38" s="32">
        <f>C37*27%</f>
        <v>11771781.030000001</v>
      </c>
      <c r="D38" s="49">
        <f t="shared" si="0"/>
        <v>11771781.030000001</v>
      </c>
      <c r="E38" s="42">
        <v>11183645</v>
      </c>
      <c r="F38" s="55">
        <f t="shared" si="1"/>
        <v>95.003848368389157</v>
      </c>
      <c r="G38" s="58"/>
    </row>
    <row r="39" spans="1:7">
      <c r="A39" s="14" t="s">
        <v>14</v>
      </c>
      <c r="B39" s="27" t="s">
        <v>18</v>
      </c>
      <c r="C39" s="34">
        <v>1500000</v>
      </c>
      <c r="D39" s="49">
        <f t="shared" si="0"/>
        <v>1500000</v>
      </c>
      <c r="E39" s="42">
        <v>179827</v>
      </c>
      <c r="F39" s="55">
        <f t="shared" si="1"/>
        <v>11.988466666666667</v>
      </c>
    </row>
    <row r="40" spans="1:7">
      <c r="A40" s="13" t="s">
        <v>15</v>
      </c>
      <c r="B40" s="27" t="s">
        <v>19</v>
      </c>
      <c r="C40" s="34">
        <v>405000</v>
      </c>
      <c r="D40" s="49">
        <f t="shared" si="0"/>
        <v>405000</v>
      </c>
      <c r="E40" s="42">
        <v>45553</v>
      </c>
      <c r="F40" s="55">
        <f t="shared" si="1"/>
        <v>11.247654320987655</v>
      </c>
    </row>
    <row r="41" spans="1:7">
      <c r="A41" s="13" t="s">
        <v>14</v>
      </c>
      <c r="B41" s="27" t="s">
        <v>24</v>
      </c>
      <c r="C41" s="34">
        <v>150000</v>
      </c>
      <c r="D41" s="49">
        <f t="shared" si="0"/>
        <v>150000</v>
      </c>
      <c r="E41" s="42"/>
      <c r="F41" s="55">
        <f t="shared" si="1"/>
        <v>0</v>
      </c>
    </row>
    <row r="42" spans="1:7">
      <c r="A42" s="15" t="s">
        <v>14</v>
      </c>
      <c r="B42" s="28" t="s">
        <v>25</v>
      </c>
      <c r="C42" s="34">
        <v>120000</v>
      </c>
      <c r="D42" s="49">
        <f t="shared" si="0"/>
        <v>120000</v>
      </c>
      <c r="E42" s="42"/>
      <c r="F42" s="55">
        <f t="shared" si="1"/>
        <v>0</v>
      </c>
    </row>
    <row r="43" spans="1:7">
      <c r="A43" s="13" t="s">
        <v>15</v>
      </c>
      <c r="B43" s="27" t="s">
        <v>26</v>
      </c>
      <c r="C43" s="34">
        <v>73000</v>
      </c>
      <c r="D43" s="49">
        <f t="shared" si="0"/>
        <v>73000</v>
      </c>
      <c r="E43" s="42"/>
      <c r="F43" s="55">
        <f t="shared" si="1"/>
        <v>0</v>
      </c>
    </row>
    <row r="44" spans="1:7">
      <c r="A44" s="16"/>
      <c r="B44" s="29" t="s">
        <v>7</v>
      </c>
      <c r="C44" s="35">
        <f>SUM(C6:C43)</f>
        <v>303514970.02999997</v>
      </c>
      <c r="D44" s="38">
        <f>SUM(D6:D43)</f>
        <v>373112451.02999997</v>
      </c>
      <c r="E44" s="35">
        <f>SUM(E6:E43)</f>
        <v>255361705</v>
      </c>
      <c r="F44" s="35">
        <f>SUM(F6:F43)</f>
        <v>1572.8315791172361</v>
      </c>
    </row>
    <row r="45" spans="1:7">
      <c r="A45" s="17"/>
      <c r="B45" s="29" t="s">
        <v>3</v>
      </c>
      <c r="C45" s="36"/>
      <c r="D45" s="51">
        <f t="shared" si="0"/>
        <v>0</v>
      </c>
      <c r="E45" s="43"/>
      <c r="F45" s="56"/>
    </row>
    <row r="46" spans="1:7">
      <c r="A46" s="13" t="s">
        <v>16</v>
      </c>
      <c r="B46" s="30" t="s">
        <v>20</v>
      </c>
      <c r="C46" s="34">
        <v>800000</v>
      </c>
      <c r="D46" s="49">
        <f t="shared" si="0"/>
        <v>800000</v>
      </c>
      <c r="E46" s="42"/>
      <c r="F46" s="55"/>
    </row>
    <row r="47" spans="1:7">
      <c r="A47" s="13" t="s">
        <v>14</v>
      </c>
      <c r="B47" s="30" t="s">
        <v>21</v>
      </c>
      <c r="C47" s="34">
        <v>1000000</v>
      </c>
      <c r="D47" s="49">
        <f t="shared" si="0"/>
        <v>1000000</v>
      </c>
      <c r="E47" s="42"/>
      <c r="F47" s="55"/>
    </row>
    <row r="48" spans="1:7">
      <c r="A48" s="13" t="s">
        <v>15</v>
      </c>
      <c r="B48" s="30" t="s">
        <v>22</v>
      </c>
      <c r="C48" s="34">
        <v>486000</v>
      </c>
      <c r="D48" s="49">
        <f t="shared" si="0"/>
        <v>486000</v>
      </c>
      <c r="E48" s="42"/>
      <c r="F48" s="55">
        <f t="shared" si="1"/>
        <v>0</v>
      </c>
    </row>
    <row r="49" spans="1:6">
      <c r="A49" s="16"/>
      <c r="B49" s="29" t="s">
        <v>6</v>
      </c>
      <c r="C49" s="35">
        <f>SUM(C46:C48)</f>
        <v>2286000</v>
      </c>
      <c r="D49" s="38">
        <f>SUM(D46:D48)</f>
        <v>2286000</v>
      </c>
      <c r="E49" s="44"/>
      <c r="F49" s="56">
        <f t="shared" si="1"/>
        <v>0</v>
      </c>
    </row>
    <row r="50" spans="1:6">
      <c r="A50" s="16"/>
      <c r="B50" s="29" t="s">
        <v>8</v>
      </c>
      <c r="C50" s="35"/>
      <c r="D50" s="51">
        <f t="shared" si="0"/>
        <v>0</v>
      </c>
      <c r="E50" s="44"/>
      <c r="F50" s="56"/>
    </row>
    <row r="51" spans="1:6">
      <c r="A51" s="14" t="s">
        <v>16</v>
      </c>
      <c r="B51" s="24" t="s">
        <v>23</v>
      </c>
      <c r="C51" s="34">
        <v>200000</v>
      </c>
      <c r="D51" s="49">
        <f t="shared" si="0"/>
        <v>200000</v>
      </c>
      <c r="E51" s="41"/>
      <c r="F51" s="55">
        <f t="shared" si="1"/>
        <v>0</v>
      </c>
    </row>
    <row r="52" spans="1:6">
      <c r="A52" s="14" t="s">
        <v>14</v>
      </c>
      <c r="B52" s="24" t="s">
        <v>27</v>
      </c>
      <c r="C52" s="34">
        <v>800000</v>
      </c>
      <c r="D52" s="49">
        <f t="shared" si="0"/>
        <v>800000</v>
      </c>
      <c r="E52" s="41"/>
      <c r="F52" s="55"/>
    </row>
    <row r="53" spans="1:6">
      <c r="A53" s="13" t="s">
        <v>15</v>
      </c>
      <c r="B53" s="24" t="s">
        <v>28</v>
      </c>
      <c r="C53" s="34">
        <v>270000</v>
      </c>
      <c r="D53" s="49">
        <f t="shared" si="0"/>
        <v>270000</v>
      </c>
      <c r="E53" s="41"/>
      <c r="F53" s="55">
        <f t="shared" si="1"/>
        <v>0</v>
      </c>
    </row>
    <row r="54" spans="1:6" ht="17.100000000000001" customHeight="1">
      <c r="A54" s="16"/>
      <c r="B54" s="29" t="s">
        <v>9</v>
      </c>
      <c r="C54" s="35">
        <f>SUM(C51:C53)</f>
        <v>1270000</v>
      </c>
      <c r="D54" s="38">
        <f>SUM(D51:D53)</f>
        <v>1270000</v>
      </c>
      <c r="E54" s="35">
        <f>SUM(E6:E53)</f>
        <v>510723410</v>
      </c>
      <c r="F54" s="35">
        <f>E54/D54*100</f>
        <v>40214.441732283463</v>
      </c>
    </row>
    <row r="55" spans="1:6" ht="17.100000000000001" customHeight="1" thickBot="1">
      <c r="A55" s="18" t="s">
        <v>17</v>
      </c>
      <c r="B55" s="19" t="s">
        <v>1</v>
      </c>
      <c r="C55" s="20">
        <f>SUM(C44+C49+C54)</f>
        <v>307070970.02999997</v>
      </c>
      <c r="D55" s="52">
        <f>SUM(D44+D49+D54)</f>
        <v>376668451.02999997</v>
      </c>
      <c r="E55" s="20">
        <f>SUM(E44+E49+E54)</f>
        <v>766085115</v>
      </c>
      <c r="F55" s="57"/>
    </row>
    <row r="56" spans="1:6" ht="13.5" thickTop="1">
      <c r="B56" s="2"/>
      <c r="C56" s="2"/>
      <c r="D56" s="2"/>
      <c r="E56" s="2"/>
    </row>
    <row r="57" spans="1:6">
      <c r="B57" s="2"/>
      <c r="C57" s="2"/>
      <c r="D57" s="2"/>
      <c r="E57" s="2"/>
    </row>
    <row r="58" spans="1:6">
      <c r="B58" s="2"/>
      <c r="C58" s="2"/>
      <c r="D58" s="2"/>
      <c r="E58" s="2"/>
    </row>
  </sheetData>
  <mergeCells count="3">
    <mergeCell ref="A2:F2"/>
    <mergeCell ref="A1:F1"/>
    <mergeCell ref="A3:F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7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Eszter</dc:creator>
  <cp:lastModifiedBy>Németh Ildikó</cp:lastModifiedBy>
  <cp:lastPrinted>2020-06-25T13:56:31Z</cp:lastPrinted>
  <dcterms:created xsi:type="dcterms:W3CDTF">2012-02-05T18:24:42Z</dcterms:created>
  <dcterms:modified xsi:type="dcterms:W3CDTF">2021-05-31T04:33:24Z</dcterms:modified>
</cp:coreProperties>
</file>