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TESTÜLETI\2021\PM határozatok\Zárszámadás\"/>
    </mc:Choice>
  </mc:AlternateContent>
  <xr:revisionPtr revIDLastSave="0" documentId="8_{590CB35C-71CA-47A3-B87B-32F4FC4DBB20}" xr6:coauthVersionLast="46" xr6:coauthVersionMax="46" xr10:uidLastSave="{00000000-0000-0000-0000-000000000000}"/>
  <bookViews>
    <workbookView xWindow="2895" yWindow="2895" windowWidth="21600" windowHeight="11385" xr2:uid="{F3B902F2-6D87-4CB3-B329-237DDB5BA13B}"/>
  </bookViews>
  <sheets>
    <sheet name="1.mell.önk.mérleg" sheetId="1" r:id="rId1"/>
  </sheets>
  <externalReferences>
    <externalReference r:id="rId2"/>
    <externalReference r:id="rId3"/>
    <externalReference r:id="rId4"/>
  </externalReferences>
  <definedNames>
    <definedName name="_4._sz._sor_részletezése">#REF!</definedName>
    <definedName name="beruh">'[2]4.1. táj.'!#REF!</definedName>
    <definedName name="intézmények">'[3]4.1. táj.'!#REF!</definedName>
    <definedName name="_xlnm.Print_Area" localSheetId="0">'1.mell.önk.mérleg'!$A$1:$J$24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E13" i="1" s="1"/>
  <c r="E24" i="1" s="1"/>
  <c r="H8" i="1"/>
  <c r="I8" i="1"/>
  <c r="J8" i="1"/>
  <c r="C9" i="1"/>
  <c r="D9" i="1"/>
  <c r="D13" i="1" s="1"/>
  <c r="E9" i="1"/>
  <c r="H9" i="1"/>
  <c r="I9" i="1"/>
  <c r="J9" i="1"/>
  <c r="J13" i="1" s="1"/>
  <c r="C10" i="1"/>
  <c r="D10" i="1"/>
  <c r="E10" i="1"/>
  <c r="H10" i="1"/>
  <c r="I10" i="1"/>
  <c r="J10" i="1"/>
  <c r="C11" i="1"/>
  <c r="D11" i="1"/>
  <c r="E11" i="1"/>
  <c r="H11" i="1"/>
  <c r="I11" i="1"/>
  <c r="J11" i="1"/>
  <c r="H12" i="1"/>
  <c r="I12" i="1"/>
  <c r="J12" i="1"/>
  <c r="C13" i="1"/>
  <c r="H13" i="1"/>
  <c r="I13" i="1"/>
  <c r="C15" i="1"/>
  <c r="C18" i="1" s="1"/>
  <c r="D15" i="1"/>
  <c r="D18" i="1" s="1"/>
  <c r="E15" i="1"/>
  <c r="H15" i="1"/>
  <c r="I15" i="1"/>
  <c r="I18" i="1" s="1"/>
  <c r="J15" i="1"/>
  <c r="J18" i="1" s="1"/>
  <c r="C16" i="1"/>
  <c r="D16" i="1"/>
  <c r="E16" i="1"/>
  <c r="H16" i="1"/>
  <c r="I16" i="1"/>
  <c r="J16" i="1"/>
  <c r="C17" i="1"/>
  <c r="D17" i="1"/>
  <c r="E17" i="1"/>
  <c r="H17" i="1"/>
  <c r="I17" i="1"/>
  <c r="J17" i="1"/>
  <c r="E18" i="1"/>
  <c r="H18" i="1"/>
  <c r="C20" i="1"/>
  <c r="C23" i="1" s="1"/>
  <c r="D20" i="1"/>
  <c r="E20" i="1"/>
  <c r="I20" i="1"/>
  <c r="J20" i="1"/>
  <c r="C21" i="1"/>
  <c r="D21" i="1"/>
  <c r="D23" i="1" s="1"/>
  <c r="E21" i="1"/>
  <c r="I21" i="1"/>
  <c r="I23" i="1" s="1"/>
  <c r="J21" i="1"/>
  <c r="E23" i="1"/>
  <c r="H23" i="1"/>
  <c r="H24" i="1" s="1"/>
  <c r="J23" i="1"/>
  <c r="J24" i="1" l="1"/>
  <c r="C24" i="1"/>
  <c r="D24" i="1"/>
  <c r="I24" i="1"/>
</calcChain>
</file>

<file path=xl/sharedStrings.xml><?xml version="1.0" encoding="utf-8"?>
<sst xmlns="http://schemas.openxmlformats.org/spreadsheetml/2006/main" count="67" uniqueCount="60">
  <si>
    <t>KÖLTSÉGVETÉSI KIADÁSOK MINDÖSSZESEN</t>
  </si>
  <si>
    <t>KÖLTSÉGVETÉSI BEVÉTELEK MINDÖSSZESEN</t>
  </si>
  <si>
    <t>FINANSZÍROZÁSI KIADÁSOK</t>
  </si>
  <si>
    <t>FINANSZÍROZÁSI BEVÉTELEK</t>
  </si>
  <si>
    <t>B81</t>
  </si>
  <si>
    <t>Hitel-, kölcsönfelvétel államháztartáson kívülről</t>
  </si>
  <si>
    <t>K9</t>
  </si>
  <si>
    <t>Államháztartáson belüli megelőlegezések</t>
  </si>
  <si>
    <t>B814</t>
  </si>
  <si>
    <t xml:space="preserve">Finanszírozási kiadások                           </t>
  </si>
  <si>
    <t>B813</t>
  </si>
  <si>
    <t>Pénzmaradvány</t>
  </si>
  <si>
    <t>F I N A N S Z Í R O Z Á S I   M Ű V E L E T E K</t>
  </si>
  <si>
    <t>KÖLTSÉGVETÉSI FELHALMOZÁSI CÉLÚ KIADÁSOK ÖSSZESEN</t>
  </si>
  <si>
    <t>KÖLTSÉGVETÉSI FELHALMOZÁSI CÉLÚ BEVÉTELEK ÖSSZESEN</t>
  </si>
  <si>
    <t>K8</t>
  </si>
  <si>
    <t>Egyéb felhalmozási célú kiadások</t>
  </si>
  <si>
    <t>B7</t>
  </si>
  <si>
    <t>Felhalmozási célú  átvett pénzeszközök (kölcsönök)</t>
  </si>
  <si>
    <t>K7</t>
  </si>
  <si>
    <t>Felújítás</t>
  </si>
  <si>
    <t>B5</t>
  </si>
  <si>
    <t>Felhalmozási bevételek</t>
  </si>
  <si>
    <t>K6</t>
  </si>
  <si>
    <t>Beruházás</t>
  </si>
  <si>
    <t>B2</t>
  </si>
  <si>
    <t>Felhalmozási célú támogatások államháztartáson belülről</t>
  </si>
  <si>
    <t>F E L H A L M O Z Á S</t>
  </si>
  <si>
    <t>KÖLTSÉGVETÉSI    MŰKÖDÉSI CÉLÚ KIADÁSOK ÖSSZESEN</t>
  </si>
  <si>
    <t>KÖLTSÉGVETÉSI MŰKÖDÉSI CÉLÚ BEVÉTELEK ÖSSZESEN</t>
  </si>
  <si>
    <t>K5</t>
  </si>
  <si>
    <t>Egyéb működési  célú kiadások</t>
  </si>
  <si>
    <t>K4</t>
  </si>
  <si>
    <t xml:space="preserve">Ellátottak pénzbeli juttatásai           </t>
  </si>
  <si>
    <t>B6</t>
  </si>
  <si>
    <t>Működési célú átvett pénzeszközök</t>
  </si>
  <si>
    <t>K3</t>
  </si>
  <si>
    <t>Dologi kiadások</t>
  </si>
  <si>
    <t>B4</t>
  </si>
  <si>
    <t>Működési bevételek</t>
  </si>
  <si>
    <t>K2</t>
  </si>
  <si>
    <t>Munkaadókat terhelő járulékok és szociális hozzájárulás adója</t>
  </si>
  <si>
    <t>B3</t>
  </si>
  <si>
    <t>Közhatalmi bevételek</t>
  </si>
  <si>
    <t>K1</t>
  </si>
  <si>
    <t>Személyi  juttatások</t>
  </si>
  <si>
    <t>B1</t>
  </si>
  <si>
    <t>Működési célú támogatások államháztartáson belülről</t>
  </si>
  <si>
    <t>M Ű K Ö D T E T É S</t>
  </si>
  <si>
    <t>2020. évi teljesített előirányzat</t>
  </si>
  <si>
    <t>2020. évi módosított előirányzat</t>
  </si>
  <si>
    <t>2020. évi eredeti előirányzat</t>
  </si>
  <si>
    <t>Rovat száma</t>
  </si>
  <si>
    <t>Megnevezés</t>
  </si>
  <si>
    <t>K I A D Á S O K</t>
  </si>
  <si>
    <t>B E V É T E L E K</t>
  </si>
  <si>
    <t>adatok ezer forint</t>
  </si>
  <si>
    <t>2020. ÉVI BESZÁMOLÓ PÉNZFORGALMI MÉRLEGE</t>
  </si>
  <si>
    <t>KUNBAJA KÖZSÉG ÖNKORMÁNYZATA</t>
  </si>
  <si>
    <t xml:space="preserve"> 1. melléklet a 2./2021. (V.28.)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</si>
</sst>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3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3" fontId="1" fillId="0" borderId="0" xfId="1" applyNumberFormat="1"/>
    <xf numFmtId="3" fontId="2" fillId="0" borderId="0" xfId="1" applyNumberFormat="1" applyFont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vertical="center"/>
    </xf>
    <xf numFmtId="3" fontId="3" fillId="0" borderId="5" xfId="1" applyNumberFormat="1" applyFont="1" applyBorder="1" applyAlignment="1">
      <alignment horizontal="center" vertical="center"/>
    </xf>
    <xf numFmtId="3" fontId="1" fillId="0" borderId="1" xfId="1" applyNumberFormat="1" applyBorder="1"/>
    <xf numFmtId="3" fontId="1" fillId="0" borderId="6" xfId="1" applyNumberFormat="1" applyBorder="1"/>
    <xf numFmtId="3" fontId="2" fillId="0" borderId="2" xfId="1" applyNumberFormat="1" applyFont="1" applyBorder="1" applyAlignment="1">
      <alignment vertical="center"/>
    </xf>
    <xf numFmtId="0" fontId="1" fillId="0" borderId="3" xfId="1" applyBorder="1" applyAlignment="1">
      <alignment vertical="center"/>
    </xf>
    <xf numFmtId="0" fontId="2" fillId="0" borderId="4" xfId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" fillId="0" borderId="7" xfId="1" applyBorder="1"/>
    <xf numFmtId="0" fontId="1" fillId="0" borderId="8" xfId="1" applyBorder="1"/>
    <xf numFmtId="3" fontId="1" fillId="0" borderId="8" xfId="1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3" fontId="1" fillId="0" borderId="11" xfId="1" applyNumberForma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vertical="center"/>
    </xf>
    <xf numFmtId="3" fontId="1" fillId="0" borderId="14" xfId="1" applyNumberFormat="1" applyBorder="1"/>
    <xf numFmtId="3" fontId="1" fillId="0" borderId="15" xfId="1" applyNumberFormat="1" applyBorder="1"/>
    <xf numFmtId="3" fontId="1" fillId="0" borderId="15" xfId="1" applyNumberFormat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vertical="center"/>
    </xf>
    <xf numFmtId="3" fontId="1" fillId="0" borderId="18" xfId="1" applyNumberFormat="1" applyBorder="1" applyAlignment="1">
      <alignment vertical="center" wrapText="1"/>
    </xf>
    <xf numFmtId="3" fontId="1" fillId="0" borderId="11" xfId="1" applyNumberFormat="1" applyBorder="1" applyAlignment="1">
      <alignment vertical="center" wrapText="1"/>
    </xf>
    <xf numFmtId="0" fontId="1" fillId="0" borderId="19" xfId="1" applyBorder="1"/>
    <xf numFmtId="0" fontId="1" fillId="0" borderId="20" xfId="1" applyBorder="1" applyAlignment="1">
      <alignment vertical="center"/>
    </xf>
    <xf numFmtId="3" fontId="1" fillId="0" borderId="21" xfId="1" applyNumberFormat="1" applyBorder="1"/>
    <xf numFmtId="3" fontId="1" fillId="0" borderId="22" xfId="1" applyNumberFormat="1" applyBorder="1"/>
    <xf numFmtId="3" fontId="1" fillId="0" borderId="22" xfId="1" applyNumberFormat="1" applyBorder="1" applyAlignment="1">
      <alignment vertical="center"/>
    </xf>
    <xf numFmtId="3" fontId="1" fillId="0" borderId="23" xfId="1" applyNumberFormat="1" applyBorder="1" applyAlignment="1">
      <alignment vertical="center" wrapText="1"/>
    </xf>
    <xf numFmtId="3" fontId="1" fillId="0" borderId="19" xfId="1" applyNumberFormat="1" applyBorder="1" applyAlignment="1">
      <alignment vertical="center" wrapText="1"/>
    </xf>
    <xf numFmtId="0" fontId="1" fillId="0" borderId="24" xfId="1" applyBorder="1"/>
    <xf numFmtId="0" fontId="1" fillId="0" borderId="25" xfId="1" applyBorder="1"/>
    <xf numFmtId="3" fontId="3" fillId="0" borderId="26" xfId="1" applyNumberFormat="1" applyFont="1" applyBorder="1" applyAlignment="1">
      <alignment horizontal="center" vertical="center" wrapText="1"/>
    </xf>
    <xf numFmtId="3" fontId="3" fillId="0" borderId="27" xfId="1" applyNumberFormat="1" applyFont="1" applyBorder="1" applyAlignment="1">
      <alignment horizontal="center" vertical="center" wrapText="1"/>
    </xf>
    <xf numFmtId="3" fontId="3" fillId="0" borderId="28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 wrapText="1"/>
    </xf>
    <xf numFmtId="3" fontId="2" fillId="0" borderId="3" xfId="1" applyNumberFormat="1" applyFont="1" applyBorder="1" applyAlignment="1">
      <alignment vertical="center" wrapText="1"/>
    </xf>
    <xf numFmtId="3" fontId="2" fillId="0" borderId="4" xfId="1" applyNumberFormat="1" applyFont="1" applyBorder="1" applyAlignment="1">
      <alignment vertical="center" wrapText="1"/>
    </xf>
    <xf numFmtId="3" fontId="2" fillId="0" borderId="5" xfId="1" applyNumberFormat="1" applyFont="1" applyBorder="1" applyAlignment="1">
      <alignment vertical="center" wrapText="1"/>
    </xf>
    <xf numFmtId="3" fontId="1" fillId="0" borderId="7" xfId="1" applyNumberFormat="1" applyBorder="1"/>
    <xf numFmtId="3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10" xfId="1" applyBorder="1"/>
    <xf numFmtId="3" fontId="1" fillId="0" borderId="9" xfId="1" applyNumberFormat="1" applyBorder="1" applyAlignment="1">
      <alignment horizontal="center" vertical="center" wrapText="1"/>
    </xf>
    <xf numFmtId="3" fontId="1" fillId="0" borderId="29" xfId="1" applyNumberFormat="1" applyBorder="1"/>
    <xf numFmtId="3" fontId="1" fillId="0" borderId="20" xfId="1" applyNumberFormat="1" applyBorder="1"/>
    <xf numFmtId="3" fontId="1" fillId="0" borderId="20" xfId="1" applyNumberForma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5" xfId="1" applyBorder="1" applyAlignment="1">
      <alignment vertical="center"/>
    </xf>
    <xf numFmtId="3" fontId="1" fillId="0" borderId="24" xfId="1" applyNumberFormat="1" applyBorder="1" applyAlignment="1">
      <alignment vertical="center" wrapText="1"/>
    </xf>
    <xf numFmtId="3" fontId="1" fillId="0" borderId="19" xfId="1" applyNumberFormat="1" applyBorder="1" applyAlignment="1">
      <alignment horizontal="center" vertical="center" wrapText="1"/>
    </xf>
    <xf numFmtId="0" fontId="1" fillId="0" borderId="30" xfId="1" applyBorder="1" applyAlignment="1">
      <alignment vertical="center"/>
    </xf>
    <xf numFmtId="3" fontId="1" fillId="0" borderId="31" xfId="1" applyNumberFormat="1" applyBorder="1"/>
    <xf numFmtId="3" fontId="1" fillId="2" borderId="31" xfId="1" applyNumberFormat="1" applyFill="1" applyBorder="1" applyAlignment="1">
      <alignment vertical="center"/>
    </xf>
    <xf numFmtId="3" fontId="1" fillId="0" borderId="32" xfId="1" applyNumberFormat="1" applyBorder="1" applyAlignment="1">
      <alignment horizontal="center" vertical="center"/>
    </xf>
    <xf numFmtId="3" fontId="1" fillId="0" borderId="33" xfId="1" applyNumberFormat="1" applyBorder="1" applyAlignment="1">
      <alignment vertical="center"/>
    </xf>
    <xf numFmtId="3" fontId="1" fillId="0" borderId="34" xfId="1" applyNumberFormat="1" applyBorder="1" applyAlignment="1">
      <alignment vertical="center" wrapText="1"/>
    </xf>
    <xf numFmtId="3" fontId="1" fillId="0" borderId="32" xfId="1" applyNumberFormat="1" applyBorder="1" applyAlignment="1">
      <alignment horizontal="center" vertical="center" wrapText="1"/>
    </xf>
    <xf numFmtId="0" fontId="1" fillId="0" borderId="33" xfId="1" applyBorder="1"/>
    <xf numFmtId="0" fontId="4" fillId="0" borderId="0" xfId="1" applyFont="1"/>
    <xf numFmtId="0" fontId="1" fillId="0" borderId="19" xfId="1" applyBorder="1" applyAlignment="1">
      <alignment horizontal="center"/>
    </xf>
    <xf numFmtId="3" fontId="1" fillId="0" borderId="23" xfId="1" applyNumberFormat="1" applyBorder="1" applyAlignment="1">
      <alignment vertical="center"/>
    </xf>
    <xf numFmtId="3" fontId="1" fillId="0" borderId="35" xfId="1" applyNumberFormat="1" applyBorder="1"/>
    <xf numFmtId="3" fontId="1" fillId="3" borderId="20" xfId="1" applyNumberFormat="1" applyFill="1" applyBorder="1" applyAlignment="1">
      <alignment vertical="center" wrapText="1"/>
    </xf>
    <xf numFmtId="3" fontId="1" fillId="3" borderId="31" xfId="1" applyNumberFormat="1" applyFill="1" applyBorder="1" applyAlignment="1">
      <alignment vertical="center" wrapText="1"/>
    </xf>
    <xf numFmtId="0" fontId="1" fillId="0" borderId="32" xfId="1" applyBorder="1" applyAlignment="1">
      <alignment horizontal="center"/>
    </xf>
    <xf numFmtId="3" fontId="3" fillId="0" borderId="26" xfId="1" applyNumberFormat="1" applyFont="1" applyBorder="1" applyAlignment="1">
      <alignment horizontal="center" vertical="center"/>
    </xf>
    <xf numFmtId="3" fontId="3" fillId="0" borderId="27" xfId="1" applyNumberFormat="1" applyFont="1" applyBorder="1" applyAlignment="1">
      <alignment horizontal="center" vertical="center"/>
    </xf>
    <xf numFmtId="3" fontId="3" fillId="0" borderId="28" xfId="1" applyNumberFormat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3" fontId="5" fillId="0" borderId="37" xfId="1" applyNumberFormat="1" applyFont="1" applyBorder="1" applyAlignment="1">
      <alignment horizontal="center" vertical="center" wrapText="1"/>
    </xf>
    <xf numFmtId="3" fontId="5" fillId="0" borderId="38" xfId="1" applyNumberFormat="1" applyFont="1" applyBorder="1" applyAlignment="1">
      <alignment horizontal="center" vertical="center" wrapText="1"/>
    </xf>
    <xf numFmtId="3" fontId="1" fillId="0" borderId="39" xfId="1" applyNumberFormat="1" applyBorder="1" applyAlignment="1">
      <alignment horizontal="center" vertical="center"/>
    </xf>
    <xf numFmtId="3" fontId="5" fillId="0" borderId="40" xfId="1" applyNumberFormat="1" applyFont="1" applyBorder="1" applyAlignment="1">
      <alignment horizontal="center" vertical="center" wrapText="1"/>
    </xf>
    <xf numFmtId="0" fontId="1" fillId="0" borderId="41" xfId="1" applyBorder="1"/>
    <xf numFmtId="0" fontId="1" fillId="0" borderId="42" xfId="1" applyBorder="1"/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1" fillId="0" borderId="44" xfId="1" applyBorder="1" applyAlignment="1">
      <alignment horizontal="right"/>
    </xf>
    <xf numFmtId="0" fontId="1" fillId="0" borderId="44" xfId="1" applyBorder="1" applyAlignment="1">
      <alignment horizontal="left"/>
    </xf>
    <xf numFmtId="3" fontId="1" fillId="0" borderId="44" xfId="1" applyNumberForma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</cellXfs>
  <cellStyles count="2">
    <cellStyle name="Normál" xfId="0" builtinId="0"/>
    <cellStyle name="Normál 7" xfId="1" xr:uid="{50B40005-A455-4323-A2D7-4EB0C3725A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&#233;nz&#252;gy/Konyve12/Edina/2005.%20&#233;vi%20k&#246;lt&#233;sgvet&#233;s/Mell&#233;kletek/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mell.Bevétel"/>
      <sheetName val="3.mell.Kiadás "/>
      <sheetName val="4.mell.Finansz.bevét"/>
      <sheetName val="5. mell.Finansz.kiadás"/>
      <sheetName val="6. mell.Bevétel cofog"/>
      <sheetName val="7.mell.Kiadás cofog"/>
      <sheetName val="8.mell.beruh."/>
      <sheetName val="9.mell.létszám"/>
      <sheetName val="10.a mell.köznev.szoc.tám."/>
      <sheetName val="10.b mell.kieg.köt.tám."/>
      <sheetName val="11.melléklet saját bevétele "/>
      <sheetName val="12.mell.többéves kihatás"/>
      <sheetName val="13.mell.maradvány"/>
      <sheetName val="14.mell.mérleg"/>
      <sheetName val="15.mell.eredmény"/>
      <sheetName val="16.mell.vagyonkim."/>
      <sheetName val="17.mell.közvetett"/>
      <sheetName val="18.mell.részesedés"/>
    </sheetNames>
    <sheetDataSet>
      <sheetData sheetId="0">
        <row r="22">
          <cell r="D22">
            <v>210105558</v>
          </cell>
          <cell r="E22">
            <v>434320661</v>
          </cell>
          <cell r="F22">
            <v>426897020</v>
          </cell>
        </row>
        <row r="28">
          <cell r="D28">
            <v>0</v>
          </cell>
          <cell r="E28">
            <v>49630756</v>
          </cell>
          <cell r="F28">
            <v>49630756</v>
          </cell>
        </row>
        <row r="42">
          <cell r="D42">
            <v>20950000</v>
          </cell>
          <cell r="E42">
            <v>8510000</v>
          </cell>
          <cell r="F42">
            <v>8448102</v>
          </cell>
        </row>
        <row r="54">
          <cell r="D54">
            <v>35108350</v>
          </cell>
          <cell r="E54">
            <v>80890554</v>
          </cell>
          <cell r="F54">
            <v>70379265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6">
          <cell r="D66">
            <v>0</v>
          </cell>
          <cell r="E66">
            <v>365000</v>
          </cell>
          <cell r="F66">
            <v>365000</v>
          </cell>
        </row>
        <row r="72">
          <cell r="D72">
            <v>30088898</v>
          </cell>
          <cell r="E72">
            <v>0</v>
          </cell>
          <cell r="F72">
            <v>0</v>
          </cell>
        </row>
      </sheetData>
      <sheetData sheetId="1">
        <row r="10">
          <cell r="D10">
            <v>145682608</v>
          </cell>
          <cell r="E10">
            <v>192021735</v>
          </cell>
          <cell r="F10">
            <v>163323407</v>
          </cell>
        </row>
        <row r="11">
          <cell r="D11">
            <v>25000618</v>
          </cell>
          <cell r="E11">
            <v>36808226</v>
          </cell>
          <cell r="F11">
            <v>24077900</v>
          </cell>
        </row>
        <row r="12">
          <cell r="D12">
            <v>107780319</v>
          </cell>
          <cell r="E12">
            <v>179679180</v>
          </cell>
          <cell r="F12">
            <v>175525273</v>
          </cell>
        </row>
        <row r="13">
          <cell r="D13">
            <v>2400000</v>
          </cell>
          <cell r="E13">
            <v>2400000</v>
          </cell>
          <cell r="F13">
            <v>1764625</v>
          </cell>
        </row>
        <row r="28">
          <cell r="D28">
            <v>23395897</v>
          </cell>
          <cell r="E28">
            <v>24569141</v>
          </cell>
          <cell r="F28">
            <v>24505093</v>
          </cell>
        </row>
        <row r="36">
          <cell r="D36">
            <v>15393442</v>
          </cell>
          <cell r="E36">
            <v>70902032</v>
          </cell>
          <cell r="F36">
            <v>67243523</v>
          </cell>
        </row>
        <row r="41">
          <cell r="D41">
            <v>76924038</v>
          </cell>
          <cell r="E41">
            <v>172371536</v>
          </cell>
          <cell r="F41">
            <v>150926787</v>
          </cell>
        </row>
        <row r="49">
          <cell r="D49">
            <v>0</v>
          </cell>
          <cell r="E49">
            <v>0</v>
          </cell>
          <cell r="F49">
            <v>0</v>
          </cell>
        </row>
      </sheetData>
      <sheetData sheetId="2">
        <row r="20">
          <cell r="D20">
            <v>100324116</v>
          </cell>
          <cell r="E20">
            <v>103839981</v>
          </cell>
          <cell r="F20">
            <v>103839981</v>
          </cell>
        </row>
        <row r="21">
          <cell r="D21">
            <v>0</v>
          </cell>
          <cell r="E21">
            <v>8620608</v>
          </cell>
          <cell r="F21">
            <v>8620608</v>
          </cell>
        </row>
      </sheetData>
      <sheetData sheetId="3">
        <row r="9">
          <cell r="F9">
            <v>0</v>
          </cell>
        </row>
        <row r="11">
          <cell r="E11">
            <v>0</v>
          </cell>
          <cell r="F11">
            <v>0</v>
          </cell>
        </row>
        <row r="18">
          <cell r="E18">
            <v>7425709</v>
          </cell>
          <cell r="F18">
            <v>7425709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DC42-6396-4B32-92E3-1F469DEB2795}">
  <sheetPr>
    <tabColor theme="7" tint="0.39997558519241921"/>
    <pageSetUpPr fitToPage="1"/>
  </sheetPr>
  <dimension ref="A1:K33"/>
  <sheetViews>
    <sheetView tabSelected="1" workbookViewId="0">
      <selection activeCell="A24" sqref="A24"/>
    </sheetView>
  </sheetViews>
  <sheetFormatPr defaultRowHeight="12.75" x14ac:dyDescent="0.2"/>
  <cols>
    <col min="1" max="1" width="58.140625" style="3" customWidth="1"/>
    <col min="2" max="2" width="5.42578125" style="3" customWidth="1"/>
    <col min="3" max="3" width="13.28515625" style="3" customWidth="1"/>
    <col min="4" max="4" width="12.42578125" style="3" customWidth="1"/>
    <col min="5" max="5" width="13.140625" style="3" customWidth="1"/>
    <col min="6" max="6" width="57.85546875" style="3" customWidth="1"/>
    <col min="7" max="7" width="5.85546875" style="3" customWidth="1"/>
    <col min="8" max="8" width="12.85546875" style="2" customWidth="1"/>
    <col min="9" max="9" width="13" style="1" customWidth="1"/>
    <col min="10" max="10" width="12.85546875" style="1" customWidth="1"/>
    <col min="11" max="16384" width="9.140625" style="1"/>
  </cols>
  <sheetData>
    <row r="1" spans="1:10" x14ac:dyDescent="0.2">
      <c r="A1" s="1" t="s">
        <v>59</v>
      </c>
      <c r="B1" s="1"/>
      <c r="F1" s="101"/>
      <c r="G1" s="101"/>
      <c r="H1" s="101"/>
    </row>
    <row r="2" spans="1:10" ht="23.25" customHeight="1" x14ac:dyDescent="0.2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5" x14ac:dyDescent="0.2">
      <c r="A3" s="99" t="s">
        <v>57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3.5" thickBot="1" x14ac:dyDescent="0.25">
      <c r="F4" s="98"/>
      <c r="G4" s="98"/>
      <c r="H4" s="98"/>
      <c r="I4" s="97"/>
      <c r="J4" s="96" t="s">
        <v>56</v>
      </c>
    </row>
    <row r="5" spans="1:10" ht="15" x14ac:dyDescent="0.2">
      <c r="A5" s="95" t="s">
        <v>55</v>
      </c>
      <c r="B5" s="94"/>
      <c r="C5" s="94"/>
      <c r="D5" s="93"/>
      <c r="E5" s="93"/>
      <c r="F5" s="92" t="s">
        <v>54</v>
      </c>
      <c r="G5" s="91"/>
      <c r="H5" s="90"/>
      <c r="I5" s="89"/>
      <c r="J5" s="88"/>
    </row>
    <row r="6" spans="1:10" ht="34.5" thickBot="1" x14ac:dyDescent="0.25">
      <c r="A6" s="86" t="s">
        <v>53</v>
      </c>
      <c r="B6" s="85" t="s">
        <v>52</v>
      </c>
      <c r="C6" s="87" t="s">
        <v>51</v>
      </c>
      <c r="D6" s="87" t="s">
        <v>50</v>
      </c>
      <c r="E6" s="87" t="s">
        <v>49</v>
      </c>
      <c r="F6" s="86" t="s">
        <v>53</v>
      </c>
      <c r="G6" s="85" t="s">
        <v>52</v>
      </c>
      <c r="H6" s="84" t="s">
        <v>51</v>
      </c>
      <c r="I6" s="83" t="s">
        <v>50</v>
      </c>
      <c r="J6" s="82" t="s">
        <v>49</v>
      </c>
    </row>
    <row r="7" spans="1:10" ht="18" customHeight="1" thickBot="1" x14ac:dyDescent="0.25">
      <c r="A7" s="81" t="s">
        <v>48</v>
      </c>
      <c r="B7" s="80"/>
      <c r="C7" s="80"/>
      <c r="D7" s="80"/>
      <c r="E7" s="80"/>
      <c r="F7" s="80"/>
      <c r="G7" s="80"/>
      <c r="H7" s="80"/>
      <c r="I7" s="80"/>
      <c r="J7" s="79"/>
    </row>
    <row r="8" spans="1:10" x14ac:dyDescent="0.2">
      <c r="A8" s="71" t="s">
        <v>47</v>
      </c>
      <c r="B8" s="70" t="s">
        <v>46</v>
      </c>
      <c r="C8" s="69">
        <f>'[1]2.mell.Bevétel'!D22</f>
        <v>210105558</v>
      </c>
      <c r="D8" s="69">
        <f>'[1]2.mell.Bevétel'!E22</f>
        <v>434320661</v>
      </c>
      <c r="E8" s="69">
        <f>'[1]2.mell.Bevétel'!F22</f>
        <v>426897020</v>
      </c>
      <c r="F8" s="71" t="s">
        <v>45</v>
      </c>
      <c r="G8" s="78" t="s">
        <v>44</v>
      </c>
      <c r="H8" s="77">
        <f>'[1]3.mell.Kiadás '!D10</f>
        <v>145682608</v>
      </c>
      <c r="I8" s="38">
        <f>'[1]3.mell.Kiadás '!E10</f>
        <v>192021735</v>
      </c>
      <c r="J8" s="37">
        <f>'[1]3.mell.Kiadás '!F10</f>
        <v>163323407</v>
      </c>
    </row>
    <row r="9" spans="1:10" x14ac:dyDescent="0.2">
      <c r="A9" s="43" t="s">
        <v>43</v>
      </c>
      <c r="B9" s="63" t="s">
        <v>42</v>
      </c>
      <c r="C9" s="62">
        <f>'[1]2.mell.Bevétel'!D42</f>
        <v>20950000</v>
      </c>
      <c r="D9" s="62">
        <f>'[1]2.mell.Bevétel'!E42</f>
        <v>8510000</v>
      </c>
      <c r="E9" s="62">
        <f>'[1]2.mell.Bevétel'!F42</f>
        <v>8448102</v>
      </c>
      <c r="F9" s="43" t="s">
        <v>41</v>
      </c>
      <c r="G9" s="73" t="s">
        <v>40</v>
      </c>
      <c r="H9" s="76">
        <f>'[1]3.mell.Kiadás '!D11</f>
        <v>25000618</v>
      </c>
      <c r="I9" s="58">
        <f>'[1]3.mell.Kiadás '!E11</f>
        <v>36808226</v>
      </c>
      <c r="J9" s="75">
        <f>'[1]3.mell.Kiadás '!F11</f>
        <v>24077900</v>
      </c>
    </row>
    <row r="10" spans="1:10" x14ac:dyDescent="0.2">
      <c r="A10" s="43" t="s">
        <v>39</v>
      </c>
      <c r="B10" s="63" t="s">
        <v>38</v>
      </c>
      <c r="C10" s="62">
        <f>'[1]2.mell.Bevétel'!D54</f>
        <v>35108350</v>
      </c>
      <c r="D10" s="62">
        <f>'[1]2.mell.Bevétel'!E54</f>
        <v>80890554</v>
      </c>
      <c r="E10" s="62">
        <f>'[1]2.mell.Bevétel'!F54</f>
        <v>70379265</v>
      </c>
      <c r="F10" s="43" t="s">
        <v>37</v>
      </c>
      <c r="G10" s="73" t="s">
        <v>36</v>
      </c>
      <c r="H10" s="76">
        <f>'[1]3.mell.Kiadás '!D12</f>
        <v>107780319</v>
      </c>
      <c r="I10" s="58">
        <f>'[1]3.mell.Kiadás '!E12</f>
        <v>179679180</v>
      </c>
      <c r="J10" s="75">
        <f>'[1]3.mell.Kiadás '!F12</f>
        <v>175525273</v>
      </c>
    </row>
    <row r="11" spans="1:10" x14ac:dyDescent="0.2">
      <c r="A11" s="43" t="s">
        <v>35</v>
      </c>
      <c r="B11" s="63" t="s">
        <v>34</v>
      </c>
      <c r="C11" s="62">
        <f>'[1]2.mell.Bevétel'!D66</f>
        <v>0</v>
      </c>
      <c r="D11" s="62">
        <f>'[1]2.mell.Bevétel'!E66</f>
        <v>365000</v>
      </c>
      <c r="E11" s="62">
        <f>'[1]2.mell.Bevétel'!F66</f>
        <v>365000</v>
      </c>
      <c r="F11" s="43" t="s">
        <v>33</v>
      </c>
      <c r="G11" s="73" t="s">
        <v>32</v>
      </c>
      <c r="H11" s="76">
        <f>'[1]3.mell.Kiadás '!D13</f>
        <v>2400000</v>
      </c>
      <c r="I11" s="58">
        <f>'[1]3.mell.Kiadás '!E13</f>
        <v>2400000</v>
      </c>
      <c r="J11" s="75">
        <f>'[1]3.mell.Kiadás '!F13</f>
        <v>1764625</v>
      </c>
    </row>
    <row r="12" spans="1:10" ht="13.5" thickBot="1" x14ac:dyDescent="0.25">
      <c r="A12" s="27"/>
      <c r="B12" s="26"/>
      <c r="C12" s="74"/>
      <c r="D12" s="74"/>
      <c r="E12" s="74"/>
      <c r="F12" s="43" t="s">
        <v>31</v>
      </c>
      <c r="G12" s="73" t="s">
        <v>30</v>
      </c>
      <c r="H12" s="59">
        <f>'[1]3.mell.Kiadás '!D28</f>
        <v>23395897</v>
      </c>
      <c r="I12" s="53">
        <f>'[1]3.mell.Kiadás '!E28</f>
        <v>24569141</v>
      </c>
      <c r="J12" s="52">
        <f>'[1]3.mell.Kiadás '!F28</f>
        <v>24505093</v>
      </c>
    </row>
    <row r="13" spans="1:10" s="72" customFormat="1" ht="12.75" customHeight="1" thickBot="1" x14ac:dyDescent="0.3">
      <c r="A13" s="50" t="s">
        <v>29</v>
      </c>
      <c r="B13" s="51"/>
      <c r="C13" s="49">
        <f>SUM(C8:C12)</f>
        <v>266163908</v>
      </c>
      <c r="D13" s="49">
        <f>SUM(D8:D12)</f>
        <v>524086215</v>
      </c>
      <c r="E13" s="49">
        <f>SUM(E8:E12)</f>
        <v>506089387</v>
      </c>
      <c r="F13" s="50" t="s">
        <v>28</v>
      </c>
      <c r="G13" s="49"/>
      <c r="H13" s="48">
        <f>SUM(H8:H12)</f>
        <v>304259442</v>
      </c>
      <c r="I13" s="48">
        <f>SUM(I8:I12)</f>
        <v>435478282</v>
      </c>
      <c r="J13" s="47">
        <f>SUM(J8:J12)</f>
        <v>389196298</v>
      </c>
    </row>
    <row r="14" spans="1:10" ht="18" customHeight="1" thickBot="1" x14ac:dyDescent="0.25">
      <c r="A14" s="46" t="s">
        <v>27</v>
      </c>
      <c r="B14" s="45"/>
      <c r="C14" s="45"/>
      <c r="D14" s="45"/>
      <c r="E14" s="45"/>
      <c r="F14" s="45"/>
      <c r="G14" s="45"/>
      <c r="H14" s="45"/>
      <c r="I14" s="45"/>
      <c r="J14" s="44"/>
    </row>
    <row r="15" spans="1:10" x14ac:dyDescent="0.2">
      <c r="A15" s="71" t="s">
        <v>26</v>
      </c>
      <c r="B15" s="70" t="s">
        <v>25</v>
      </c>
      <c r="C15" s="69">
        <f>'[1]2.mell.Bevétel'!D28</f>
        <v>0</v>
      </c>
      <c r="D15" s="69">
        <f>'[1]2.mell.Bevétel'!E28</f>
        <v>49630756</v>
      </c>
      <c r="E15" s="69">
        <f>'[1]2.mell.Bevétel'!F28</f>
        <v>49630756</v>
      </c>
      <c r="F15" s="68" t="s">
        <v>24</v>
      </c>
      <c r="G15" s="67" t="s">
        <v>23</v>
      </c>
      <c r="H15" s="66">
        <f>'[1]3.mell.Kiadás '!D36</f>
        <v>15393442</v>
      </c>
      <c r="I15" s="65">
        <f>'[1]3.mell.Kiadás '!E36</f>
        <v>70902032</v>
      </c>
      <c r="J15" s="37">
        <f>'[1]3.mell.Kiadás '!F36</f>
        <v>67243523</v>
      </c>
    </row>
    <row r="16" spans="1:10" x14ac:dyDescent="0.2">
      <c r="A16" s="64" t="s">
        <v>22</v>
      </c>
      <c r="B16" s="63" t="s">
        <v>21</v>
      </c>
      <c r="C16" s="62">
        <f>'[1]2.mell.Bevétel'!D60</f>
        <v>0</v>
      </c>
      <c r="D16" s="62">
        <f>'[1]2.mell.Bevétel'!E60</f>
        <v>0</v>
      </c>
      <c r="E16" s="62">
        <f>'[1]2.mell.Bevétel'!F60</f>
        <v>0</v>
      </c>
      <c r="F16" s="61" t="s">
        <v>20</v>
      </c>
      <c r="G16" s="60" t="s">
        <v>19</v>
      </c>
      <c r="H16" s="59">
        <f>'[1]3.mell.Kiadás '!D41</f>
        <v>76924038</v>
      </c>
      <c r="I16" s="58">
        <f>'[1]3.mell.Kiadás '!E41</f>
        <v>172371536</v>
      </c>
      <c r="J16" s="57">
        <f>'[1]3.mell.Kiadás '!F41</f>
        <v>150926787</v>
      </c>
    </row>
    <row r="17" spans="1:11" ht="15" customHeight="1" thickBot="1" x14ac:dyDescent="0.25">
      <c r="A17" s="55" t="s">
        <v>18</v>
      </c>
      <c r="B17" s="56" t="s">
        <v>17</v>
      </c>
      <c r="C17" s="34">
        <f>'[1]2.mell.Bevétel'!D72</f>
        <v>30088898</v>
      </c>
      <c r="D17" s="34">
        <f>'[1]2.mell.Bevétel'!E72</f>
        <v>0</v>
      </c>
      <c r="E17" s="34">
        <f>'[1]2.mell.Bevétel'!F72</f>
        <v>0</v>
      </c>
      <c r="F17" s="55" t="s">
        <v>16</v>
      </c>
      <c r="G17" s="54" t="s">
        <v>15</v>
      </c>
      <c r="H17" s="21">
        <f>'[1]3.mell.Kiadás '!D49</f>
        <v>0</v>
      </c>
      <c r="I17" s="53">
        <f>'[1]3.mell.Kiadás '!E49</f>
        <v>0</v>
      </c>
      <c r="J17" s="52">
        <f>'[1]3.mell.Kiadás '!F49</f>
        <v>0</v>
      </c>
    </row>
    <row r="18" spans="1:11" ht="12.75" customHeight="1" thickBot="1" x14ac:dyDescent="0.25">
      <c r="A18" s="50" t="s">
        <v>14</v>
      </c>
      <c r="B18" s="51"/>
      <c r="C18" s="49">
        <f>SUM(C15:C17)</f>
        <v>30088898</v>
      </c>
      <c r="D18" s="49">
        <f>SUM(D15:D17)</f>
        <v>49630756</v>
      </c>
      <c r="E18" s="49">
        <f>SUM(E15:E17)</f>
        <v>49630756</v>
      </c>
      <c r="F18" s="50" t="s">
        <v>13</v>
      </c>
      <c r="G18" s="49"/>
      <c r="H18" s="48">
        <f>SUM(H15:H17)</f>
        <v>92317480</v>
      </c>
      <c r="I18" s="48">
        <f>SUM(I15:I17)</f>
        <v>243273568</v>
      </c>
      <c r="J18" s="47">
        <f>SUM(J15:J17)</f>
        <v>218170310</v>
      </c>
    </row>
    <row r="19" spans="1:11" ht="18" customHeight="1" thickBot="1" x14ac:dyDescent="0.25">
      <c r="A19" s="46" t="s">
        <v>12</v>
      </c>
      <c r="B19" s="45"/>
      <c r="C19" s="45"/>
      <c r="D19" s="45"/>
      <c r="E19" s="45"/>
      <c r="F19" s="45"/>
      <c r="G19" s="45"/>
      <c r="H19" s="45"/>
      <c r="I19" s="45"/>
      <c r="J19" s="44"/>
    </row>
    <row r="20" spans="1:11" x14ac:dyDescent="0.2">
      <c r="A20" s="43" t="s">
        <v>11</v>
      </c>
      <c r="B20" s="42" t="s">
        <v>10</v>
      </c>
      <c r="C20" s="41">
        <f>'[1]4.mell.Finansz.bevét'!D20</f>
        <v>100324116</v>
      </c>
      <c r="D20" s="40">
        <f>'[1]4.mell.Finansz.bevét'!E20</f>
        <v>103839981</v>
      </c>
      <c r="E20" s="40">
        <f>'[1]4.mell.Finansz.bevét'!F20</f>
        <v>103839981</v>
      </c>
      <c r="F20" s="27" t="s">
        <v>9</v>
      </c>
      <c r="G20" s="26" t="s">
        <v>6</v>
      </c>
      <c r="H20" s="39"/>
      <c r="I20" s="38">
        <f>'[1]5. mell.Finansz.kiadás'!E11</f>
        <v>0</v>
      </c>
      <c r="J20" s="37">
        <f>SUM('[1]5. mell.Finansz.kiadás'!F9)</f>
        <v>0</v>
      </c>
    </row>
    <row r="21" spans="1:11" x14ac:dyDescent="0.2">
      <c r="A21" s="36" t="s">
        <v>7</v>
      </c>
      <c r="B21" s="35" t="s">
        <v>8</v>
      </c>
      <c r="C21" s="34">
        <f>'[1]4.mell.Finansz.bevét'!D21</f>
        <v>0</v>
      </c>
      <c r="D21" s="33">
        <f>'[1]4.mell.Finansz.bevét'!E21</f>
        <v>8620608</v>
      </c>
      <c r="E21" s="33">
        <f>'[1]4.mell.Finansz.bevét'!F21</f>
        <v>8620608</v>
      </c>
      <c r="F21" s="32" t="s">
        <v>7</v>
      </c>
      <c r="G21" s="31" t="s">
        <v>6</v>
      </c>
      <c r="H21" s="30"/>
      <c r="I21" s="29">
        <f>SUM('[1]5. mell.Finansz.kiadás'!E18)</f>
        <v>7425709</v>
      </c>
      <c r="J21" s="28">
        <f>SUM('[1]5. mell.Finansz.kiadás'!F18)</f>
        <v>7425709</v>
      </c>
    </row>
    <row r="22" spans="1:11" ht="13.5" thickBot="1" x14ac:dyDescent="0.25">
      <c r="A22" s="27" t="s">
        <v>5</v>
      </c>
      <c r="B22" s="26" t="s">
        <v>4</v>
      </c>
      <c r="C22" s="25"/>
      <c r="D22" s="24">
        <v>0</v>
      </c>
      <c r="E22" s="24"/>
      <c r="F22" s="23"/>
      <c r="G22" s="22"/>
      <c r="H22" s="21"/>
      <c r="I22" s="20"/>
      <c r="J22" s="19"/>
    </row>
    <row r="23" spans="1:11" ht="13.5" thickBot="1" x14ac:dyDescent="0.25">
      <c r="A23" s="16" t="s">
        <v>3</v>
      </c>
      <c r="B23" s="18"/>
      <c r="C23" s="17">
        <f>SUM(C20:C22)</f>
        <v>100324116</v>
      </c>
      <c r="D23" s="17">
        <f>SUM(D20:D22)</f>
        <v>112460589</v>
      </c>
      <c r="E23" s="17">
        <f>SUM(E20:E22)</f>
        <v>112460589</v>
      </c>
      <c r="F23" s="16" t="s">
        <v>2</v>
      </c>
      <c r="G23" s="15"/>
      <c r="H23" s="14">
        <f>SUM(H20:H22)</f>
        <v>0</v>
      </c>
      <c r="I23" s="13">
        <f>SUM(I20:I22)</f>
        <v>7425709</v>
      </c>
      <c r="J23" s="12">
        <f>SUM('[1]5. mell.Finansz.kiadás'!F18,'[1]5. mell.Finansz.kiadás'!F11)</f>
        <v>7425709</v>
      </c>
    </row>
    <row r="24" spans="1:11" ht="18" customHeight="1" thickBot="1" x14ac:dyDescent="0.25">
      <c r="A24" s="9" t="s">
        <v>1</v>
      </c>
      <c r="B24" s="11"/>
      <c r="C24" s="10">
        <f>C13+C18+C23</f>
        <v>396576922</v>
      </c>
      <c r="D24" s="10">
        <f>D13+D18+D23</f>
        <v>686177560</v>
      </c>
      <c r="E24" s="10">
        <f>E13+E18+E23</f>
        <v>668180732</v>
      </c>
      <c r="F24" s="9" t="s">
        <v>0</v>
      </c>
      <c r="G24" s="8"/>
      <c r="H24" s="7">
        <f>H13+H18+H23</f>
        <v>396576922</v>
      </c>
      <c r="I24" s="7">
        <f>I13+I18+I23+1</f>
        <v>686177560</v>
      </c>
      <c r="J24" s="6">
        <f>J13+J18+J23+1</f>
        <v>614792318</v>
      </c>
      <c r="K24" s="4"/>
    </row>
    <row r="25" spans="1:11" x14ac:dyDescent="0.2">
      <c r="C25" s="2"/>
      <c r="D25" s="2"/>
      <c r="E25" s="2"/>
    </row>
    <row r="26" spans="1:11" x14ac:dyDescent="0.2">
      <c r="I26" s="4"/>
    </row>
    <row r="28" spans="1:11" x14ac:dyDescent="0.2">
      <c r="H28" s="5"/>
    </row>
    <row r="31" spans="1:11" x14ac:dyDescent="0.2">
      <c r="J31" s="4"/>
    </row>
    <row r="33" spans="10:10" x14ac:dyDescent="0.2">
      <c r="J33" s="4"/>
    </row>
  </sheetData>
  <mergeCells count="8">
    <mergeCell ref="A7:J7"/>
    <mergeCell ref="A14:J14"/>
    <mergeCell ref="A19:J19"/>
    <mergeCell ref="F1:H1"/>
    <mergeCell ref="A5:C5"/>
    <mergeCell ref="F5:H5"/>
    <mergeCell ref="A2:J2"/>
    <mergeCell ref="A3:J3"/>
  </mergeCells>
  <printOptions horizontalCentered="1"/>
  <pageMargins left="0.15748031496062992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1.mell.önk.mérleg</vt:lpstr>
      <vt:lpstr>'1.mell.önk.mérleg'!Nyomtatási_terület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2021-05-27T12:54:21Z</dcterms:created>
  <dcterms:modified xsi:type="dcterms:W3CDTF">2021-05-27T12:54:45Z</dcterms:modified>
</cp:coreProperties>
</file>