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TESTÜLETI\2021\PM határozatok\Zárszámadás\"/>
    </mc:Choice>
  </mc:AlternateContent>
  <xr:revisionPtr revIDLastSave="0" documentId="8_{FD2350C4-1440-4AB4-AF92-457E5C22D818}" xr6:coauthVersionLast="46" xr6:coauthVersionMax="46" xr10:uidLastSave="{00000000-0000-0000-0000-000000000000}"/>
  <bookViews>
    <workbookView xWindow="2895" yWindow="2895" windowWidth="21600" windowHeight="11385" xr2:uid="{757531F8-1A9E-4894-8EE5-944D12672545}"/>
  </bookViews>
  <sheets>
    <sheet name="8.mell.beruh." sheetId="1" r:id="rId1"/>
  </sheets>
  <externalReferences>
    <externalReference r:id="rId2"/>
    <externalReference r:id="rId3"/>
    <externalReference r:id="rId4"/>
  </externalReferences>
  <definedNames>
    <definedName name="_4._sz._sor_részletezése" localSheetId="0">#REF!</definedName>
    <definedName name="_4._sz._sor_részletezése">#REF!</definedName>
    <definedName name="beruh" localSheetId="0">'[2]4.1. táj.'!#REF!</definedName>
    <definedName name="beruh">'[2]4.1. táj.'!#REF!</definedName>
    <definedName name="intézmények" localSheetId="0">'[3]4.1. táj.'!#REF!</definedName>
    <definedName name="intézmények">'[3]4.1. táj.'!#REF!</definedName>
    <definedName name="_xlnm.Print_Area" localSheetId="0">'8.mell.beruh.'!$A$1:$C$60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  <c r="B55" i="1" s="1"/>
  <c r="B58" i="1" s="1"/>
  <c r="E37" i="1"/>
  <c r="E31" i="1"/>
  <c r="E29" i="1"/>
  <c r="B26" i="1"/>
  <c r="B11" i="1"/>
  <c r="B7" i="1"/>
  <c r="E6" i="1"/>
  <c r="E3" i="1"/>
  <c r="D6" i="1" l="1"/>
</calcChain>
</file>

<file path=xl/sharedStrings.xml><?xml version="1.0" encoding="utf-8"?>
<sst xmlns="http://schemas.openxmlformats.org/spreadsheetml/2006/main" count="51" uniqueCount="51">
  <si>
    <t>8.  melléklet a …../2021. (V.28.) önkormányzati rendelethez</t>
  </si>
  <si>
    <t>KUNBAJA KÖZSÉG ÖNKORMÁNYZATA 2020. ÉVI BESZÁMOLÓJA</t>
  </si>
  <si>
    <t>2020. évi felújítási, felhalmozási kiadások</t>
  </si>
  <si>
    <t>adatok ezer Ft-ban</t>
  </si>
  <si>
    <t>Megnevezés</t>
  </si>
  <si>
    <t>Beruházás összege</t>
  </si>
  <si>
    <t>Ingatlanok Önkormányzat</t>
  </si>
  <si>
    <t>Korlát építése - sportpálya</t>
  </si>
  <si>
    <t>Kerítés építése - sportpálya</t>
  </si>
  <si>
    <t>Ingatlanok felújítás Önkormányzat</t>
  </si>
  <si>
    <t>Polgármesteri Hivatal kerítés felújítása</t>
  </si>
  <si>
    <t>raktárak építése - TOP gazdaságfejlesztési program</t>
  </si>
  <si>
    <t>útfelújítás - VP útfelújítási program</t>
  </si>
  <si>
    <t>pálya újrafüvesítése - BM pályaépítési program</t>
  </si>
  <si>
    <t>útfelújítás - Zalka utca - MFP útfelújítási program</t>
  </si>
  <si>
    <t>tetőfelújítás - savanyító üzem - BM gazdaságélénkítési program</t>
  </si>
  <si>
    <t>járdafelújítás - MFP járdaépítési program</t>
  </si>
  <si>
    <t>épületfelújítás - vízmű</t>
  </si>
  <si>
    <t>ravatalozó kerítés felújítás - MFP temetőfejlesztési program</t>
  </si>
  <si>
    <t>temető kerítés felújítás</t>
  </si>
  <si>
    <t>tetőfelújítás - óvoda - MFP óvodaépület felújítási program</t>
  </si>
  <si>
    <t>Gépek, berendezések, felszerelések vásárlása, létesítése Önkormányzat</t>
  </si>
  <si>
    <t>univerzális kanál - MFP eszközbeszerzési program</t>
  </si>
  <si>
    <t>vontatott ágdaráló - MFP eszközbeszerzési program</t>
  </si>
  <si>
    <t>árokásó munakgép tartozékokkal - MFP eszközbeszerzési program</t>
  </si>
  <si>
    <t>szárzúzó beszerzése - 2 db - VP útfelújítási program</t>
  </si>
  <si>
    <t>motoros fűrész - 2 db - START helyi közfoglalkoztatás</t>
  </si>
  <si>
    <t>motoros fűkasza - 2 db - START helyxi közfoglalkoztatás</t>
  </si>
  <si>
    <t>tolólap - START helyi közfoglalkoztatás</t>
  </si>
  <si>
    <t>cserepadok vásárlása - BM pályáépítési program</t>
  </si>
  <si>
    <t>kút felújítás - pálya öntözőrendszerének vízellátása</t>
  </si>
  <si>
    <t>székpalástok - 150 db - BM pályaépítési program</t>
  </si>
  <si>
    <t>céklavágó tárcsa - sík, hullámos - BM gazdaságélénkítési program</t>
  </si>
  <si>
    <t>gyalogkísérésű raklapemelő - BM gazdaságélénkítési program</t>
  </si>
  <si>
    <t>homlokvillás targonca- BM gazdaságélénkítési program</t>
  </si>
  <si>
    <t>automata kitérésű mulcsozó - BM gazdaságélénkítési program</t>
  </si>
  <si>
    <t>rövidtárcsa- BM gazdaságélénkítési program</t>
  </si>
  <si>
    <t>burgonyakombájn - BM gazdaságélénkítési program</t>
  </si>
  <si>
    <t>ponyvás gyümölcsfarázó gép - BM gazdaságélénkítési program</t>
  </si>
  <si>
    <t>spárga betakarítógép - BM gazdaságélénkítési program</t>
  </si>
  <si>
    <t>csonkázó - BM gazdasáélénkítési program</t>
  </si>
  <si>
    <t>vetőgép 6 soros - BM gazdaságélénkítési program</t>
  </si>
  <si>
    <t>pótkocsi 1 tengelyes - BM gazdaságélénkítési program</t>
  </si>
  <si>
    <t>nehéz talajmaró - BM gazdaságélénkítési program</t>
  </si>
  <si>
    <t>motorkiemelő zsiráf - BM gazdaságélénkítési program</t>
  </si>
  <si>
    <t>Gépek, berendezések, felszerelések felújítása - Önkormányzat</t>
  </si>
  <si>
    <t>kút felújítás - vízmű 2019. évből</t>
  </si>
  <si>
    <t>kompresszorzás - pálya</t>
  </si>
  <si>
    <t>Önkormányzat összesen</t>
  </si>
  <si>
    <t>Önkormányzat és intézmény mindösszesen</t>
  </si>
  <si>
    <t>A táblázat az ÁFA-t nem tartalmazza.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</si>
</sst>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b/>
      <sz val="10"/>
      <name val="Times New Roman"/>
      <family val="1"/>
      <charset val="238"/>
    </font>
    <font>
      <b/>
      <sz val="10"/>
      <name val="Arial CE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5">
    <xf numFmtId="0" fontId="0" fillId="0" borderId="0" xfId="0"/>
    <xf numFmtId="0" fontId="4" fillId="2" borderId="0" xfId="1" applyFont="1" applyFill="1" applyAlignment="1">
      <alignment horizontal="left" vertical="center"/>
    </xf>
    <xf numFmtId="0" fontId="1" fillId="0" borderId="0" xfId="2"/>
    <xf numFmtId="0" fontId="4" fillId="0" borderId="0" xfId="1" applyFont="1" applyAlignment="1">
      <alignment horizontal="left" vertical="center"/>
    </xf>
    <xf numFmtId="3" fontId="1" fillId="0" borderId="0" xfId="2" applyNumberFormat="1"/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Border="1"/>
    <xf numFmtId="3" fontId="9" fillId="0" borderId="1" xfId="2" applyNumberFormat="1" applyFont="1" applyBorder="1" applyAlignment="1">
      <alignment vertical="center"/>
    </xf>
    <xf numFmtId="0" fontId="0" fillId="0" borderId="2" xfId="2" applyFont="1" applyBorder="1" applyAlignment="1">
      <alignment horizontal="left" indent="7"/>
    </xf>
    <xf numFmtId="3" fontId="1" fillId="0" borderId="2" xfId="2" applyNumberFormat="1" applyBorder="1" applyAlignment="1">
      <alignment vertical="center"/>
    </xf>
    <xf numFmtId="0" fontId="0" fillId="0" borderId="3" xfId="2" applyFont="1" applyBorder="1" applyAlignment="1">
      <alignment horizontal="left" indent="7"/>
    </xf>
    <xf numFmtId="3" fontId="1" fillId="0" borderId="3" xfId="2" applyNumberFormat="1" applyBorder="1" applyAlignment="1">
      <alignment vertical="center"/>
    </xf>
    <xf numFmtId="0" fontId="2" fillId="0" borderId="4" xfId="2" applyFont="1" applyBorder="1"/>
    <xf numFmtId="3" fontId="9" fillId="0" borderId="4" xfId="2" applyNumberFormat="1" applyFont="1" applyBorder="1" applyAlignment="1">
      <alignment vertical="center"/>
    </xf>
    <xf numFmtId="0" fontId="2" fillId="3" borderId="5" xfId="2" applyFont="1" applyFill="1" applyBorder="1"/>
    <xf numFmtId="3" fontId="2" fillId="3" borderId="5" xfId="2" applyNumberFormat="1" applyFont="1" applyFill="1" applyBorder="1" applyAlignment="1">
      <alignment vertical="center"/>
    </xf>
    <xf numFmtId="0" fontId="2" fillId="4" borderId="1" xfId="2" applyFont="1" applyFill="1" applyBorder="1"/>
    <xf numFmtId="3" fontId="2" fillId="4" borderId="1" xfId="2" applyNumberFormat="1" applyFont="1" applyFill="1" applyBorder="1" applyAlignment="1">
      <alignment vertical="center"/>
    </xf>
    <xf numFmtId="0" fontId="1" fillId="5" borderId="0" xfId="2" applyFill="1"/>
    <xf numFmtId="0" fontId="0" fillId="0" borderId="0" xfId="2" applyFont="1"/>
  </cellXfs>
  <cellStyles count="3">
    <cellStyle name="Normál" xfId="0" builtinId="0"/>
    <cellStyle name="Normál 3" xfId="1" xr:uid="{2C43BA55-24F8-4286-B5B8-4575806A5875}"/>
    <cellStyle name="Normál 5" xfId="2" xr:uid="{2B264D6B-2EEA-4EDC-B8FC-1CAD84D9FD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2020mell&#233;klete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&#233;nz&#252;gy/Konyve12/Edina/2005.%20&#233;vi%20k&#246;lt&#233;sgvet&#233;s/Mell&#233;kletek/&#214;sszes%20t&#225;bla%20egyb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mell.Bevétel"/>
      <sheetName val="3.mell.Kiadás "/>
      <sheetName val="4.mell.Finansz.bevét"/>
      <sheetName val="5. mell.Finansz.kiadás"/>
      <sheetName val="6. mell.Bevétel cofog"/>
      <sheetName val="7.mell.Kiadás cofog"/>
      <sheetName val="8.mell.beruh."/>
      <sheetName val="9.mell.létszám"/>
      <sheetName val="10.a mell.köznev.szoc.tám."/>
      <sheetName val="10.b mell.kieg.köt.tám."/>
      <sheetName val="11.melléklet saját bevétele "/>
      <sheetName val="12.mell.többéves kihatás"/>
      <sheetName val="13.mell.maradvány"/>
      <sheetName val="14.mell.mérleg"/>
      <sheetName val="15.mell.eredmény"/>
      <sheetName val="16.mell.vagyonkim."/>
      <sheetName val="17.mell.közvetett"/>
      <sheetName val="18.mell.részesedé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35593-CE46-4893-A18C-AAFF1651EE7D}">
  <sheetPr>
    <tabColor theme="7" tint="0.39997558519241921"/>
    <pageSetUpPr fitToPage="1"/>
  </sheetPr>
  <dimension ref="A1:F96"/>
  <sheetViews>
    <sheetView tabSelected="1" zoomScaleNormal="100" workbookViewId="0">
      <selection activeCell="A60" sqref="A60"/>
    </sheetView>
  </sheetViews>
  <sheetFormatPr defaultRowHeight="15" x14ac:dyDescent="0.25"/>
  <cols>
    <col min="1" max="1" width="76.7109375" style="2" bestFit="1" customWidth="1"/>
    <col min="2" max="2" width="14.85546875" style="2" customWidth="1"/>
    <col min="3" max="3" width="10.85546875" style="2" bestFit="1" customWidth="1"/>
    <col min="4" max="4" width="0" style="2" hidden="1" customWidth="1"/>
    <col min="5" max="5" width="10" style="2" hidden="1" customWidth="1"/>
    <col min="6" max="6" width="10.85546875" style="2" bestFit="1" customWidth="1"/>
    <col min="7" max="16384" width="9.140625" style="2"/>
  </cols>
  <sheetData>
    <row r="1" spans="1:6" x14ac:dyDescent="0.25">
      <c r="A1" s="1" t="s">
        <v>0</v>
      </c>
      <c r="B1" s="1"/>
    </row>
    <row r="2" spans="1:6" x14ac:dyDescent="0.25">
      <c r="A2" s="3"/>
      <c r="B2" s="3"/>
      <c r="D2" s="4"/>
    </row>
    <row r="3" spans="1:6" x14ac:dyDescent="0.25">
      <c r="A3" s="5" t="s">
        <v>1</v>
      </c>
      <c r="B3" s="5"/>
      <c r="D3" s="4"/>
      <c r="E3" s="2">
        <f>2089150+1028700+1498600+674370+533400+698500+138430+107950+114300+685800+631190+381000+520700+431800+9334500+406400+203200+1651000</f>
        <v>21128990</v>
      </c>
    </row>
    <row r="4" spans="1:6" x14ac:dyDescent="0.25">
      <c r="A4" s="6" t="s">
        <v>2</v>
      </c>
      <c r="B4" s="6"/>
      <c r="D4" s="4"/>
      <c r="E4" s="2">
        <v>9921240</v>
      </c>
      <c r="F4" s="4"/>
    </row>
    <row r="5" spans="1:6" ht="15.75" thickBot="1" x14ac:dyDescent="0.3">
      <c r="A5" s="7"/>
      <c r="B5" s="8" t="s">
        <v>3</v>
      </c>
      <c r="D5" s="4">
        <v>-1</v>
      </c>
    </row>
    <row r="6" spans="1:6" ht="30.75" thickBot="1" x14ac:dyDescent="0.3">
      <c r="A6" s="9" t="s">
        <v>4</v>
      </c>
      <c r="B6" s="10" t="s">
        <v>5</v>
      </c>
      <c r="D6" s="4">
        <f>SUM(B7:B55)</f>
        <v>526915365</v>
      </c>
      <c r="E6" s="2">
        <f>3606800+2159000+3500000+2000000</f>
        <v>11265800</v>
      </c>
      <c r="F6" s="4"/>
    </row>
    <row r="7" spans="1:6" ht="15.75" thickBot="1" x14ac:dyDescent="0.3">
      <c r="A7" s="11" t="s">
        <v>6</v>
      </c>
      <c r="B7" s="12">
        <f>SUM(B8:B9)</f>
        <v>3937008</v>
      </c>
      <c r="D7" s="4"/>
      <c r="F7" s="4"/>
    </row>
    <row r="8" spans="1:6" x14ac:dyDescent="0.25">
      <c r="A8" s="13" t="s">
        <v>7</v>
      </c>
      <c r="B8" s="14">
        <v>770000</v>
      </c>
      <c r="D8" s="4"/>
      <c r="F8" s="4"/>
    </row>
    <row r="9" spans="1:6" x14ac:dyDescent="0.25">
      <c r="A9" s="13" t="s">
        <v>8</v>
      </c>
      <c r="B9" s="14">
        <v>3167008</v>
      </c>
      <c r="D9" s="4"/>
      <c r="F9" s="4"/>
    </row>
    <row r="10" spans="1:6" ht="15.75" thickBot="1" x14ac:dyDescent="0.3">
      <c r="A10" s="15"/>
      <c r="B10" s="16"/>
      <c r="D10" s="4"/>
      <c r="F10" s="4"/>
    </row>
    <row r="11" spans="1:6" ht="15.75" thickBot="1" x14ac:dyDescent="0.3">
      <c r="A11" s="11" t="s">
        <v>9</v>
      </c>
      <c r="B11" s="12">
        <f>SUM(B12:B25)</f>
        <v>120620941</v>
      </c>
      <c r="D11" s="4"/>
      <c r="F11" s="4"/>
    </row>
    <row r="12" spans="1:6" x14ac:dyDescent="0.25">
      <c r="A12" s="13" t="s">
        <v>10</v>
      </c>
      <c r="B12" s="14">
        <v>973600</v>
      </c>
      <c r="D12" s="4"/>
    </row>
    <row r="13" spans="1:6" x14ac:dyDescent="0.25">
      <c r="A13" s="13" t="s">
        <v>11</v>
      </c>
      <c r="B13" s="14">
        <v>11062952</v>
      </c>
      <c r="D13" s="4"/>
    </row>
    <row r="14" spans="1:6" x14ac:dyDescent="0.25">
      <c r="A14" s="13" t="s">
        <v>12</v>
      </c>
      <c r="B14" s="14">
        <v>15635053</v>
      </c>
      <c r="D14" s="4"/>
    </row>
    <row r="15" spans="1:6" x14ac:dyDescent="0.25">
      <c r="A15" s="13" t="s">
        <v>13</v>
      </c>
      <c r="B15" s="14">
        <v>17423228</v>
      </c>
      <c r="D15" s="4"/>
    </row>
    <row r="16" spans="1:6" x14ac:dyDescent="0.25">
      <c r="A16" s="13" t="s">
        <v>14</v>
      </c>
      <c r="B16" s="14">
        <v>21837595</v>
      </c>
      <c r="D16" s="4"/>
    </row>
    <row r="17" spans="1:5" x14ac:dyDescent="0.25">
      <c r="A17" s="13" t="s">
        <v>15</v>
      </c>
      <c r="B17" s="14">
        <v>41700128</v>
      </c>
      <c r="D17" s="4"/>
    </row>
    <row r="18" spans="1:5" x14ac:dyDescent="0.25">
      <c r="A18" s="13" t="s">
        <v>16</v>
      </c>
      <c r="B18" s="14">
        <v>2675260</v>
      </c>
      <c r="D18" s="4"/>
    </row>
    <row r="19" spans="1:5" x14ac:dyDescent="0.25">
      <c r="A19" s="13" t="s">
        <v>17</v>
      </c>
      <c r="B19" s="14">
        <v>205750</v>
      </c>
      <c r="D19" s="4"/>
    </row>
    <row r="20" spans="1:5" x14ac:dyDescent="0.25">
      <c r="A20" s="13" t="s">
        <v>18</v>
      </c>
      <c r="B20" s="14">
        <v>4774514</v>
      </c>
      <c r="D20" s="4"/>
    </row>
    <row r="21" spans="1:5" x14ac:dyDescent="0.25">
      <c r="A21" s="13" t="s">
        <v>19</v>
      </c>
      <c r="B21" s="14">
        <v>600000</v>
      </c>
      <c r="D21" s="4"/>
    </row>
    <row r="22" spans="1:5" x14ac:dyDescent="0.25">
      <c r="A22" s="13" t="s">
        <v>20</v>
      </c>
      <c r="B22" s="14">
        <v>3732861</v>
      </c>
      <c r="D22" s="4"/>
    </row>
    <row r="23" spans="1:5" x14ac:dyDescent="0.25">
      <c r="A23" s="13"/>
      <c r="B23" s="14"/>
      <c r="D23" s="4"/>
    </row>
    <row r="24" spans="1:5" x14ac:dyDescent="0.25">
      <c r="A24" s="13"/>
      <c r="B24" s="14"/>
      <c r="D24" s="4"/>
    </row>
    <row r="25" spans="1:5" ht="15.75" thickBot="1" x14ac:dyDescent="0.3">
      <c r="A25" s="13"/>
      <c r="B25" s="14"/>
      <c r="D25" s="4"/>
    </row>
    <row r="26" spans="1:5" ht="16.5" thickTop="1" thickBot="1" x14ac:dyDescent="0.3">
      <c r="A26" s="17" t="s">
        <v>21</v>
      </c>
      <c r="B26" s="18">
        <f>SUM(B27:B50)</f>
        <v>49010648</v>
      </c>
      <c r="D26" s="4"/>
    </row>
    <row r="27" spans="1:5" ht="15.75" thickTop="1" x14ac:dyDescent="0.25">
      <c r="A27" s="13" t="s">
        <v>22</v>
      </c>
      <c r="B27" s="14">
        <v>213800</v>
      </c>
      <c r="D27" s="4"/>
    </row>
    <row r="28" spans="1:5" x14ac:dyDescent="0.25">
      <c r="A28" s="13" t="s">
        <v>23</v>
      </c>
      <c r="B28" s="14">
        <v>2311100</v>
      </c>
      <c r="D28" s="4"/>
    </row>
    <row r="29" spans="1:5" x14ac:dyDescent="0.25">
      <c r="A29" s="13" t="s">
        <v>24</v>
      </c>
      <c r="B29" s="14">
        <v>3350000</v>
      </c>
      <c r="D29" s="4"/>
      <c r="E29" s="2">
        <f>12817077+317500</f>
        <v>13134577</v>
      </c>
    </row>
    <row r="30" spans="1:5" x14ac:dyDescent="0.25">
      <c r="A30" s="13" t="s">
        <v>25</v>
      </c>
      <c r="B30" s="14">
        <v>2410000</v>
      </c>
      <c r="D30" s="4"/>
      <c r="E30" s="2">
        <v>6671332</v>
      </c>
    </row>
    <row r="31" spans="1:5" x14ac:dyDescent="0.25">
      <c r="A31" s="13" t="s">
        <v>26</v>
      </c>
      <c r="B31" s="14">
        <v>325826</v>
      </c>
      <c r="D31" s="4"/>
      <c r="E31" s="2">
        <f>4844858+1714500+8832964+550000+1097578</f>
        <v>17039900</v>
      </c>
    </row>
    <row r="32" spans="1:5" x14ac:dyDescent="0.25">
      <c r="A32" s="13" t="s">
        <v>27</v>
      </c>
      <c r="B32" s="14">
        <v>369922</v>
      </c>
      <c r="D32" s="4"/>
      <c r="E32" s="2">
        <v>2747772</v>
      </c>
    </row>
    <row r="33" spans="1:6" x14ac:dyDescent="0.25">
      <c r="A33" s="13" t="s">
        <v>28</v>
      </c>
      <c r="B33" s="14">
        <v>460000</v>
      </c>
      <c r="D33" s="4"/>
      <c r="E33" s="2">
        <v>2997200</v>
      </c>
      <c r="F33" s="4"/>
    </row>
    <row r="34" spans="1:6" x14ac:dyDescent="0.25">
      <c r="A34" s="13" t="s">
        <v>29</v>
      </c>
      <c r="B34" s="14">
        <v>1128000</v>
      </c>
      <c r="D34" s="4"/>
      <c r="F34" s="4"/>
    </row>
    <row r="35" spans="1:6" x14ac:dyDescent="0.25">
      <c r="A35" s="13" t="s">
        <v>30</v>
      </c>
      <c r="B35" s="14">
        <v>1217000</v>
      </c>
      <c r="D35" s="4"/>
      <c r="E35" s="2">
        <v>14563090</v>
      </c>
      <c r="F35" s="4"/>
    </row>
    <row r="36" spans="1:6" x14ac:dyDescent="0.25">
      <c r="A36" s="13" t="s">
        <v>31</v>
      </c>
      <c r="B36" s="14">
        <v>1125000</v>
      </c>
      <c r="D36" s="4"/>
      <c r="F36" s="4"/>
    </row>
    <row r="37" spans="1:6" x14ac:dyDescent="0.25">
      <c r="A37" s="13" t="s">
        <v>32</v>
      </c>
      <c r="B37" s="14">
        <v>600000</v>
      </c>
      <c r="D37" s="4"/>
      <c r="E37" s="2">
        <f>1256030+386000+122000</f>
        <v>1764030</v>
      </c>
      <c r="F37" s="4"/>
    </row>
    <row r="38" spans="1:6" x14ac:dyDescent="0.25">
      <c r="A38" s="13" t="s">
        <v>33</v>
      </c>
      <c r="B38" s="14">
        <v>1155000</v>
      </c>
      <c r="D38" s="4"/>
      <c r="F38" s="4"/>
    </row>
    <row r="39" spans="1:6" x14ac:dyDescent="0.25">
      <c r="A39" s="13" t="s">
        <v>34</v>
      </c>
      <c r="B39" s="14">
        <v>5500000</v>
      </c>
      <c r="D39" s="4"/>
      <c r="F39" s="4"/>
    </row>
    <row r="40" spans="1:6" x14ac:dyDescent="0.25">
      <c r="A40" s="13" t="s">
        <v>35</v>
      </c>
      <c r="B40" s="14">
        <v>1900000</v>
      </c>
      <c r="D40" s="4"/>
      <c r="F40" s="4"/>
    </row>
    <row r="41" spans="1:6" x14ac:dyDescent="0.25">
      <c r="A41" s="13" t="s">
        <v>36</v>
      </c>
      <c r="B41" s="14">
        <v>1200000</v>
      </c>
      <c r="D41" s="4"/>
      <c r="F41" s="4"/>
    </row>
    <row r="42" spans="1:6" x14ac:dyDescent="0.25">
      <c r="A42" s="13" t="s">
        <v>37</v>
      </c>
      <c r="B42" s="14">
        <v>4500000</v>
      </c>
      <c r="D42" s="4"/>
      <c r="F42" s="4"/>
    </row>
    <row r="43" spans="1:6" x14ac:dyDescent="0.25">
      <c r="A43" s="13" t="s">
        <v>38</v>
      </c>
      <c r="B43" s="14">
        <v>5900000</v>
      </c>
      <c r="D43" s="4"/>
      <c r="F43" s="4"/>
    </row>
    <row r="44" spans="1:6" x14ac:dyDescent="0.25">
      <c r="A44" s="13" t="s">
        <v>39</v>
      </c>
      <c r="B44" s="14">
        <v>3900000</v>
      </c>
      <c r="D44" s="4"/>
      <c r="F44" s="4"/>
    </row>
    <row r="45" spans="1:6" x14ac:dyDescent="0.25">
      <c r="A45" s="13" t="s">
        <v>40</v>
      </c>
      <c r="B45" s="14">
        <v>5300000</v>
      </c>
      <c r="D45" s="4"/>
      <c r="F45" s="4"/>
    </row>
    <row r="46" spans="1:6" x14ac:dyDescent="0.25">
      <c r="A46" s="13" t="s">
        <v>41</v>
      </c>
      <c r="B46" s="14">
        <v>2900000</v>
      </c>
      <c r="D46" s="4"/>
      <c r="F46" s="4"/>
    </row>
    <row r="47" spans="1:6" x14ac:dyDescent="0.25">
      <c r="A47" s="13" t="s">
        <v>42</v>
      </c>
      <c r="B47" s="14">
        <v>1900000</v>
      </c>
      <c r="D47" s="4"/>
      <c r="F47" s="4"/>
    </row>
    <row r="48" spans="1:6" x14ac:dyDescent="0.25">
      <c r="A48" s="13" t="s">
        <v>43</v>
      </c>
      <c r="B48" s="14">
        <v>1200000</v>
      </c>
      <c r="D48" s="4"/>
      <c r="F48" s="4"/>
    </row>
    <row r="49" spans="1:6" x14ac:dyDescent="0.25">
      <c r="A49" s="13" t="s">
        <v>44</v>
      </c>
      <c r="B49" s="14">
        <v>145000</v>
      </c>
      <c r="D49" s="4"/>
      <c r="F49" s="4"/>
    </row>
    <row r="50" spans="1:6" ht="15.75" thickBot="1" x14ac:dyDescent="0.3">
      <c r="A50" s="13"/>
      <c r="B50" s="14"/>
      <c r="D50" s="4"/>
      <c r="F50" s="4"/>
    </row>
    <row r="51" spans="1:6" ht="16.5" thickTop="1" thickBot="1" x14ac:dyDescent="0.3">
      <c r="A51" s="17" t="s">
        <v>45</v>
      </c>
      <c r="B51" s="18">
        <f>SUM(B52:B54)</f>
        <v>2069858</v>
      </c>
      <c r="D51" s="4"/>
      <c r="F51" s="4"/>
    </row>
    <row r="52" spans="1:6" ht="15.75" thickTop="1" x14ac:dyDescent="0.25">
      <c r="A52" s="13" t="s">
        <v>46</v>
      </c>
      <c r="B52" s="14">
        <v>1367858</v>
      </c>
      <c r="D52" s="4"/>
      <c r="F52" s="4"/>
    </row>
    <row r="53" spans="1:6" x14ac:dyDescent="0.25">
      <c r="A53" s="13" t="s">
        <v>47</v>
      </c>
      <c r="B53" s="14">
        <v>702000</v>
      </c>
      <c r="D53" s="4"/>
      <c r="F53" s="4"/>
    </row>
    <row r="54" spans="1:6" x14ac:dyDescent="0.25">
      <c r="A54" s="13"/>
      <c r="B54" s="14"/>
      <c r="D54" s="4"/>
      <c r="F54" s="4"/>
    </row>
    <row r="55" spans="1:6" ht="15.75" thickBot="1" x14ac:dyDescent="0.3">
      <c r="A55" s="19" t="s">
        <v>48</v>
      </c>
      <c r="B55" s="20">
        <f>SUM(B51,B26,B11,B7)</f>
        <v>175638455</v>
      </c>
      <c r="D55" s="4"/>
      <c r="F55" s="4"/>
    </row>
    <row r="56" spans="1:6" ht="15.75" thickBot="1" x14ac:dyDescent="0.3">
      <c r="A56" s="19"/>
      <c r="B56" s="20"/>
      <c r="D56" s="4"/>
      <c r="F56" s="4"/>
    </row>
    <row r="57" spans="1:6" ht="15.75" thickBot="1" x14ac:dyDescent="0.3">
      <c r="A57" s="19"/>
      <c r="B57" s="20"/>
      <c r="D57" s="4"/>
    </row>
    <row r="58" spans="1:6" ht="15.75" thickBot="1" x14ac:dyDescent="0.3">
      <c r="A58" s="21" t="s">
        <v>49</v>
      </c>
      <c r="B58" s="22">
        <f>SUM(B55)</f>
        <v>175638455</v>
      </c>
    </row>
    <row r="59" spans="1:6" s="23" customFormat="1" x14ac:dyDescent="0.25">
      <c r="A59" s="2"/>
      <c r="B59" s="4"/>
    </row>
    <row r="60" spans="1:6" x14ac:dyDescent="0.25">
      <c r="A60" s="24" t="s">
        <v>50</v>
      </c>
      <c r="B60" s="4"/>
    </row>
    <row r="61" spans="1:6" x14ac:dyDescent="0.25">
      <c r="B61" s="4"/>
    </row>
    <row r="62" spans="1:6" x14ac:dyDescent="0.25">
      <c r="B62" s="4"/>
    </row>
    <row r="63" spans="1:6" x14ac:dyDescent="0.25">
      <c r="B63" s="4"/>
    </row>
    <row r="64" spans="1:6" x14ac:dyDescent="0.25">
      <c r="B64" s="4"/>
    </row>
    <row r="65" spans="2:3" x14ac:dyDescent="0.25">
      <c r="B65" s="4"/>
    </row>
    <row r="66" spans="2:3" x14ac:dyDescent="0.25">
      <c r="B66" s="4"/>
    </row>
    <row r="67" spans="2:3" x14ac:dyDescent="0.25">
      <c r="B67" s="4"/>
    </row>
    <row r="68" spans="2:3" x14ac:dyDescent="0.25">
      <c r="B68" s="4"/>
    </row>
    <row r="69" spans="2:3" x14ac:dyDescent="0.25">
      <c r="B69" s="4"/>
    </row>
    <row r="70" spans="2:3" x14ac:dyDescent="0.25">
      <c r="B70" s="4"/>
    </row>
    <row r="71" spans="2:3" x14ac:dyDescent="0.25">
      <c r="B71" s="4"/>
    </row>
    <row r="72" spans="2:3" x14ac:dyDescent="0.25">
      <c r="B72" s="4"/>
    </row>
    <row r="73" spans="2:3" x14ac:dyDescent="0.25">
      <c r="B73" s="4"/>
    </row>
    <row r="74" spans="2:3" x14ac:dyDescent="0.25">
      <c r="B74" s="4"/>
    </row>
    <row r="75" spans="2:3" x14ac:dyDescent="0.25">
      <c r="B75" s="4"/>
    </row>
    <row r="76" spans="2:3" x14ac:dyDescent="0.25">
      <c r="B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</row>
    <row r="81" spans="2:3" x14ac:dyDescent="0.25">
      <c r="B81" s="4"/>
    </row>
    <row r="82" spans="2:3" x14ac:dyDescent="0.25">
      <c r="B82" s="4"/>
    </row>
    <row r="83" spans="2:3" x14ac:dyDescent="0.25">
      <c r="B83" s="4"/>
    </row>
    <row r="84" spans="2:3" x14ac:dyDescent="0.25">
      <c r="B84" s="4"/>
    </row>
    <row r="93" spans="2:3" x14ac:dyDescent="0.25">
      <c r="C93" s="4"/>
    </row>
    <row r="94" spans="2:3" x14ac:dyDescent="0.25">
      <c r="C94" s="4"/>
    </row>
    <row r="95" spans="2:3" x14ac:dyDescent="0.25">
      <c r="C95" s="4"/>
    </row>
    <row r="96" spans="2:3" x14ac:dyDescent="0.25">
      <c r="C96" s="4"/>
    </row>
  </sheetData>
  <mergeCells count="3">
    <mergeCell ref="A1:B1"/>
    <mergeCell ref="A3:B3"/>
    <mergeCell ref="A4:B4"/>
  </mergeCells>
  <printOptions horizontalCentered="1"/>
  <pageMargins left="0.70866141732283472" right="0.70866141732283472" top="0.86614173228346458" bottom="0.27559055118110237" header="0.31496062992125984" footer="0.31496062992125984"/>
  <pageSetup paperSize="9" scale="85" orientation="portrait" r:id="rId1"/>
  <headerFooter>
    <oddHeader>&amp;Radatok eFt-ban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8.mell.beruh.</vt:lpstr>
      <vt:lpstr>'8.mell.beruh.'!Nyomtatási_terület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2021-05-27T13:13:13Z</dcterms:created>
  <dcterms:modified xsi:type="dcterms:W3CDTF">2021-05-27T13:13:24Z</dcterms:modified>
</cp:coreProperties>
</file>