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ESTÜLETI\2021\PM határozatok\Zárszámadás\"/>
    </mc:Choice>
  </mc:AlternateContent>
  <xr:revisionPtr revIDLastSave="0" documentId="8_{41D905A9-B372-4486-8417-35B5D1E65978}" xr6:coauthVersionLast="46" xr6:coauthVersionMax="46" xr10:uidLastSave="{00000000-0000-0000-0000-000000000000}"/>
  <bookViews>
    <workbookView xWindow="2895" yWindow="2895" windowWidth="21600" windowHeight="11385" xr2:uid="{F33FE4A7-036A-45C1-BFA8-59E565569E0E}"/>
  </bookViews>
  <sheets>
    <sheet name="15.mell.eredmény" sheetId="1" r:id="rId1"/>
  </sheets>
  <externalReferences>
    <externalReference r:id="rId2"/>
    <externalReference r:id="rId3"/>
    <externalReference r:id="rId4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'15.mell.eredmény'!$A$1:$G$36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F34" i="1"/>
  <c r="C34" i="1" s="1"/>
  <c r="E34" i="1"/>
  <c r="D34" i="1"/>
  <c r="C33" i="1"/>
  <c r="C32" i="1"/>
  <c r="G31" i="1"/>
  <c r="G35" i="1" s="1"/>
  <c r="F31" i="1"/>
  <c r="F35" i="1" s="1"/>
  <c r="E31" i="1"/>
  <c r="C31" i="1" s="1"/>
  <c r="D31" i="1"/>
  <c r="D35" i="1" s="1"/>
  <c r="C30" i="1"/>
  <c r="C29" i="1"/>
  <c r="C28" i="1"/>
  <c r="C26" i="1"/>
  <c r="C25" i="1"/>
  <c r="G24" i="1"/>
  <c r="F24" i="1"/>
  <c r="E24" i="1"/>
  <c r="D24" i="1"/>
  <c r="C24" i="1" s="1"/>
  <c r="C23" i="1"/>
  <c r="C22" i="1"/>
  <c r="C21" i="1"/>
  <c r="G20" i="1"/>
  <c r="F20" i="1"/>
  <c r="E20" i="1"/>
  <c r="D20" i="1"/>
  <c r="C20" i="1" s="1"/>
  <c r="C19" i="1"/>
  <c r="C18" i="1"/>
  <c r="C17" i="1"/>
  <c r="G16" i="1"/>
  <c r="F16" i="1"/>
  <c r="E16" i="1"/>
  <c r="D16" i="1"/>
  <c r="C16" i="1" s="1"/>
  <c r="C15" i="1"/>
  <c r="C14" i="1"/>
  <c r="C13" i="1"/>
  <c r="C12" i="1"/>
  <c r="G11" i="1"/>
  <c r="G27" i="1" s="1"/>
  <c r="F11" i="1"/>
  <c r="F27" i="1" s="1"/>
  <c r="E11" i="1"/>
  <c r="E27" i="1" s="1"/>
  <c r="D11" i="1"/>
  <c r="D27" i="1" s="1"/>
  <c r="C10" i="1"/>
  <c r="C9" i="1"/>
  <c r="C8" i="1"/>
  <c r="F36" i="1" l="1"/>
  <c r="G36" i="1"/>
  <c r="D36" i="1"/>
  <c r="C27" i="1"/>
  <c r="E35" i="1"/>
  <c r="E36" i="1" s="1"/>
  <c r="C11" i="1"/>
  <c r="C36" i="1" l="1"/>
  <c r="C35" i="1"/>
</calcChain>
</file>

<file path=xl/sharedStrings.xml><?xml version="1.0" encoding="utf-8"?>
<sst xmlns="http://schemas.openxmlformats.org/spreadsheetml/2006/main" count="77" uniqueCount="71">
  <si>
    <t>15. melléklet a …./2021. (V.28.) önkormányzati rendelethez</t>
  </si>
  <si>
    <t>Kunbaja Község Önkormányzata és intézményei 2020. évi beszámolója</t>
  </si>
  <si>
    <t>2020. évi eredménykimutatás</t>
  </si>
  <si>
    <t>#</t>
  </si>
  <si>
    <t>Megnevezés</t>
  </si>
  <si>
    <t>Mindösszesen</t>
  </si>
  <si>
    <t>Kunbaja Község Önkormányzata</t>
  </si>
  <si>
    <t>Aranyfürt Óvoda és Mini Bölcsőde</t>
  </si>
  <si>
    <t>Kunbajai Közös Önkormányzati Hivatal</t>
  </si>
  <si>
    <t>Szivárvány Szociális Szolgáltató Központ</t>
  </si>
  <si>
    <t>Előző időszak</t>
  </si>
  <si>
    <t>Módosítások (+/-)</t>
  </si>
  <si>
    <t>Tárgyi időszak</t>
  </si>
  <si>
    <t>01</t>
  </si>
  <si>
    <t>01 Közhatalmi eredményszemléletű bevételek</t>
  </si>
  <si>
    <t>02</t>
  </si>
  <si>
    <t>02 Eszközök és szolgáltatások értékesítése nettó eredményszemléletű bevételei</t>
  </si>
  <si>
    <t>03</t>
  </si>
  <si>
    <t>03 Tevékenység egyéb nettó eredményszemléletű bevételei</t>
  </si>
  <si>
    <t>04</t>
  </si>
  <si>
    <t>I Tevékenység nettó eredményszemléletű bevétele (=01+02+03)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</si>
  <si>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</si>
  <si>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</si>
  <si>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</si>
  <si>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</si>
  <si>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10</t>
  </si>
  <si>
    <t>08 Felhalmozási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</si>
  <si>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</si>
  <si>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</si>
  <si>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</si>
  <si>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</si>
  <si>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</si>
  <si>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</si>
  <si>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</si>
  <si>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</si>
  <si>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16</t>
  </si>
  <si>
    <t>13 Eladott (közvetített) szolgáltatások értéke</t>
  </si>
  <si>
    <t>17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</si>
  <si>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</si>
  <si>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</si>
  <si>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</si>
  <si>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</si>
  <si>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</si>
  <si>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</si>
  <si>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</si>
  <si>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</si>
  <si>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</si>
  <si>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</si>
  <si>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</si>
  <si>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</si>
  <si>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</si>
  <si>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</si>
  <si>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</si>
  <si>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26</t>
  </si>
  <si>
    <t>18 Részesedésekből származó eredményszemléletű bevételek, árfolyamnyereségek</t>
  </si>
  <si>
    <t>28</t>
  </si>
  <si>
    <t>20 Egyéb kapott (járó) kamatok és kamatjellegű eredményszemléletű bevételek</t>
  </si>
  <si>
    <t>29</t>
  </si>
  <si>
    <t>21 Pénzügyi műveletek egyéb eredményszemléletű bevételei (&gt;=21a+21b)</t>
  </si>
  <si>
    <t>32</t>
  </si>
  <si>
    <t>VIII Pénzügyi műveletek eredményszemléletű bevételei (=17+18+19+20+21)</t>
  </si>
  <si>
    <t>35</t>
  </si>
  <si>
    <t>24 Fizetendő kamatok és kamatjellegű ráfordítások</t>
  </si>
  <si>
    <t>39</t>
  </si>
  <si>
    <t>26 Pénzügyi műveletek egyéb ráfordításai (&gt;=26a+26b)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</si>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</sst>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el CE"/>
      <charset val="238"/>
    </font>
    <font>
      <b/>
      <sz val="12"/>
      <name val="Ariel CE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2" borderId="1" xfId="1" applyFont="1" applyFill="1" applyBorder="1" applyAlignment="1">
      <alignment horizontal="center" vertical="top" wrapText="1"/>
    </xf>
    <xf numFmtId="0" fontId="1" fillId="2" borderId="2" xfId="1" applyFill="1" applyBorder="1"/>
    <xf numFmtId="0" fontId="5" fillId="2" borderId="3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right" vertical="top" wrapText="1"/>
    </xf>
    <xf numFmtId="3" fontId="8" fillId="0" borderId="5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3" fontId="9" fillId="0" borderId="3" xfId="0" applyNumberFormat="1" applyFont="1" applyBorder="1" applyAlignment="1">
      <alignment horizontal="right" vertical="top" wrapText="1"/>
    </xf>
    <xf numFmtId="3" fontId="9" fillId="0" borderId="4" xfId="0" applyNumberFormat="1" applyFont="1" applyBorder="1" applyAlignment="1">
      <alignment horizontal="right" vertical="top" wrapText="1"/>
    </xf>
    <xf numFmtId="3" fontId="9" fillId="0" borderId="5" xfId="0" applyNumberFormat="1" applyFont="1" applyBorder="1" applyAlignment="1">
      <alignment horizontal="right" vertical="top" wrapText="1"/>
    </xf>
    <xf numFmtId="3" fontId="9" fillId="0" borderId="6" xfId="0" applyNumberFormat="1" applyFont="1" applyBorder="1" applyAlignment="1">
      <alignment horizontal="right" vertical="top" wrapText="1"/>
    </xf>
    <xf numFmtId="3" fontId="8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 wrapText="1"/>
    </xf>
  </cellXfs>
  <cellStyles count="2">
    <cellStyle name="Normál" xfId="0" builtinId="0"/>
    <cellStyle name="Normál 8" xfId="1" xr:uid="{A1F63167-2E04-4CB7-A49C-6EA62839A1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20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Konyve12/Edina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mell.Bevétel"/>
      <sheetName val="3.mell.Kiadás "/>
      <sheetName val="4.mell.Finansz.bevét"/>
      <sheetName val="5. mell.Finansz.kiadás"/>
      <sheetName val="6. mell.Bevétel cofog"/>
      <sheetName val="7.mell.Kiadás cofog"/>
      <sheetName val="8.mell.beruh."/>
      <sheetName val="9.mell.létszám"/>
      <sheetName val="10.a mell.köznev.szoc.tám."/>
      <sheetName val="10.b mell.kieg.köt.tám."/>
      <sheetName val="11.melléklet saját bevétele "/>
      <sheetName val="12.mell.többéves kihatás"/>
      <sheetName val="13.mell.maradvány"/>
      <sheetName val="14.mell.mérleg"/>
      <sheetName val="15.mell.eredmény"/>
      <sheetName val="16.mell.vagyonkim."/>
      <sheetName val="17.mell.közvetett"/>
      <sheetName val="18.mell.részesed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C6102-067A-4552-B2BC-1D2D5239EBFB}">
  <sheetPr>
    <tabColor theme="7" tint="0.39997558519241921"/>
    <pageSetUpPr fitToPage="1"/>
  </sheetPr>
  <dimension ref="A1:P42"/>
  <sheetViews>
    <sheetView tabSelected="1" view="pageBreakPreview" zoomScaleNormal="100" zoomScaleSheetLayoutView="100" workbookViewId="0">
      <selection activeCell="G30" sqref="G30"/>
    </sheetView>
  </sheetViews>
  <sheetFormatPr defaultRowHeight="12.75"/>
  <cols>
    <col min="1" max="1" width="8.140625" style="2" customWidth="1"/>
    <col min="2" max="2" width="82" style="2" customWidth="1"/>
    <col min="3" max="16" width="13.7109375" style="2" customWidth="1"/>
    <col min="17" max="255" width="9.140625" style="2"/>
    <col min="256" max="256" width="8.140625" style="2" customWidth="1"/>
    <col min="257" max="257" width="82" style="2" customWidth="1"/>
    <col min="258" max="260" width="19.140625" style="2" customWidth="1"/>
    <col min="261" max="511" width="9.140625" style="2"/>
    <col min="512" max="512" width="8.140625" style="2" customWidth="1"/>
    <col min="513" max="513" width="82" style="2" customWidth="1"/>
    <col min="514" max="516" width="19.140625" style="2" customWidth="1"/>
    <col min="517" max="767" width="9.140625" style="2"/>
    <col min="768" max="768" width="8.140625" style="2" customWidth="1"/>
    <col min="769" max="769" width="82" style="2" customWidth="1"/>
    <col min="770" max="772" width="19.140625" style="2" customWidth="1"/>
    <col min="773" max="1023" width="9.140625" style="2"/>
    <col min="1024" max="1024" width="8.140625" style="2" customWidth="1"/>
    <col min="1025" max="1025" width="82" style="2" customWidth="1"/>
    <col min="1026" max="1028" width="19.140625" style="2" customWidth="1"/>
    <col min="1029" max="1279" width="9.140625" style="2"/>
    <col min="1280" max="1280" width="8.140625" style="2" customWidth="1"/>
    <col min="1281" max="1281" width="82" style="2" customWidth="1"/>
    <col min="1282" max="1284" width="19.140625" style="2" customWidth="1"/>
    <col min="1285" max="1535" width="9.140625" style="2"/>
    <col min="1536" max="1536" width="8.140625" style="2" customWidth="1"/>
    <col min="1537" max="1537" width="82" style="2" customWidth="1"/>
    <col min="1538" max="1540" width="19.140625" style="2" customWidth="1"/>
    <col min="1541" max="1791" width="9.140625" style="2"/>
    <col min="1792" max="1792" width="8.140625" style="2" customWidth="1"/>
    <col min="1793" max="1793" width="82" style="2" customWidth="1"/>
    <col min="1794" max="1796" width="19.140625" style="2" customWidth="1"/>
    <col min="1797" max="2047" width="9.140625" style="2"/>
    <col min="2048" max="2048" width="8.140625" style="2" customWidth="1"/>
    <col min="2049" max="2049" width="82" style="2" customWidth="1"/>
    <col min="2050" max="2052" width="19.140625" style="2" customWidth="1"/>
    <col min="2053" max="2303" width="9.140625" style="2"/>
    <col min="2304" max="2304" width="8.140625" style="2" customWidth="1"/>
    <col min="2305" max="2305" width="82" style="2" customWidth="1"/>
    <col min="2306" max="2308" width="19.140625" style="2" customWidth="1"/>
    <col min="2309" max="2559" width="9.140625" style="2"/>
    <col min="2560" max="2560" width="8.140625" style="2" customWidth="1"/>
    <col min="2561" max="2561" width="82" style="2" customWidth="1"/>
    <col min="2562" max="2564" width="19.140625" style="2" customWidth="1"/>
    <col min="2565" max="2815" width="9.140625" style="2"/>
    <col min="2816" max="2816" width="8.140625" style="2" customWidth="1"/>
    <col min="2817" max="2817" width="82" style="2" customWidth="1"/>
    <col min="2818" max="2820" width="19.140625" style="2" customWidth="1"/>
    <col min="2821" max="3071" width="9.140625" style="2"/>
    <col min="3072" max="3072" width="8.140625" style="2" customWidth="1"/>
    <col min="3073" max="3073" width="82" style="2" customWidth="1"/>
    <col min="3074" max="3076" width="19.140625" style="2" customWidth="1"/>
    <col min="3077" max="3327" width="9.140625" style="2"/>
    <col min="3328" max="3328" width="8.140625" style="2" customWidth="1"/>
    <col min="3329" max="3329" width="82" style="2" customWidth="1"/>
    <col min="3330" max="3332" width="19.140625" style="2" customWidth="1"/>
    <col min="3333" max="3583" width="9.140625" style="2"/>
    <col min="3584" max="3584" width="8.140625" style="2" customWidth="1"/>
    <col min="3585" max="3585" width="82" style="2" customWidth="1"/>
    <col min="3586" max="3588" width="19.140625" style="2" customWidth="1"/>
    <col min="3589" max="3839" width="9.140625" style="2"/>
    <col min="3840" max="3840" width="8.140625" style="2" customWidth="1"/>
    <col min="3841" max="3841" width="82" style="2" customWidth="1"/>
    <col min="3842" max="3844" width="19.140625" style="2" customWidth="1"/>
    <col min="3845" max="4095" width="9.140625" style="2"/>
    <col min="4096" max="4096" width="8.140625" style="2" customWidth="1"/>
    <col min="4097" max="4097" width="82" style="2" customWidth="1"/>
    <col min="4098" max="4100" width="19.140625" style="2" customWidth="1"/>
    <col min="4101" max="4351" width="9.140625" style="2"/>
    <col min="4352" max="4352" width="8.140625" style="2" customWidth="1"/>
    <col min="4353" max="4353" width="82" style="2" customWidth="1"/>
    <col min="4354" max="4356" width="19.140625" style="2" customWidth="1"/>
    <col min="4357" max="4607" width="9.140625" style="2"/>
    <col min="4608" max="4608" width="8.140625" style="2" customWidth="1"/>
    <col min="4609" max="4609" width="82" style="2" customWidth="1"/>
    <col min="4610" max="4612" width="19.140625" style="2" customWidth="1"/>
    <col min="4613" max="4863" width="9.140625" style="2"/>
    <col min="4864" max="4864" width="8.140625" style="2" customWidth="1"/>
    <col min="4865" max="4865" width="82" style="2" customWidth="1"/>
    <col min="4866" max="4868" width="19.140625" style="2" customWidth="1"/>
    <col min="4869" max="5119" width="9.140625" style="2"/>
    <col min="5120" max="5120" width="8.140625" style="2" customWidth="1"/>
    <col min="5121" max="5121" width="82" style="2" customWidth="1"/>
    <col min="5122" max="5124" width="19.140625" style="2" customWidth="1"/>
    <col min="5125" max="5375" width="9.140625" style="2"/>
    <col min="5376" max="5376" width="8.140625" style="2" customWidth="1"/>
    <col min="5377" max="5377" width="82" style="2" customWidth="1"/>
    <col min="5378" max="5380" width="19.140625" style="2" customWidth="1"/>
    <col min="5381" max="5631" width="9.140625" style="2"/>
    <col min="5632" max="5632" width="8.140625" style="2" customWidth="1"/>
    <col min="5633" max="5633" width="82" style="2" customWidth="1"/>
    <col min="5634" max="5636" width="19.140625" style="2" customWidth="1"/>
    <col min="5637" max="5887" width="9.140625" style="2"/>
    <col min="5888" max="5888" width="8.140625" style="2" customWidth="1"/>
    <col min="5889" max="5889" width="82" style="2" customWidth="1"/>
    <col min="5890" max="5892" width="19.140625" style="2" customWidth="1"/>
    <col min="5893" max="6143" width="9.140625" style="2"/>
    <col min="6144" max="6144" width="8.140625" style="2" customWidth="1"/>
    <col min="6145" max="6145" width="82" style="2" customWidth="1"/>
    <col min="6146" max="6148" width="19.140625" style="2" customWidth="1"/>
    <col min="6149" max="6399" width="9.140625" style="2"/>
    <col min="6400" max="6400" width="8.140625" style="2" customWidth="1"/>
    <col min="6401" max="6401" width="82" style="2" customWidth="1"/>
    <col min="6402" max="6404" width="19.140625" style="2" customWidth="1"/>
    <col min="6405" max="6655" width="9.140625" style="2"/>
    <col min="6656" max="6656" width="8.140625" style="2" customWidth="1"/>
    <col min="6657" max="6657" width="82" style="2" customWidth="1"/>
    <col min="6658" max="6660" width="19.140625" style="2" customWidth="1"/>
    <col min="6661" max="6911" width="9.140625" style="2"/>
    <col min="6912" max="6912" width="8.140625" style="2" customWidth="1"/>
    <col min="6913" max="6913" width="82" style="2" customWidth="1"/>
    <col min="6914" max="6916" width="19.140625" style="2" customWidth="1"/>
    <col min="6917" max="7167" width="9.140625" style="2"/>
    <col min="7168" max="7168" width="8.140625" style="2" customWidth="1"/>
    <col min="7169" max="7169" width="82" style="2" customWidth="1"/>
    <col min="7170" max="7172" width="19.140625" style="2" customWidth="1"/>
    <col min="7173" max="7423" width="9.140625" style="2"/>
    <col min="7424" max="7424" width="8.140625" style="2" customWidth="1"/>
    <col min="7425" max="7425" width="82" style="2" customWidth="1"/>
    <col min="7426" max="7428" width="19.140625" style="2" customWidth="1"/>
    <col min="7429" max="7679" width="9.140625" style="2"/>
    <col min="7680" max="7680" width="8.140625" style="2" customWidth="1"/>
    <col min="7681" max="7681" width="82" style="2" customWidth="1"/>
    <col min="7682" max="7684" width="19.140625" style="2" customWidth="1"/>
    <col min="7685" max="7935" width="9.140625" style="2"/>
    <col min="7936" max="7936" width="8.140625" style="2" customWidth="1"/>
    <col min="7937" max="7937" width="82" style="2" customWidth="1"/>
    <col min="7938" max="7940" width="19.140625" style="2" customWidth="1"/>
    <col min="7941" max="8191" width="9.140625" style="2"/>
    <col min="8192" max="8192" width="8.140625" style="2" customWidth="1"/>
    <col min="8193" max="8193" width="82" style="2" customWidth="1"/>
    <col min="8194" max="8196" width="19.140625" style="2" customWidth="1"/>
    <col min="8197" max="8447" width="9.140625" style="2"/>
    <col min="8448" max="8448" width="8.140625" style="2" customWidth="1"/>
    <col min="8449" max="8449" width="82" style="2" customWidth="1"/>
    <col min="8450" max="8452" width="19.140625" style="2" customWidth="1"/>
    <col min="8453" max="8703" width="9.140625" style="2"/>
    <col min="8704" max="8704" width="8.140625" style="2" customWidth="1"/>
    <col min="8705" max="8705" width="82" style="2" customWidth="1"/>
    <col min="8706" max="8708" width="19.140625" style="2" customWidth="1"/>
    <col min="8709" max="8959" width="9.140625" style="2"/>
    <col min="8960" max="8960" width="8.140625" style="2" customWidth="1"/>
    <col min="8961" max="8961" width="82" style="2" customWidth="1"/>
    <col min="8962" max="8964" width="19.140625" style="2" customWidth="1"/>
    <col min="8965" max="9215" width="9.140625" style="2"/>
    <col min="9216" max="9216" width="8.140625" style="2" customWidth="1"/>
    <col min="9217" max="9217" width="82" style="2" customWidth="1"/>
    <col min="9218" max="9220" width="19.140625" style="2" customWidth="1"/>
    <col min="9221" max="9471" width="9.140625" style="2"/>
    <col min="9472" max="9472" width="8.140625" style="2" customWidth="1"/>
    <col min="9473" max="9473" width="82" style="2" customWidth="1"/>
    <col min="9474" max="9476" width="19.140625" style="2" customWidth="1"/>
    <col min="9477" max="9727" width="9.140625" style="2"/>
    <col min="9728" max="9728" width="8.140625" style="2" customWidth="1"/>
    <col min="9729" max="9729" width="82" style="2" customWidth="1"/>
    <col min="9730" max="9732" width="19.140625" style="2" customWidth="1"/>
    <col min="9733" max="9983" width="9.140625" style="2"/>
    <col min="9984" max="9984" width="8.140625" style="2" customWidth="1"/>
    <col min="9985" max="9985" width="82" style="2" customWidth="1"/>
    <col min="9986" max="9988" width="19.140625" style="2" customWidth="1"/>
    <col min="9989" max="10239" width="9.140625" style="2"/>
    <col min="10240" max="10240" width="8.140625" style="2" customWidth="1"/>
    <col min="10241" max="10241" width="82" style="2" customWidth="1"/>
    <col min="10242" max="10244" width="19.140625" style="2" customWidth="1"/>
    <col min="10245" max="10495" width="9.140625" style="2"/>
    <col min="10496" max="10496" width="8.140625" style="2" customWidth="1"/>
    <col min="10497" max="10497" width="82" style="2" customWidth="1"/>
    <col min="10498" max="10500" width="19.140625" style="2" customWidth="1"/>
    <col min="10501" max="10751" width="9.140625" style="2"/>
    <col min="10752" max="10752" width="8.140625" style="2" customWidth="1"/>
    <col min="10753" max="10753" width="82" style="2" customWidth="1"/>
    <col min="10754" max="10756" width="19.140625" style="2" customWidth="1"/>
    <col min="10757" max="11007" width="9.140625" style="2"/>
    <col min="11008" max="11008" width="8.140625" style="2" customWidth="1"/>
    <col min="11009" max="11009" width="82" style="2" customWidth="1"/>
    <col min="11010" max="11012" width="19.140625" style="2" customWidth="1"/>
    <col min="11013" max="11263" width="9.140625" style="2"/>
    <col min="11264" max="11264" width="8.140625" style="2" customWidth="1"/>
    <col min="11265" max="11265" width="82" style="2" customWidth="1"/>
    <col min="11266" max="11268" width="19.140625" style="2" customWidth="1"/>
    <col min="11269" max="11519" width="9.140625" style="2"/>
    <col min="11520" max="11520" width="8.140625" style="2" customWidth="1"/>
    <col min="11521" max="11521" width="82" style="2" customWidth="1"/>
    <col min="11522" max="11524" width="19.140625" style="2" customWidth="1"/>
    <col min="11525" max="11775" width="9.140625" style="2"/>
    <col min="11776" max="11776" width="8.140625" style="2" customWidth="1"/>
    <col min="11777" max="11777" width="82" style="2" customWidth="1"/>
    <col min="11778" max="11780" width="19.140625" style="2" customWidth="1"/>
    <col min="11781" max="12031" width="9.140625" style="2"/>
    <col min="12032" max="12032" width="8.140625" style="2" customWidth="1"/>
    <col min="12033" max="12033" width="82" style="2" customWidth="1"/>
    <col min="12034" max="12036" width="19.140625" style="2" customWidth="1"/>
    <col min="12037" max="12287" width="9.140625" style="2"/>
    <col min="12288" max="12288" width="8.140625" style="2" customWidth="1"/>
    <col min="12289" max="12289" width="82" style="2" customWidth="1"/>
    <col min="12290" max="12292" width="19.140625" style="2" customWidth="1"/>
    <col min="12293" max="12543" width="9.140625" style="2"/>
    <col min="12544" max="12544" width="8.140625" style="2" customWidth="1"/>
    <col min="12545" max="12545" width="82" style="2" customWidth="1"/>
    <col min="12546" max="12548" width="19.140625" style="2" customWidth="1"/>
    <col min="12549" max="12799" width="9.140625" style="2"/>
    <col min="12800" max="12800" width="8.140625" style="2" customWidth="1"/>
    <col min="12801" max="12801" width="82" style="2" customWidth="1"/>
    <col min="12802" max="12804" width="19.140625" style="2" customWidth="1"/>
    <col min="12805" max="13055" width="9.140625" style="2"/>
    <col min="13056" max="13056" width="8.140625" style="2" customWidth="1"/>
    <col min="13057" max="13057" width="82" style="2" customWidth="1"/>
    <col min="13058" max="13060" width="19.140625" style="2" customWidth="1"/>
    <col min="13061" max="13311" width="9.140625" style="2"/>
    <col min="13312" max="13312" width="8.140625" style="2" customWidth="1"/>
    <col min="13313" max="13313" width="82" style="2" customWidth="1"/>
    <col min="13314" max="13316" width="19.140625" style="2" customWidth="1"/>
    <col min="13317" max="13567" width="9.140625" style="2"/>
    <col min="13568" max="13568" width="8.140625" style="2" customWidth="1"/>
    <col min="13569" max="13569" width="82" style="2" customWidth="1"/>
    <col min="13570" max="13572" width="19.140625" style="2" customWidth="1"/>
    <col min="13573" max="13823" width="9.140625" style="2"/>
    <col min="13824" max="13824" width="8.140625" style="2" customWidth="1"/>
    <col min="13825" max="13825" width="82" style="2" customWidth="1"/>
    <col min="13826" max="13828" width="19.140625" style="2" customWidth="1"/>
    <col min="13829" max="14079" width="9.140625" style="2"/>
    <col min="14080" max="14080" width="8.140625" style="2" customWidth="1"/>
    <col min="14081" max="14081" width="82" style="2" customWidth="1"/>
    <col min="14082" max="14084" width="19.140625" style="2" customWidth="1"/>
    <col min="14085" max="14335" width="9.140625" style="2"/>
    <col min="14336" max="14336" width="8.140625" style="2" customWidth="1"/>
    <col min="14337" max="14337" width="82" style="2" customWidth="1"/>
    <col min="14338" max="14340" width="19.140625" style="2" customWidth="1"/>
    <col min="14341" max="14591" width="9.140625" style="2"/>
    <col min="14592" max="14592" width="8.140625" style="2" customWidth="1"/>
    <col min="14593" max="14593" width="82" style="2" customWidth="1"/>
    <col min="14594" max="14596" width="19.140625" style="2" customWidth="1"/>
    <col min="14597" max="14847" width="9.140625" style="2"/>
    <col min="14848" max="14848" width="8.140625" style="2" customWidth="1"/>
    <col min="14849" max="14849" width="82" style="2" customWidth="1"/>
    <col min="14850" max="14852" width="19.140625" style="2" customWidth="1"/>
    <col min="14853" max="15103" width="9.140625" style="2"/>
    <col min="15104" max="15104" width="8.140625" style="2" customWidth="1"/>
    <col min="15105" max="15105" width="82" style="2" customWidth="1"/>
    <col min="15106" max="15108" width="19.140625" style="2" customWidth="1"/>
    <col min="15109" max="15359" width="9.140625" style="2"/>
    <col min="15360" max="15360" width="8.140625" style="2" customWidth="1"/>
    <col min="15361" max="15361" width="82" style="2" customWidth="1"/>
    <col min="15362" max="15364" width="19.140625" style="2" customWidth="1"/>
    <col min="15365" max="15615" width="9.140625" style="2"/>
    <col min="15616" max="15616" width="8.140625" style="2" customWidth="1"/>
    <col min="15617" max="15617" width="82" style="2" customWidth="1"/>
    <col min="15618" max="15620" width="19.140625" style="2" customWidth="1"/>
    <col min="15621" max="15871" width="9.140625" style="2"/>
    <col min="15872" max="15872" width="8.140625" style="2" customWidth="1"/>
    <col min="15873" max="15873" width="82" style="2" customWidth="1"/>
    <col min="15874" max="15876" width="19.140625" style="2" customWidth="1"/>
    <col min="15877" max="16127" width="9.140625" style="2"/>
    <col min="16128" max="16128" width="8.140625" style="2" customWidth="1"/>
    <col min="16129" max="16129" width="82" style="2" customWidth="1"/>
    <col min="16130" max="16132" width="19.140625" style="2" customWidth="1"/>
    <col min="16133" max="16384" width="9.140625" style="2"/>
  </cols>
  <sheetData>
    <row r="1" spans="1:16">
      <c r="A1" s="1" t="s">
        <v>0</v>
      </c>
      <c r="B1" s="1"/>
      <c r="C1" s="1"/>
      <c r="D1" s="1"/>
      <c r="E1" s="1"/>
      <c r="F1" s="1"/>
      <c r="G1" s="1"/>
    </row>
    <row r="3" spans="1:16" ht="15.7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</row>
    <row r="4" spans="1:16" ht="15.75">
      <c r="A4" s="5" t="s">
        <v>2</v>
      </c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</row>
    <row r="6" spans="1:16" ht="15">
      <c r="A6" s="7"/>
      <c r="B6" s="8"/>
      <c r="C6" s="8"/>
      <c r="D6" s="8"/>
      <c r="E6" s="8"/>
      <c r="F6" s="8"/>
      <c r="G6" s="8"/>
    </row>
    <row r="7" spans="1:16" ht="48">
      <c r="A7" s="9" t="s">
        <v>3</v>
      </c>
      <c r="B7" s="10" t="s">
        <v>4</v>
      </c>
      <c r="C7" s="11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3" t="s">
        <v>10</v>
      </c>
      <c r="I7" s="9" t="s">
        <v>11</v>
      </c>
      <c r="J7" s="14" t="s">
        <v>12</v>
      </c>
      <c r="K7" s="13" t="s">
        <v>10</v>
      </c>
      <c r="L7" s="9" t="s">
        <v>11</v>
      </c>
      <c r="M7" s="14" t="s">
        <v>12</v>
      </c>
      <c r="N7" s="15" t="s">
        <v>10</v>
      </c>
      <c r="O7" s="9" t="s">
        <v>11</v>
      </c>
      <c r="P7" s="14" t="s">
        <v>12</v>
      </c>
    </row>
    <row r="8" spans="1:16" ht="16.5" customHeight="1">
      <c r="A8" s="16" t="s">
        <v>13</v>
      </c>
      <c r="B8" s="17" t="s">
        <v>14</v>
      </c>
      <c r="C8" s="18">
        <f>SUM(D8:G8)</f>
        <v>9453280</v>
      </c>
      <c r="D8" s="18">
        <v>9453280</v>
      </c>
      <c r="E8" s="18"/>
      <c r="F8" s="18"/>
      <c r="G8" s="18"/>
      <c r="H8" s="19"/>
      <c r="I8" s="20"/>
      <c r="J8" s="21"/>
      <c r="K8" s="19"/>
      <c r="L8" s="20"/>
      <c r="M8" s="21"/>
      <c r="N8" s="22"/>
      <c r="O8" s="23"/>
      <c r="P8" s="24"/>
    </row>
    <row r="9" spans="1:16">
      <c r="A9" s="16" t="s">
        <v>15</v>
      </c>
      <c r="B9" s="17" t="s">
        <v>16</v>
      </c>
      <c r="C9" s="18">
        <f t="shared" ref="C9:C36" si="0">SUM(D9:G9)</f>
        <v>57957173</v>
      </c>
      <c r="D9" s="18">
        <v>47073874</v>
      </c>
      <c r="E9" s="18"/>
      <c r="F9" s="18"/>
      <c r="G9" s="18">
        <v>10883299</v>
      </c>
      <c r="H9" s="25"/>
      <c r="I9" s="18"/>
      <c r="J9" s="26"/>
      <c r="K9" s="25"/>
      <c r="L9" s="18"/>
      <c r="M9" s="26"/>
      <c r="N9" s="27"/>
      <c r="O9" s="18"/>
      <c r="P9" s="26"/>
    </row>
    <row r="10" spans="1:16">
      <c r="A10" s="16" t="s">
        <v>17</v>
      </c>
      <c r="B10" s="17" t="s">
        <v>18</v>
      </c>
      <c r="C10" s="18">
        <f t="shared" si="0"/>
        <v>4000</v>
      </c>
      <c r="D10" s="18">
        <v>4000</v>
      </c>
      <c r="E10" s="18"/>
      <c r="F10" s="18"/>
      <c r="G10" s="18"/>
      <c r="H10" s="25"/>
      <c r="I10" s="18"/>
      <c r="J10" s="26"/>
      <c r="K10" s="25"/>
      <c r="L10" s="18"/>
      <c r="M10" s="26"/>
      <c r="N10" s="27"/>
      <c r="O10" s="18"/>
      <c r="P10" s="26"/>
    </row>
    <row r="11" spans="1:16">
      <c r="A11" s="28" t="s">
        <v>19</v>
      </c>
      <c r="B11" s="29" t="s">
        <v>20</v>
      </c>
      <c r="C11" s="30">
        <f t="shared" si="0"/>
        <v>67414453</v>
      </c>
      <c r="D11" s="30">
        <f>SUM(D8:D10)</f>
        <v>56531154</v>
      </c>
      <c r="E11" s="30">
        <f t="shared" ref="E11:G11" si="1">SUM(E8:E10)</f>
        <v>0</v>
      </c>
      <c r="F11" s="30">
        <f t="shared" si="1"/>
        <v>0</v>
      </c>
      <c r="G11" s="30">
        <f t="shared" si="1"/>
        <v>10883299</v>
      </c>
      <c r="H11" s="25"/>
      <c r="I11" s="18"/>
      <c r="J11" s="26"/>
      <c r="K11" s="25"/>
      <c r="L11" s="18"/>
      <c r="M11" s="26"/>
      <c r="N11" s="27"/>
      <c r="O11" s="18"/>
      <c r="P11" s="26"/>
    </row>
    <row r="12" spans="1:16">
      <c r="A12" s="16" t="s">
        <v>21</v>
      </c>
      <c r="B12" s="17" t="s">
        <v>22</v>
      </c>
      <c r="C12" s="18">
        <f t="shared" si="0"/>
        <v>353280497</v>
      </c>
      <c r="D12" s="18">
        <v>216695057</v>
      </c>
      <c r="E12" s="18">
        <v>42933159</v>
      </c>
      <c r="F12" s="18">
        <v>60334687</v>
      </c>
      <c r="G12" s="18">
        <v>33317594</v>
      </c>
      <c r="H12" s="31"/>
      <c r="I12" s="30"/>
      <c r="J12" s="32"/>
      <c r="K12" s="31"/>
      <c r="L12" s="30"/>
      <c r="M12" s="32"/>
      <c r="N12" s="33"/>
      <c r="O12" s="30"/>
      <c r="P12" s="32"/>
    </row>
    <row r="13" spans="1:16">
      <c r="A13" s="16" t="s">
        <v>23</v>
      </c>
      <c r="B13" s="17" t="s">
        <v>24</v>
      </c>
      <c r="C13" s="18">
        <f t="shared" si="0"/>
        <v>217992672</v>
      </c>
      <c r="D13" s="18">
        <v>216661564</v>
      </c>
      <c r="E13" s="18"/>
      <c r="F13" s="18">
        <v>773244</v>
      </c>
      <c r="G13" s="18">
        <v>557864</v>
      </c>
      <c r="H13" s="25"/>
      <c r="I13" s="18"/>
      <c r="J13" s="26"/>
      <c r="K13" s="25"/>
      <c r="L13" s="18"/>
      <c r="M13" s="26"/>
      <c r="N13" s="27"/>
      <c r="O13" s="18"/>
      <c r="P13" s="26"/>
    </row>
    <row r="14" spans="1:16">
      <c r="A14" s="16" t="s">
        <v>25</v>
      </c>
      <c r="B14" s="17" t="s">
        <v>26</v>
      </c>
      <c r="C14" s="18">
        <f t="shared" si="0"/>
        <v>49633795</v>
      </c>
      <c r="D14" s="18">
        <v>49630756</v>
      </c>
      <c r="E14" s="18"/>
      <c r="F14" s="18"/>
      <c r="G14" s="18">
        <v>3039</v>
      </c>
      <c r="H14" s="25"/>
      <c r="I14" s="18"/>
      <c r="J14" s="26"/>
      <c r="K14" s="25"/>
      <c r="L14" s="18"/>
      <c r="M14" s="26"/>
      <c r="N14" s="27"/>
      <c r="O14" s="18"/>
      <c r="P14" s="26"/>
    </row>
    <row r="15" spans="1:16">
      <c r="A15" s="16" t="s">
        <v>27</v>
      </c>
      <c r="B15" s="17" t="s">
        <v>28</v>
      </c>
      <c r="C15" s="18">
        <f t="shared" si="0"/>
        <v>1387900</v>
      </c>
      <c r="D15" s="18">
        <v>1307175</v>
      </c>
      <c r="E15" s="18">
        <v>13447</v>
      </c>
      <c r="F15" s="18">
        <v>67278</v>
      </c>
      <c r="G15" s="18"/>
      <c r="H15" s="31"/>
      <c r="I15" s="30"/>
      <c r="J15" s="32"/>
      <c r="K15" s="31"/>
      <c r="L15" s="30"/>
      <c r="M15" s="32"/>
      <c r="N15" s="33"/>
      <c r="O15" s="30"/>
      <c r="P15" s="32"/>
    </row>
    <row r="16" spans="1:16">
      <c r="A16" s="28" t="s">
        <v>29</v>
      </c>
      <c r="B16" s="29" t="s">
        <v>30</v>
      </c>
      <c r="C16" s="30">
        <f t="shared" si="0"/>
        <v>622294864</v>
      </c>
      <c r="D16" s="30">
        <f>SUM(D12:D15)</f>
        <v>484294552</v>
      </c>
      <c r="E16" s="30">
        <f>SUM(E12:E15)</f>
        <v>42946606</v>
      </c>
      <c r="F16" s="30">
        <f t="shared" ref="F16:G16" si="2">SUM(F12:F15)</f>
        <v>61175209</v>
      </c>
      <c r="G16" s="30">
        <f t="shared" si="2"/>
        <v>33878497</v>
      </c>
      <c r="H16" s="25"/>
      <c r="I16" s="18"/>
      <c r="J16" s="26"/>
      <c r="K16" s="25"/>
      <c r="L16" s="18"/>
      <c r="M16" s="26"/>
      <c r="N16" s="27"/>
      <c r="O16" s="18"/>
      <c r="P16" s="26"/>
    </row>
    <row r="17" spans="1:16">
      <c r="A17" s="16" t="s">
        <v>31</v>
      </c>
      <c r="B17" s="17" t="s">
        <v>32</v>
      </c>
      <c r="C17" s="18">
        <f t="shared" si="0"/>
        <v>21683020</v>
      </c>
      <c r="D17" s="18">
        <v>15953927</v>
      </c>
      <c r="E17" s="18">
        <v>4014134</v>
      </c>
      <c r="F17" s="18">
        <v>791496</v>
      </c>
      <c r="G17" s="18">
        <v>923463</v>
      </c>
      <c r="H17" s="25"/>
      <c r="I17" s="18"/>
      <c r="J17" s="26"/>
      <c r="K17" s="25"/>
      <c r="L17" s="18"/>
      <c r="M17" s="26"/>
      <c r="N17" s="27"/>
      <c r="O17" s="18"/>
      <c r="P17" s="26"/>
    </row>
    <row r="18" spans="1:16">
      <c r="A18" s="16" t="s">
        <v>33</v>
      </c>
      <c r="B18" s="17" t="s">
        <v>34</v>
      </c>
      <c r="C18" s="18">
        <f t="shared" si="0"/>
        <v>79712496</v>
      </c>
      <c r="D18" s="18">
        <v>55094055</v>
      </c>
      <c r="E18" s="18">
        <v>5281184</v>
      </c>
      <c r="F18" s="18">
        <v>3250134</v>
      </c>
      <c r="G18" s="18">
        <v>16087123</v>
      </c>
      <c r="H18" s="25"/>
      <c r="I18" s="18"/>
      <c r="J18" s="26"/>
      <c r="K18" s="25"/>
      <c r="L18" s="18"/>
      <c r="M18" s="26"/>
      <c r="N18" s="27"/>
      <c r="O18" s="18"/>
      <c r="P18" s="26"/>
    </row>
    <row r="19" spans="1:16">
      <c r="A19" s="16" t="s">
        <v>35</v>
      </c>
      <c r="B19" s="17" t="s">
        <v>36</v>
      </c>
      <c r="C19" s="18">
        <f t="shared" si="0"/>
        <v>21105150</v>
      </c>
      <c r="D19" s="18">
        <v>21092020</v>
      </c>
      <c r="E19" s="18">
        <v>5665</v>
      </c>
      <c r="F19" s="18">
        <v>7465</v>
      </c>
      <c r="G19" s="18"/>
      <c r="H19" s="31"/>
      <c r="I19" s="30"/>
      <c r="J19" s="32"/>
      <c r="K19" s="31"/>
      <c r="L19" s="30"/>
      <c r="M19" s="32"/>
      <c r="N19" s="33"/>
      <c r="O19" s="30"/>
      <c r="P19" s="32"/>
    </row>
    <row r="20" spans="1:16">
      <c r="A20" s="28" t="s">
        <v>37</v>
      </c>
      <c r="B20" s="29" t="s">
        <v>38</v>
      </c>
      <c r="C20" s="30">
        <f t="shared" si="0"/>
        <v>122500666</v>
      </c>
      <c r="D20" s="30">
        <f>SUM(D17:D19)</f>
        <v>92140002</v>
      </c>
      <c r="E20" s="30">
        <f>SUM(E17:E19)</f>
        <v>9300983</v>
      </c>
      <c r="F20" s="30">
        <f t="shared" ref="F20:G20" si="3">SUM(F17:F19)</f>
        <v>4049095</v>
      </c>
      <c r="G20" s="30">
        <f t="shared" si="3"/>
        <v>17010586</v>
      </c>
      <c r="H20" s="25"/>
      <c r="I20" s="18"/>
      <c r="J20" s="26"/>
      <c r="K20" s="25"/>
      <c r="L20" s="18"/>
      <c r="M20" s="26"/>
      <c r="N20" s="27"/>
      <c r="O20" s="18"/>
      <c r="P20" s="26"/>
    </row>
    <row r="21" spans="1:16">
      <c r="A21" s="16" t="s">
        <v>39</v>
      </c>
      <c r="B21" s="17" t="s">
        <v>40</v>
      </c>
      <c r="C21" s="18">
        <f t="shared" si="0"/>
        <v>135380159</v>
      </c>
      <c r="D21" s="18">
        <v>50052201</v>
      </c>
      <c r="E21" s="18">
        <v>27930387</v>
      </c>
      <c r="F21" s="18">
        <v>39393440</v>
      </c>
      <c r="G21" s="18">
        <v>18004131</v>
      </c>
      <c r="H21" s="25"/>
      <c r="I21" s="18"/>
      <c r="J21" s="26"/>
      <c r="K21" s="25"/>
      <c r="L21" s="18"/>
      <c r="M21" s="26"/>
      <c r="N21" s="27"/>
      <c r="O21" s="18"/>
      <c r="P21" s="26"/>
    </row>
    <row r="22" spans="1:16">
      <c r="A22" s="16" t="s">
        <v>41</v>
      </c>
      <c r="B22" s="17" t="s">
        <v>42</v>
      </c>
      <c r="C22" s="18">
        <f t="shared" si="0"/>
        <v>28758564</v>
      </c>
      <c r="D22" s="18">
        <v>20088280</v>
      </c>
      <c r="E22" s="18">
        <v>688815</v>
      </c>
      <c r="F22" s="18">
        <v>4821854</v>
      </c>
      <c r="G22" s="18">
        <v>3159615</v>
      </c>
      <c r="H22" s="25"/>
      <c r="I22" s="18"/>
      <c r="J22" s="26"/>
      <c r="K22" s="25"/>
      <c r="L22" s="18"/>
      <c r="M22" s="26"/>
      <c r="N22" s="27"/>
      <c r="O22" s="18"/>
      <c r="P22" s="26"/>
    </row>
    <row r="23" spans="1:16">
      <c r="A23" s="16" t="s">
        <v>43</v>
      </c>
      <c r="B23" s="17" t="s">
        <v>44</v>
      </c>
      <c r="C23" s="18">
        <f t="shared" si="0"/>
        <v>24168252</v>
      </c>
      <c r="D23" s="18">
        <v>8798034</v>
      </c>
      <c r="E23" s="18">
        <v>4724328</v>
      </c>
      <c r="F23" s="18">
        <v>7314944</v>
      </c>
      <c r="G23" s="18">
        <v>3330946</v>
      </c>
      <c r="H23" s="25"/>
      <c r="I23" s="18"/>
      <c r="J23" s="26"/>
      <c r="K23" s="25"/>
      <c r="L23" s="18"/>
      <c r="M23" s="26"/>
      <c r="N23" s="27"/>
      <c r="O23" s="18"/>
      <c r="P23" s="26"/>
    </row>
    <row r="24" spans="1:16">
      <c r="A24" s="28" t="s">
        <v>45</v>
      </c>
      <c r="B24" s="29" t="s">
        <v>46</v>
      </c>
      <c r="C24" s="30">
        <f t="shared" si="0"/>
        <v>188306975</v>
      </c>
      <c r="D24" s="30">
        <f>SUM(D21:D23)</f>
        <v>78938515</v>
      </c>
      <c r="E24" s="30">
        <f t="shared" ref="E24:G24" si="4">SUM(E21:E23)</f>
        <v>33343530</v>
      </c>
      <c r="F24" s="30">
        <f t="shared" si="4"/>
        <v>51530238</v>
      </c>
      <c r="G24" s="30">
        <f t="shared" si="4"/>
        <v>24494692</v>
      </c>
      <c r="H24" s="31"/>
      <c r="I24" s="30"/>
      <c r="J24" s="32"/>
      <c r="K24" s="31"/>
      <c r="L24" s="30"/>
      <c r="M24" s="32"/>
      <c r="N24" s="33"/>
      <c r="O24" s="30"/>
      <c r="P24" s="32"/>
    </row>
    <row r="25" spans="1:16">
      <c r="A25" s="28" t="s">
        <v>47</v>
      </c>
      <c r="B25" s="29" t="s">
        <v>48</v>
      </c>
      <c r="C25" s="30">
        <f t="shared" si="0"/>
        <v>48471183</v>
      </c>
      <c r="D25" s="30">
        <v>48429053</v>
      </c>
      <c r="E25" s="30"/>
      <c r="F25" s="30">
        <v>42130</v>
      </c>
      <c r="G25" s="30"/>
      <c r="H25" s="25"/>
      <c r="I25" s="18"/>
      <c r="J25" s="26"/>
      <c r="K25" s="25"/>
      <c r="L25" s="18"/>
      <c r="M25" s="26"/>
      <c r="N25" s="27"/>
      <c r="O25" s="18"/>
      <c r="P25" s="26"/>
    </row>
    <row r="26" spans="1:16">
      <c r="A26" s="28" t="s">
        <v>49</v>
      </c>
      <c r="B26" s="29" t="s">
        <v>50</v>
      </c>
      <c r="C26" s="30">
        <f t="shared" si="0"/>
        <v>224912848</v>
      </c>
      <c r="D26" s="30">
        <v>212902991</v>
      </c>
      <c r="E26" s="30">
        <v>820382</v>
      </c>
      <c r="F26" s="30">
        <v>7775130</v>
      </c>
      <c r="G26" s="30">
        <v>3414345</v>
      </c>
      <c r="H26" s="25"/>
      <c r="I26" s="18"/>
      <c r="J26" s="26"/>
      <c r="K26" s="25"/>
      <c r="L26" s="18"/>
      <c r="M26" s="26"/>
      <c r="N26" s="27"/>
      <c r="O26" s="18"/>
      <c r="P26" s="26"/>
    </row>
    <row r="27" spans="1:16">
      <c r="A27" s="28" t="s">
        <v>51</v>
      </c>
      <c r="B27" s="29" t="s">
        <v>52</v>
      </c>
      <c r="C27" s="30">
        <f t="shared" si="0"/>
        <v>105517645</v>
      </c>
      <c r="D27" s="30">
        <f>SUM(D11+D16-D20-D24-D25-D26)</f>
        <v>108415145</v>
      </c>
      <c r="E27" s="30">
        <f>SUM(E11+E16-E20-E24-E25-E26)</f>
        <v>-518289</v>
      </c>
      <c r="F27" s="30">
        <f>SUM(F11+F16-F20-F24-F25-F26)</f>
        <v>-2221384</v>
      </c>
      <c r="G27" s="30">
        <f>SUM(G11+G16-G20-G24-G25-G26)</f>
        <v>-157827</v>
      </c>
      <c r="H27" s="25"/>
      <c r="I27" s="18"/>
      <c r="J27" s="26"/>
      <c r="K27" s="25"/>
      <c r="L27" s="18"/>
      <c r="M27" s="26"/>
      <c r="N27" s="27"/>
      <c r="O27" s="18"/>
      <c r="P27" s="26"/>
    </row>
    <row r="28" spans="1:16">
      <c r="A28" s="16" t="s">
        <v>53</v>
      </c>
      <c r="B28" s="17" t="s">
        <v>54</v>
      </c>
      <c r="C28" s="18">
        <f t="shared" si="0"/>
        <v>0</v>
      </c>
      <c r="D28" s="18"/>
      <c r="E28" s="18"/>
      <c r="F28" s="18"/>
      <c r="G28" s="18"/>
      <c r="H28" s="31"/>
      <c r="I28" s="30"/>
      <c r="J28" s="32"/>
      <c r="K28" s="31"/>
      <c r="L28" s="30"/>
      <c r="M28" s="32"/>
      <c r="N28" s="33"/>
      <c r="O28" s="30"/>
      <c r="P28" s="32"/>
    </row>
    <row r="29" spans="1:16">
      <c r="A29" s="16" t="s">
        <v>55</v>
      </c>
      <c r="B29" s="17" t="s">
        <v>56</v>
      </c>
      <c r="C29" s="18">
        <f t="shared" si="0"/>
        <v>6648</v>
      </c>
      <c r="D29" s="18">
        <v>6486</v>
      </c>
      <c r="E29" s="18">
        <v>11</v>
      </c>
      <c r="F29" s="18">
        <v>133</v>
      </c>
      <c r="G29" s="18">
        <v>18</v>
      </c>
      <c r="H29" s="31"/>
      <c r="I29" s="30"/>
      <c r="J29" s="32"/>
      <c r="K29" s="31"/>
      <c r="L29" s="30"/>
      <c r="M29" s="32"/>
      <c r="N29" s="33"/>
      <c r="O29" s="30"/>
      <c r="P29" s="32"/>
    </row>
    <row r="30" spans="1:16">
      <c r="A30" s="16" t="s">
        <v>57</v>
      </c>
      <c r="B30" s="17" t="s">
        <v>58</v>
      </c>
      <c r="C30" s="18">
        <f t="shared" si="0"/>
        <v>0</v>
      </c>
      <c r="D30" s="18">
        <v>0</v>
      </c>
      <c r="E30" s="18"/>
      <c r="F30" s="18"/>
      <c r="G30" s="18"/>
      <c r="H30" s="31"/>
      <c r="I30" s="30"/>
      <c r="J30" s="32"/>
      <c r="K30" s="31"/>
      <c r="L30" s="30"/>
      <c r="M30" s="32"/>
      <c r="N30" s="33"/>
      <c r="O30" s="30"/>
      <c r="P30" s="32"/>
    </row>
    <row r="31" spans="1:16">
      <c r="A31" s="28" t="s">
        <v>59</v>
      </c>
      <c r="B31" s="29" t="s">
        <v>60</v>
      </c>
      <c r="C31" s="30">
        <f t="shared" si="0"/>
        <v>6648</v>
      </c>
      <c r="D31" s="30">
        <f>SUM(D28:D30)</f>
        <v>6486</v>
      </c>
      <c r="E31" s="30">
        <f t="shared" ref="E31:G31" si="5">SUM(E28:E30)</f>
        <v>11</v>
      </c>
      <c r="F31" s="30">
        <f t="shared" si="5"/>
        <v>133</v>
      </c>
      <c r="G31" s="30">
        <f t="shared" si="5"/>
        <v>18</v>
      </c>
      <c r="H31" s="31"/>
      <c r="I31" s="30"/>
      <c r="J31" s="32"/>
      <c r="K31" s="31"/>
      <c r="L31" s="30"/>
      <c r="M31" s="32"/>
      <c r="N31" s="33"/>
      <c r="O31" s="30"/>
      <c r="P31" s="32"/>
    </row>
    <row r="32" spans="1:16">
      <c r="A32" s="16" t="s">
        <v>61</v>
      </c>
      <c r="B32" s="17" t="s">
        <v>62</v>
      </c>
      <c r="C32" s="18">
        <f t="shared" si="0"/>
        <v>0</v>
      </c>
      <c r="D32" s="18"/>
      <c r="E32" s="18"/>
      <c r="F32" s="18"/>
      <c r="G32" s="18"/>
      <c r="H32" s="25"/>
      <c r="I32" s="18"/>
      <c r="J32" s="26"/>
      <c r="K32" s="25"/>
      <c r="L32" s="18"/>
      <c r="M32" s="26"/>
      <c r="N32" s="27"/>
      <c r="O32" s="18"/>
      <c r="P32" s="26"/>
    </row>
    <row r="33" spans="1:16">
      <c r="A33" s="16" t="s">
        <v>63</v>
      </c>
      <c r="B33" s="17" t="s">
        <v>64</v>
      </c>
      <c r="C33" s="18">
        <f t="shared" si="0"/>
        <v>0</v>
      </c>
      <c r="D33" s="18"/>
      <c r="E33" s="18"/>
      <c r="F33" s="18"/>
      <c r="G33" s="18"/>
      <c r="H33" s="25"/>
      <c r="I33" s="18"/>
      <c r="J33" s="26"/>
      <c r="K33" s="25"/>
      <c r="L33" s="18"/>
      <c r="M33" s="26"/>
      <c r="N33" s="27"/>
      <c r="O33" s="18"/>
      <c r="P33" s="26"/>
    </row>
    <row r="34" spans="1:16">
      <c r="A34" s="28" t="s">
        <v>65</v>
      </c>
      <c r="B34" s="29" t="s">
        <v>66</v>
      </c>
      <c r="C34" s="30">
        <f t="shared" si="0"/>
        <v>0</v>
      </c>
      <c r="D34" s="30">
        <f>SUM(D32:D33)</f>
        <v>0</v>
      </c>
      <c r="E34" s="30">
        <f t="shared" ref="E34:G34" si="6">SUM(E32:E33)</f>
        <v>0</v>
      </c>
      <c r="F34" s="30">
        <f t="shared" si="6"/>
        <v>0</v>
      </c>
      <c r="G34" s="30">
        <f t="shared" si="6"/>
        <v>0</v>
      </c>
      <c r="H34" s="25"/>
      <c r="I34" s="18"/>
      <c r="J34" s="26"/>
      <c r="K34" s="25"/>
      <c r="L34" s="18"/>
      <c r="M34" s="26"/>
      <c r="N34" s="27"/>
      <c r="O34" s="18"/>
      <c r="P34" s="26"/>
    </row>
    <row r="35" spans="1:16">
      <c r="A35" s="28" t="s">
        <v>67</v>
      </c>
      <c r="B35" s="29" t="s">
        <v>68</v>
      </c>
      <c r="C35" s="30">
        <f t="shared" si="0"/>
        <v>6648</v>
      </c>
      <c r="D35" s="30">
        <f>SUM(D31-D34)</f>
        <v>6486</v>
      </c>
      <c r="E35" s="30">
        <f t="shared" ref="E35:G35" si="7">SUM(E31-E34)</f>
        <v>11</v>
      </c>
      <c r="F35" s="30">
        <f t="shared" si="7"/>
        <v>133</v>
      </c>
      <c r="G35" s="30">
        <f t="shared" si="7"/>
        <v>18</v>
      </c>
      <c r="H35" s="25"/>
      <c r="I35" s="18"/>
      <c r="J35" s="26"/>
      <c r="K35" s="25"/>
      <c r="L35" s="18"/>
      <c r="M35" s="26"/>
      <c r="N35" s="27"/>
      <c r="O35" s="18"/>
      <c r="P35" s="26"/>
    </row>
    <row r="36" spans="1:16">
      <c r="A36" s="28" t="s">
        <v>69</v>
      </c>
      <c r="B36" s="29" t="s">
        <v>70</v>
      </c>
      <c r="C36" s="30">
        <f t="shared" si="0"/>
        <v>105524293</v>
      </c>
      <c r="D36" s="30">
        <f>SUM(D35,D27)</f>
        <v>108421631</v>
      </c>
      <c r="E36" s="30">
        <f t="shared" ref="E36:G36" si="8">SUM(E35,E27)</f>
        <v>-518278</v>
      </c>
      <c r="F36" s="30">
        <f t="shared" si="8"/>
        <v>-2221251</v>
      </c>
      <c r="G36" s="30">
        <f t="shared" si="8"/>
        <v>-157809</v>
      </c>
      <c r="H36" s="31"/>
      <c r="I36" s="30"/>
      <c r="J36" s="32"/>
      <c r="K36" s="31"/>
      <c r="L36" s="30"/>
      <c r="M36" s="32"/>
      <c r="N36" s="33"/>
      <c r="O36" s="30"/>
      <c r="P36" s="32"/>
    </row>
    <row r="37" spans="1:16">
      <c r="H37" s="34"/>
      <c r="I37" s="34"/>
      <c r="J37" s="34"/>
    </row>
    <row r="38" spans="1:16">
      <c r="H38" s="34"/>
      <c r="I38" s="34"/>
      <c r="J38" s="34"/>
    </row>
    <row r="39" spans="1:16">
      <c r="H39" s="35"/>
      <c r="I39" s="35"/>
      <c r="J39" s="35"/>
    </row>
    <row r="40" spans="1:16">
      <c r="H40" s="35"/>
      <c r="I40" s="35"/>
      <c r="J40" s="35"/>
    </row>
    <row r="41" spans="1:16">
      <c r="H41" s="35"/>
      <c r="I41" s="35"/>
      <c r="J41" s="35"/>
    </row>
    <row r="42" spans="1:16">
      <c r="H42" s="35"/>
      <c r="I42" s="35"/>
      <c r="J42" s="35"/>
    </row>
  </sheetData>
  <mergeCells count="7">
    <mergeCell ref="N8:P8"/>
    <mergeCell ref="A1:G1"/>
    <mergeCell ref="A3:G3"/>
    <mergeCell ref="A4:G4"/>
    <mergeCell ref="A6:G6"/>
    <mergeCell ref="H8:J8"/>
    <mergeCell ref="K8:M8"/>
  </mergeCells>
  <pageMargins left="0.74803149606299213" right="0.74803149606299213" top="0.98425196850393704" bottom="0.98425196850393704" header="0.51181102362204722" footer="0.51181102362204722"/>
  <pageSetup paperSize="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15.mell.eredmény</vt:lpstr>
      <vt:lpstr>'15.mell.eredmény'!Nyomtatási_terület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2021-05-27T13:17:52Z</dcterms:created>
  <dcterms:modified xsi:type="dcterms:W3CDTF">2021-05-27T13:18:04Z</dcterms:modified>
</cp:coreProperties>
</file>