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Költségvetés\"/>
    </mc:Choice>
  </mc:AlternateContent>
  <xr:revisionPtr revIDLastSave="0" documentId="8_{50BA60EE-4188-446D-A8BB-584B4A404853}" xr6:coauthVersionLast="47" xr6:coauthVersionMax="47" xr10:uidLastSave="{00000000-0000-0000-0000-000000000000}"/>
  <bookViews>
    <workbookView xWindow="-120" yWindow="-120" windowWidth="29040" windowHeight="15840" xr2:uid="{68E5D844-1C73-4A72-BAF1-C5687991A806}"/>
  </bookViews>
  <sheets>
    <sheet name="1.mell.önk.mérleg" sheetId="1" r:id="rId1"/>
  </sheets>
  <externalReferences>
    <externalReference r:id="rId2"/>
  </externalReferences>
  <definedNames>
    <definedName name="_xlnm.Print_Area" localSheetId="0">'1.mell.önk.mérleg'!$A$1:$H$23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G21" i="1"/>
  <c r="D21" i="1"/>
  <c r="C21" i="1"/>
  <c r="H20" i="1"/>
  <c r="G20" i="1"/>
  <c r="D20" i="1"/>
  <c r="D22" i="1" s="1"/>
  <c r="C20" i="1"/>
  <c r="C22" i="1" s="1"/>
  <c r="H17" i="1"/>
  <c r="G17" i="1"/>
  <c r="D17" i="1"/>
  <c r="C17" i="1"/>
  <c r="H16" i="1"/>
  <c r="G16" i="1"/>
  <c r="C16" i="1"/>
  <c r="H15" i="1"/>
  <c r="H18" i="1" s="1"/>
  <c r="G15" i="1"/>
  <c r="G18" i="1" s="1"/>
  <c r="G23" i="1" s="1"/>
  <c r="D15" i="1"/>
  <c r="D18" i="1" s="1"/>
  <c r="C15" i="1"/>
  <c r="C18" i="1" s="1"/>
  <c r="H12" i="1"/>
  <c r="H13" i="1" s="1"/>
  <c r="H23" i="1" s="1"/>
  <c r="G12" i="1"/>
  <c r="G13" i="1" s="1"/>
  <c r="D12" i="1"/>
  <c r="C12" i="1"/>
  <c r="G11" i="1"/>
  <c r="D11" i="1"/>
  <c r="C11" i="1"/>
  <c r="H10" i="1"/>
  <c r="G10" i="1"/>
  <c r="D10" i="1"/>
  <c r="C10" i="1"/>
  <c r="H9" i="1"/>
  <c r="G9" i="1"/>
  <c r="D9" i="1"/>
  <c r="C9" i="1"/>
  <c r="H8" i="1"/>
  <c r="G8" i="1"/>
  <c r="D8" i="1"/>
  <c r="D13" i="1" s="1"/>
  <c r="D23" i="1" s="1"/>
  <c r="H25" i="1" s="1"/>
  <c r="C8" i="1"/>
  <c r="C13" i="1" s="1"/>
  <c r="C23" i="1" l="1"/>
  <c r="G25" i="1" s="1"/>
</calcChain>
</file>

<file path=xl/sharedStrings.xml><?xml version="1.0" encoding="utf-8"?>
<sst xmlns="http://schemas.openxmlformats.org/spreadsheetml/2006/main" count="65" uniqueCount="60">
  <si>
    <t xml:space="preserve"> 1. melléklet a 1/2021. (III.9.) önkormányzati rendelet</t>
  </si>
  <si>
    <t>KUNBAJA KÖZSÉG ÖNKORMÁNYZATA</t>
  </si>
  <si>
    <t>2021. ÉVI KÖLTSÉGVETÉS PÉNZFORGALMI MÉRLEGE</t>
  </si>
  <si>
    <t>(ezer Ft-ban)</t>
  </si>
  <si>
    <t>B E V É T E L E K</t>
  </si>
  <si>
    <t>K I A D Á S O K</t>
  </si>
  <si>
    <t>Megnevezés</t>
  </si>
  <si>
    <t>Rovat száma</t>
  </si>
  <si>
    <t>2021. évi eredeti előirányzat</t>
  </si>
  <si>
    <t>2021. évi módosított előirányzat</t>
  </si>
  <si>
    <t>M Ű K Ö D T E T É S</t>
  </si>
  <si>
    <t>Működési célú támogatások államháztartáson belülről</t>
  </si>
  <si>
    <t>B1</t>
  </si>
  <si>
    <t>Személyi  juttatások</t>
  </si>
  <si>
    <t>K1</t>
  </si>
  <si>
    <t>Közhatalmi bevételek</t>
  </si>
  <si>
    <t>B3</t>
  </si>
  <si>
    <t>Munkaadókat terhelő járulékok és szociális hozzájárulás adója</t>
  </si>
  <si>
    <t>K2</t>
  </si>
  <si>
    <t>Működési bevételek</t>
  </si>
  <si>
    <t>B4</t>
  </si>
  <si>
    <t>Dologi kiadások</t>
  </si>
  <si>
    <t>K3</t>
  </si>
  <si>
    <t>Működési célú átvett pénzeszközök</t>
  </si>
  <si>
    <t>B6</t>
  </si>
  <si>
    <t xml:space="preserve">Ellátottak pénzbeli juttatásai           </t>
  </si>
  <si>
    <t>K4</t>
  </si>
  <si>
    <t>Önkormányzatok költségvetési támogatása</t>
  </si>
  <si>
    <t>B11</t>
  </si>
  <si>
    <t>Egyéb működési  célú kiadások</t>
  </si>
  <si>
    <t>K5</t>
  </si>
  <si>
    <t>KÖLTSÉGVETÉSI MŰKÖDÉSI CÉLÚ BEVÉTELEK ÖSSZESEN</t>
  </si>
  <si>
    <t>KÖLTSÉGVETÉSI    MŰKÖDÉSI CÉLÚ KIADÁSOK ÖSSZESEN</t>
  </si>
  <si>
    <t>F E L H A L M O Z Á S</t>
  </si>
  <si>
    <t>Felhalmozási célú támogatások államháztartáson belülről</t>
  </si>
  <si>
    <t>B2</t>
  </si>
  <si>
    <t>Beruházás</t>
  </si>
  <si>
    <t>K6</t>
  </si>
  <si>
    <t>Felhalmozási bevételek</t>
  </si>
  <si>
    <t>B5</t>
  </si>
  <si>
    <t>Felújítás</t>
  </si>
  <si>
    <t>K7</t>
  </si>
  <si>
    <t>Felhalmozási célú  átvett pénzeszközök</t>
  </si>
  <si>
    <t>B7</t>
  </si>
  <si>
    <t>Egyéb felhalmozási célú kiadások</t>
  </si>
  <si>
    <t>K8</t>
  </si>
  <si>
    <t>KÖLTSÉGVETÉSI FELHALMOZÁSI CÉLÚ BEVÉTELEK ÖSSZESEN</t>
  </si>
  <si>
    <t>KÖLTSÉGVETÉSI FELHALMOZÁSI CÉLÚ KIADÁSOK ÖSSZESEN</t>
  </si>
  <si>
    <t>F I N A N S Z Í R O Z Á S I   M Ű V E L E T E K</t>
  </si>
  <si>
    <t>Pénzmaradvány</t>
  </si>
  <si>
    <t>B813</t>
  </si>
  <si>
    <t>Finanszírozási kiadások</t>
  </si>
  <si>
    <t>K9</t>
  </si>
  <si>
    <t>Egyéb finanszírozási bevételek (intézményfinanszírozás)</t>
  </si>
  <si>
    <t>B8</t>
  </si>
  <si>
    <t xml:space="preserve">Egyéb finanszírozási kiadások (intézményfinanszírozás)                     </t>
  </si>
  <si>
    <t>FINANSZÍROZÁSI BEVÉTELEK</t>
  </si>
  <si>
    <t>FINANSZÍROZÁSI KIADÁSOK</t>
  </si>
  <si>
    <t>KÖLTSÉGVETÉSI BEVÉTELEK MINDÖSSZESEN</t>
  </si>
  <si>
    <t>KÖLTSÉGVETÉSI KIADÁSOK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</si>
</sst>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1" fillId="0" borderId="0" xfId="1" applyNumberForma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6" xfId="1" applyBorder="1"/>
    <xf numFmtId="3" fontId="1" fillId="0" borderId="7" xfId="1" applyNumberForma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1" fillId="0" borderId="16" xfId="1" applyBorder="1"/>
    <xf numFmtId="0" fontId="1" fillId="0" borderId="3" xfId="1" applyBorder="1"/>
    <xf numFmtId="3" fontId="1" fillId="0" borderId="4" xfId="1" applyNumberFormat="1" applyBorder="1" applyAlignment="1">
      <alignment horizontal="center" vertical="center" wrapText="1"/>
    </xf>
    <xf numFmtId="3" fontId="1" fillId="0" borderId="17" xfId="1" applyNumberFormat="1" applyBorder="1" applyAlignment="1">
      <alignment vertical="center" wrapText="1"/>
    </xf>
    <xf numFmtId="0" fontId="1" fillId="0" borderId="4" xfId="1" applyBorder="1" applyAlignment="1">
      <alignment horizontal="center"/>
    </xf>
    <xf numFmtId="3" fontId="1" fillId="2" borderId="5" xfId="1" applyNumberFormat="1" applyFill="1" applyBorder="1" applyAlignment="1">
      <alignment vertical="center" wrapText="1"/>
    </xf>
    <xf numFmtId="3" fontId="1" fillId="0" borderId="18" xfId="1" applyNumberFormat="1" applyBorder="1"/>
    <xf numFmtId="0" fontId="1" fillId="0" borderId="19" xfId="1" applyBorder="1"/>
    <xf numFmtId="3" fontId="1" fillId="0" borderId="20" xfId="1" applyNumberFormat="1" applyBorder="1" applyAlignment="1">
      <alignment horizontal="center" vertical="center" wrapText="1"/>
    </xf>
    <xf numFmtId="3" fontId="1" fillId="0" borderId="21" xfId="1" applyNumberFormat="1" applyBorder="1" applyAlignment="1">
      <alignment vertical="center" wrapText="1"/>
    </xf>
    <xf numFmtId="0" fontId="1" fillId="0" borderId="20" xfId="1" applyBorder="1" applyAlignment="1">
      <alignment horizontal="center"/>
    </xf>
    <xf numFmtId="3" fontId="1" fillId="2" borderId="22" xfId="1" applyNumberFormat="1" applyFill="1" applyBorder="1" applyAlignment="1">
      <alignment vertical="center" wrapText="1"/>
    </xf>
    <xf numFmtId="3" fontId="1" fillId="0" borderId="23" xfId="1" applyNumberFormat="1" applyBorder="1"/>
    <xf numFmtId="0" fontId="1" fillId="0" borderId="24" xfId="1" applyBorder="1" applyAlignment="1">
      <alignment vertical="center"/>
    </xf>
    <xf numFmtId="0" fontId="1" fillId="0" borderId="25" xfId="1" applyBorder="1" applyAlignment="1">
      <alignment horizontal="center" vertical="center"/>
    </xf>
    <xf numFmtId="3" fontId="1" fillId="0" borderId="26" xfId="1" applyNumberFormat="1" applyBorder="1" applyAlignment="1">
      <alignment vertical="center"/>
    </xf>
    <xf numFmtId="3" fontId="1" fillId="0" borderId="22" xfId="1" applyNumberFormat="1" applyBorder="1" applyAlignment="1">
      <alignment vertical="center"/>
    </xf>
    <xf numFmtId="3" fontId="1" fillId="0" borderId="27" xfId="1" applyNumberFormat="1" applyBorder="1"/>
    <xf numFmtId="3" fontId="4" fillId="0" borderId="12" xfId="1" applyNumberFormat="1" applyFont="1" applyBorder="1" applyAlignment="1">
      <alignment vertical="center" wrapText="1"/>
    </xf>
    <xf numFmtId="3" fontId="4" fillId="0" borderId="13" xfId="1" applyNumberFormat="1" applyFont="1" applyBorder="1" applyAlignment="1">
      <alignment vertical="center" wrapText="1"/>
    </xf>
    <xf numFmtId="3" fontId="4" fillId="0" borderId="14" xfId="1" applyNumberFormat="1" applyFont="1" applyBorder="1" applyAlignment="1">
      <alignment vertical="center" wrapText="1"/>
    </xf>
    <xf numFmtId="3" fontId="4" fillId="0" borderId="15" xfId="1" applyNumberFormat="1" applyFont="1" applyBorder="1" applyAlignment="1">
      <alignment vertical="center" wrapText="1"/>
    </xf>
    <xf numFmtId="3" fontId="4" fillId="0" borderId="16" xfId="1" applyNumberFormat="1" applyFont="1" applyBorder="1" applyAlignment="1">
      <alignment vertical="center" wrapText="1"/>
    </xf>
    <xf numFmtId="0" fontId="5" fillId="0" borderId="0" xfId="1" applyFont="1"/>
    <xf numFmtId="3" fontId="2" fillId="0" borderId="12" xfId="1" applyNumberFormat="1" applyFont="1" applyBorder="1" applyAlignment="1">
      <alignment horizontal="center" vertical="center" wrapText="1"/>
    </xf>
    <xf numFmtId="3" fontId="2" fillId="0" borderId="13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 vertical="center" wrapText="1"/>
    </xf>
    <xf numFmtId="3" fontId="2" fillId="0" borderId="15" xfId="1" applyNumberFormat="1" applyFont="1" applyBorder="1" applyAlignment="1">
      <alignment horizontal="center" vertical="center" wrapText="1"/>
    </xf>
    <xf numFmtId="0" fontId="1" fillId="0" borderId="28" xfId="1" applyBorder="1"/>
    <xf numFmtId="3" fontId="1" fillId="0" borderId="3" xfId="1" applyNumberFormat="1" applyBorder="1" applyAlignment="1">
      <alignment vertical="center"/>
    </xf>
    <xf numFmtId="3" fontId="1" fillId="0" borderId="4" xfId="1" applyNumberFormat="1" applyBorder="1" applyAlignment="1">
      <alignment horizontal="center" vertical="center"/>
    </xf>
    <xf numFmtId="3" fontId="1" fillId="3" borderId="5" xfId="1" applyNumberFormat="1" applyFill="1" applyBorder="1" applyAlignment="1">
      <alignment vertical="center"/>
    </xf>
    <xf numFmtId="3" fontId="1" fillId="0" borderId="29" xfId="1" applyNumberFormat="1" applyBorder="1"/>
    <xf numFmtId="0" fontId="1" fillId="0" borderId="30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31" xfId="1" applyBorder="1"/>
    <xf numFmtId="3" fontId="1" fillId="0" borderId="32" xfId="1" applyNumberFormat="1" applyBorder="1" applyAlignment="1">
      <alignment horizontal="center" vertical="center" wrapText="1"/>
    </xf>
    <xf numFmtId="3" fontId="1" fillId="0" borderId="33" xfId="1" applyNumberFormat="1" applyBorder="1" applyAlignment="1">
      <alignment vertical="center" wrapText="1"/>
    </xf>
    <xf numFmtId="0" fontId="1" fillId="0" borderId="32" xfId="1" applyBorder="1" applyAlignment="1">
      <alignment horizontal="center"/>
    </xf>
    <xf numFmtId="3" fontId="1" fillId="0" borderId="34" xfId="1" applyNumberFormat="1" applyBorder="1" applyAlignment="1">
      <alignment vertical="center"/>
    </xf>
    <xf numFmtId="3" fontId="1" fillId="0" borderId="0" xfId="1" applyNumberFormat="1"/>
    <xf numFmtId="3" fontId="2" fillId="0" borderId="35" xfId="1" applyNumberFormat="1" applyFont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center" vertical="center" wrapText="1"/>
    </xf>
    <xf numFmtId="0" fontId="1" fillId="0" borderId="21" xfId="1" applyBorder="1"/>
    <xf numFmtId="3" fontId="1" fillId="0" borderId="20" xfId="1" applyNumberFormat="1" applyBorder="1" applyAlignment="1">
      <alignment vertical="center" wrapText="1"/>
    </xf>
    <xf numFmtId="3" fontId="1" fillId="0" borderId="26" xfId="1" applyNumberFormat="1" applyBorder="1" applyAlignment="1">
      <alignment vertical="center" wrapText="1"/>
    </xf>
    <xf numFmtId="3" fontId="1" fillId="0" borderId="37" xfId="1" applyNumberFormat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horizontal="center" vertical="center"/>
    </xf>
    <xf numFmtId="3" fontId="1" fillId="0" borderId="33" xfId="1" applyNumberFormat="1" applyBorder="1" applyAlignment="1">
      <alignment vertical="center"/>
    </xf>
    <xf numFmtId="0" fontId="1" fillId="0" borderId="27" xfId="1" applyBorder="1"/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4" fillId="0" borderId="14" xfId="1" applyNumberFormat="1" applyFont="1" applyBorder="1" applyAlignment="1">
      <alignment vertical="center"/>
    </xf>
    <xf numFmtId="0" fontId="1" fillId="0" borderId="14" xfId="1" applyBorder="1" applyAlignment="1">
      <alignment vertical="center"/>
    </xf>
    <xf numFmtId="3" fontId="4" fillId="0" borderId="15" xfId="1" applyNumberFormat="1" applyFont="1" applyBorder="1" applyAlignment="1">
      <alignment vertical="center"/>
    </xf>
    <xf numFmtId="3" fontId="1" fillId="0" borderId="38" xfId="1" applyNumberFormat="1" applyBorder="1"/>
    <xf numFmtId="3" fontId="2" fillId="0" borderId="12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1" fillId="0" borderId="0" xfId="1" applyNumberFormat="1" applyAlignment="1">
      <alignment vertical="center"/>
    </xf>
    <xf numFmtId="3" fontId="4" fillId="0" borderId="0" xfId="1" applyNumberFormat="1" applyFont="1" applyAlignment="1">
      <alignment vertical="center"/>
    </xf>
  </cellXfs>
  <cellStyles count="2">
    <cellStyle name="Normál" xfId="0" builtinId="0"/>
    <cellStyle name="Normál 7" xfId="1" xr:uid="{C92B727F-E3EE-4B66-AE80-A52BB0BEEA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i%20t&#225;bl&#225;zatok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.önk.mérleg"/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éklet eu.beruházások "/>
      <sheetName val="9.melléklet önk.saját beruh."/>
      <sheetName val="10.mell.létszám"/>
      <sheetName val="11.mell.állami"/>
      <sheetName val="12.melléklet saját bevétele "/>
      <sheetName val="13.mell.többéves kihatás"/>
      <sheetName val="14. melléklet tartalékok"/>
      <sheetName val="15.melléklet előirányzat felh."/>
      <sheetName val="7a. melléklet COFOG int"/>
    </sheetNames>
    <sheetDataSet>
      <sheetData sheetId="0"/>
      <sheetData sheetId="1">
        <row r="17">
          <cell r="D17">
            <v>215515189</v>
          </cell>
          <cell r="E17">
            <v>0</v>
          </cell>
        </row>
        <row r="22">
          <cell r="D22">
            <v>16513960</v>
          </cell>
          <cell r="E22">
            <v>0</v>
          </cell>
        </row>
        <row r="29">
          <cell r="D29">
            <v>0</v>
          </cell>
          <cell r="E29">
            <v>0</v>
          </cell>
        </row>
        <row r="43">
          <cell r="D43">
            <v>7970608</v>
          </cell>
          <cell r="E43">
            <v>0</v>
          </cell>
        </row>
        <row r="55">
          <cell r="D55">
            <v>46678269</v>
          </cell>
          <cell r="E55">
            <v>0</v>
          </cell>
        </row>
        <row r="61">
          <cell r="D61">
            <v>1900000</v>
          </cell>
        </row>
        <row r="67">
          <cell r="D67">
            <v>0</v>
          </cell>
          <cell r="E67">
            <v>0</v>
          </cell>
        </row>
        <row r="73">
          <cell r="D73">
            <v>0</v>
          </cell>
          <cell r="E73">
            <v>0</v>
          </cell>
        </row>
      </sheetData>
      <sheetData sheetId="2">
        <row r="10">
          <cell r="D10">
            <v>152254178</v>
          </cell>
          <cell r="E10">
            <v>0</v>
          </cell>
        </row>
        <row r="11">
          <cell r="D11">
            <v>22310634</v>
          </cell>
          <cell r="E11">
            <v>0</v>
          </cell>
        </row>
        <row r="26">
          <cell r="D26">
            <v>113433673</v>
          </cell>
          <cell r="E26">
            <v>0</v>
          </cell>
        </row>
        <row r="27">
          <cell r="D27">
            <v>3900000</v>
          </cell>
        </row>
        <row r="42">
          <cell r="D42">
            <v>15216198</v>
          </cell>
          <cell r="G42">
            <v>0</v>
          </cell>
        </row>
        <row r="50">
          <cell r="D50">
            <v>12710176</v>
          </cell>
        </row>
        <row r="55">
          <cell r="D55">
            <v>11095141</v>
          </cell>
        </row>
        <row r="63">
          <cell r="D63">
            <v>0</v>
          </cell>
          <cell r="E63">
            <v>0</v>
          </cell>
        </row>
      </sheetData>
      <sheetData sheetId="3">
        <row r="20">
          <cell r="D20">
            <v>50962582</v>
          </cell>
          <cell r="E20">
            <v>0</v>
          </cell>
        </row>
        <row r="23">
          <cell r="D23">
            <v>128015489</v>
          </cell>
        </row>
        <row r="25">
          <cell r="E25">
            <v>0</v>
          </cell>
        </row>
      </sheetData>
      <sheetData sheetId="4">
        <row r="18">
          <cell r="F18">
            <v>8620608</v>
          </cell>
        </row>
        <row r="19">
          <cell r="D19">
            <v>128015489</v>
          </cell>
        </row>
        <row r="30">
          <cell r="G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0E18-BD01-46DE-89DF-01EF612CFE25}">
  <sheetPr>
    <tabColor theme="7" tint="0.39997558519241921"/>
    <pageSetUpPr fitToPage="1"/>
  </sheetPr>
  <dimension ref="A1:J30"/>
  <sheetViews>
    <sheetView tabSelected="1" workbookViewId="0">
      <selection sqref="A1:B1"/>
    </sheetView>
  </sheetViews>
  <sheetFormatPr defaultRowHeight="12.75" x14ac:dyDescent="0.2"/>
  <cols>
    <col min="1" max="1" width="58.140625" style="2" customWidth="1"/>
    <col min="2" max="2" width="5.42578125" style="2" customWidth="1"/>
    <col min="3" max="3" width="12.28515625" style="2" customWidth="1"/>
    <col min="4" max="4" width="12.140625" style="2" customWidth="1"/>
    <col min="5" max="5" width="57.85546875" style="2" customWidth="1"/>
    <col min="6" max="6" width="5.85546875" style="2" customWidth="1"/>
    <col min="7" max="7" width="13" style="88" customWidth="1"/>
    <col min="8" max="8" width="10.28515625" style="4" customWidth="1"/>
    <col min="9" max="16384" width="9.140625" style="4"/>
  </cols>
  <sheetData>
    <row r="1" spans="1:8" x14ac:dyDescent="0.2">
      <c r="A1" s="1" t="s">
        <v>0</v>
      </c>
      <c r="B1" s="1"/>
      <c r="E1" s="3"/>
      <c r="F1" s="3"/>
      <c r="G1" s="3"/>
    </row>
    <row r="2" spans="1:8" ht="23.25" customHeight="1" x14ac:dyDescent="0.2">
      <c r="A2" s="5" t="s">
        <v>1</v>
      </c>
      <c r="B2" s="5"/>
      <c r="C2" s="6"/>
      <c r="D2" s="6"/>
      <c r="E2" s="6"/>
      <c r="F2" s="6"/>
      <c r="G2" s="6"/>
    </row>
    <row r="3" spans="1:8" ht="15" x14ac:dyDescent="0.2">
      <c r="A3" s="6" t="s">
        <v>2</v>
      </c>
      <c r="B3" s="6"/>
      <c r="C3" s="6"/>
      <c r="D3" s="6"/>
      <c r="E3" s="6"/>
      <c r="F3" s="6"/>
      <c r="G3" s="6"/>
    </row>
    <row r="4" spans="1:8" ht="13.5" thickBot="1" x14ac:dyDescent="0.25">
      <c r="E4" s="7" t="s">
        <v>3</v>
      </c>
      <c r="F4" s="7"/>
      <c r="G4" s="7"/>
    </row>
    <row r="5" spans="1:8" ht="15" x14ac:dyDescent="0.2">
      <c r="A5" s="8" t="s">
        <v>4</v>
      </c>
      <c r="B5" s="9"/>
      <c r="C5" s="9"/>
      <c r="D5" s="10"/>
      <c r="E5" s="11" t="s">
        <v>5</v>
      </c>
      <c r="F5" s="12"/>
      <c r="G5" s="13"/>
      <c r="H5" s="14"/>
    </row>
    <row r="6" spans="1:8" ht="34.5" thickBot="1" x14ac:dyDescent="0.25">
      <c r="A6" s="15" t="s">
        <v>6</v>
      </c>
      <c r="B6" s="16" t="s">
        <v>7</v>
      </c>
      <c r="C6" s="17" t="s">
        <v>8</v>
      </c>
      <c r="D6" s="17" t="s">
        <v>9</v>
      </c>
      <c r="E6" s="15" t="s">
        <v>6</v>
      </c>
      <c r="F6" s="16" t="s">
        <v>7</v>
      </c>
      <c r="G6" s="18" t="s">
        <v>8</v>
      </c>
      <c r="H6" s="19" t="s">
        <v>9</v>
      </c>
    </row>
    <row r="7" spans="1:8" ht="18" customHeight="1" thickBot="1" x14ac:dyDescent="0.25">
      <c r="A7" s="20" t="s">
        <v>10</v>
      </c>
      <c r="B7" s="21"/>
      <c r="C7" s="22"/>
      <c r="D7" s="22"/>
      <c r="E7" s="22"/>
      <c r="F7" s="22"/>
      <c r="G7" s="23"/>
      <c r="H7" s="24"/>
    </row>
    <row r="8" spans="1:8" x14ac:dyDescent="0.2">
      <c r="A8" s="25" t="s">
        <v>11</v>
      </c>
      <c r="B8" s="26" t="s">
        <v>12</v>
      </c>
      <c r="C8" s="27">
        <f>SUM('[1]2.mell.Bevétel'!D22)</f>
        <v>16513960</v>
      </c>
      <c r="D8" s="27">
        <f>'[1]2.mell.Bevétel'!E22</f>
        <v>0</v>
      </c>
      <c r="E8" s="25" t="s">
        <v>13</v>
      </c>
      <c r="F8" s="28" t="s">
        <v>14</v>
      </c>
      <c r="G8" s="29">
        <f>SUM('[1]3.mell.Kiadás '!D10)</f>
        <v>152254178</v>
      </c>
      <c r="H8" s="30">
        <f>'[1]3.mell.Kiadás '!E10</f>
        <v>0</v>
      </c>
    </row>
    <row r="9" spans="1:8" x14ac:dyDescent="0.2">
      <c r="A9" s="31" t="s">
        <v>15</v>
      </c>
      <c r="B9" s="32" t="s">
        <v>16</v>
      </c>
      <c r="C9" s="33">
        <f>SUM('[1]2.mell.Bevétel'!D43)</f>
        <v>7970608</v>
      </c>
      <c r="D9" s="33">
        <f>'[1]2.mell.Bevétel'!E43</f>
        <v>0</v>
      </c>
      <c r="E9" s="31" t="s">
        <v>17</v>
      </c>
      <c r="F9" s="34" t="s">
        <v>18</v>
      </c>
      <c r="G9" s="35">
        <f>SUM('[1]3.mell.Kiadás '!D11)</f>
        <v>22310634</v>
      </c>
      <c r="H9" s="36">
        <f>'[1]3.mell.Kiadás '!E11</f>
        <v>0</v>
      </c>
    </row>
    <row r="10" spans="1:8" x14ac:dyDescent="0.2">
      <c r="A10" s="31" t="s">
        <v>19</v>
      </c>
      <c r="B10" s="32" t="s">
        <v>20</v>
      </c>
      <c r="C10" s="33">
        <f>SUM('[1]2.mell.Bevétel'!D55)</f>
        <v>46678269</v>
      </c>
      <c r="D10" s="33">
        <f>'[1]2.mell.Bevétel'!E55</f>
        <v>0</v>
      </c>
      <c r="E10" s="31" t="s">
        <v>21</v>
      </c>
      <c r="F10" s="34" t="s">
        <v>22</v>
      </c>
      <c r="G10" s="35">
        <f>SUM('[1]3.mell.Kiadás '!D26)</f>
        <v>113433673</v>
      </c>
      <c r="H10" s="36">
        <f>'[1]3.mell.Kiadás '!E26</f>
        <v>0</v>
      </c>
    </row>
    <row r="11" spans="1:8" x14ac:dyDescent="0.2">
      <c r="A11" s="31" t="s">
        <v>23</v>
      </c>
      <c r="B11" s="32" t="s">
        <v>24</v>
      </c>
      <c r="C11" s="33">
        <f>SUM('[1]2.mell.Bevétel'!D67)</f>
        <v>0</v>
      </c>
      <c r="D11" s="33">
        <f>'[1]2.mell.Bevétel'!E67</f>
        <v>0</v>
      </c>
      <c r="E11" s="31" t="s">
        <v>25</v>
      </c>
      <c r="F11" s="34" t="s">
        <v>26</v>
      </c>
      <c r="G11" s="35">
        <f>SUM('[1]3.mell.Kiadás '!D27)</f>
        <v>3900000</v>
      </c>
      <c r="H11" s="36">
        <v>0</v>
      </c>
    </row>
    <row r="12" spans="1:8" ht="13.5" thickBot="1" x14ac:dyDescent="0.25">
      <c r="A12" s="37" t="s">
        <v>27</v>
      </c>
      <c r="B12" s="38" t="s">
        <v>28</v>
      </c>
      <c r="C12" s="39">
        <f>SUM('[1]2.mell.Bevétel'!D17)</f>
        <v>215515189</v>
      </c>
      <c r="D12" s="39">
        <f>'[1]2.mell.Bevétel'!E17</f>
        <v>0</v>
      </c>
      <c r="E12" s="31" t="s">
        <v>29</v>
      </c>
      <c r="F12" s="34" t="s">
        <v>30</v>
      </c>
      <c r="G12" s="40">
        <f>SUM('[1]3.mell.Kiadás '!D42)</f>
        <v>15216198</v>
      </c>
      <c r="H12" s="41">
        <f>SUM('[1]3.mell.Kiadás '!G42)</f>
        <v>0</v>
      </c>
    </row>
    <row r="13" spans="1:8" s="47" customFormat="1" ht="12.75" customHeight="1" thickBot="1" x14ac:dyDescent="0.3">
      <c r="A13" s="42" t="s">
        <v>31</v>
      </c>
      <c r="B13" s="43"/>
      <c r="C13" s="44">
        <f>SUM(C8:C12)</f>
        <v>286678026</v>
      </c>
      <c r="D13" s="44">
        <f>SUM(D8:D12)</f>
        <v>0</v>
      </c>
      <c r="E13" s="42" t="s">
        <v>32</v>
      </c>
      <c r="F13" s="44"/>
      <c r="G13" s="45">
        <f>SUM(G8:G12)</f>
        <v>307114683</v>
      </c>
      <c r="H13" s="46">
        <f>SUM(H8:H12)</f>
        <v>0</v>
      </c>
    </row>
    <row r="14" spans="1:8" ht="18" customHeight="1" thickBot="1" x14ac:dyDescent="0.25">
      <c r="A14" s="48" t="s">
        <v>33</v>
      </c>
      <c r="B14" s="49"/>
      <c r="C14" s="50"/>
      <c r="D14" s="50"/>
      <c r="E14" s="50"/>
      <c r="F14" s="50"/>
      <c r="G14" s="51"/>
      <c r="H14" s="52"/>
    </row>
    <row r="15" spans="1:8" x14ac:dyDescent="0.2">
      <c r="A15" s="25" t="s">
        <v>34</v>
      </c>
      <c r="B15" s="26" t="s">
        <v>35</v>
      </c>
      <c r="C15" s="27">
        <f>SUM('[1]2.mell.Bevétel'!D29)</f>
        <v>0</v>
      </c>
      <c r="D15" s="27">
        <f>'[1]2.mell.Bevétel'!E29</f>
        <v>0</v>
      </c>
      <c r="E15" s="53" t="s">
        <v>36</v>
      </c>
      <c r="F15" s="54" t="s">
        <v>37</v>
      </c>
      <c r="G15" s="55">
        <f>SUM('[1]3.mell.Kiadás '!D50)</f>
        <v>12710176</v>
      </c>
      <c r="H15" s="56">
        <f>'[1]3.mell.Kiadás '!E50</f>
        <v>0</v>
      </c>
    </row>
    <row r="16" spans="1:8" x14ac:dyDescent="0.2">
      <c r="A16" s="57" t="s">
        <v>38</v>
      </c>
      <c r="B16" s="32" t="s">
        <v>39</v>
      </c>
      <c r="C16" s="33">
        <f>SUM('[1]2.mell.Bevétel'!D61)</f>
        <v>1900000</v>
      </c>
      <c r="D16" s="33"/>
      <c r="E16" s="58" t="s">
        <v>40</v>
      </c>
      <c r="F16" s="59" t="s">
        <v>41</v>
      </c>
      <c r="G16" s="40">
        <f>SUM('[1]3.mell.Kiadás '!D55)</f>
        <v>11095141</v>
      </c>
      <c r="H16" s="36">
        <f>'[1]3.mell.Kiadás '!G55</f>
        <v>0</v>
      </c>
    </row>
    <row r="17" spans="1:10" ht="15" customHeight="1" thickBot="1" x14ac:dyDescent="0.25">
      <c r="A17" s="60" t="s">
        <v>42</v>
      </c>
      <c r="B17" s="61" t="s">
        <v>43</v>
      </c>
      <c r="C17" s="62">
        <f>SUM('[1]2.mell.Bevétel'!D73)</f>
        <v>0</v>
      </c>
      <c r="D17" s="62">
        <f>'[1]2.mell.Bevétel'!E73</f>
        <v>0</v>
      </c>
      <c r="E17" s="60" t="s">
        <v>44</v>
      </c>
      <c r="F17" s="63" t="s">
        <v>45</v>
      </c>
      <c r="G17" s="64">
        <f>SUM('[1]3.mell.Kiadás '!D63)</f>
        <v>0</v>
      </c>
      <c r="H17" s="41">
        <f>'[1]3.mell.Kiadás '!E63</f>
        <v>0</v>
      </c>
    </row>
    <row r="18" spans="1:10" ht="12.75" customHeight="1" thickBot="1" x14ac:dyDescent="0.25">
      <c r="A18" s="42" t="s">
        <v>46</v>
      </c>
      <c r="B18" s="43"/>
      <c r="C18" s="44">
        <f>SUM(C15:C17)</f>
        <v>1900000</v>
      </c>
      <c r="D18" s="44">
        <f>SUM(D15:D17)</f>
        <v>0</v>
      </c>
      <c r="E18" s="42" t="s">
        <v>47</v>
      </c>
      <c r="F18" s="44"/>
      <c r="G18" s="45">
        <f>SUM(G15:G17)</f>
        <v>23805317</v>
      </c>
      <c r="H18" s="46">
        <f>SUM(H15:H17)</f>
        <v>0</v>
      </c>
      <c r="I18" s="65"/>
    </row>
    <row r="19" spans="1:10" ht="18" customHeight="1" thickBot="1" x14ac:dyDescent="0.25">
      <c r="A19" s="66" t="s">
        <v>48</v>
      </c>
      <c r="B19" s="67"/>
      <c r="C19" s="67"/>
      <c r="D19" s="67"/>
      <c r="E19" s="67"/>
      <c r="F19" s="67"/>
      <c r="G19" s="67"/>
      <c r="H19" s="24"/>
      <c r="I19" s="65"/>
    </row>
    <row r="20" spans="1:10" x14ac:dyDescent="0.2">
      <c r="A20" s="31" t="s">
        <v>49</v>
      </c>
      <c r="B20" s="68" t="s">
        <v>50</v>
      </c>
      <c r="C20" s="69">
        <f>SUM('[1]4.mell.Finansz.bevét'!D20)</f>
        <v>50962582</v>
      </c>
      <c r="D20" s="70">
        <f>'[1]4.mell.Finansz.bevét'!E20</f>
        <v>0</v>
      </c>
      <c r="E20" s="37" t="s">
        <v>51</v>
      </c>
      <c r="F20" s="38" t="s">
        <v>52</v>
      </c>
      <c r="G20" s="71">
        <f>SUM('[1]5. mell.Finansz.kiadás'!F18)</f>
        <v>8620608</v>
      </c>
      <c r="H20" s="30">
        <f>SUM('[1]5. mell.Finansz.kiadás'!G30)</f>
        <v>0</v>
      </c>
    </row>
    <row r="21" spans="1:10" ht="13.5" thickBot="1" x14ac:dyDescent="0.25">
      <c r="A21" s="72" t="s">
        <v>53</v>
      </c>
      <c r="B21" s="73" t="s">
        <v>54</v>
      </c>
      <c r="C21" s="74">
        <f>SUM('[1]4.mell.Finansz.bevét'!D23)</f>
        <v>128015489</v>
      </c>
      <c r="D21" s="74">
        <f>SUM('[1]4.mell.Finansz.bevét'!E25)</f>
        <v>0</v>
      </c>
      <c r="E21" s="37" t="s">
        <v>55</v>
      </c>
      <c r="F21" s="38" t="s">
        <v>52</v>
      </c>
      <c r="G21" s="64">
        <f>SUM('[1]5. mell.Finansz.kiadás'!D19)</f>
        <v>128015489</v>
      </c>
      <c r="H21" s="75"/>
    </row>
    <row r="22" spans="1:10" ht="13.5" thickBot="1" x14ac:dyDescent="0.25">
      <c r="A22" s="76" t="s">
        <v>56</v>
      </c>
      <c r="B22" s="77"/>
      <c r="C22" s="78">
        <f>SUM(C20:C21)</f>
        <v>178978071</v>
      </c>
      <c r="D22" s="78">
        <f>SUM(D20:D21)</f>
        <v>0</v>
      </c>
      <c r="E22" s="76" t="s">
        <v>57</v>
      </c>
      <c r="F22" s="79"/>
      <c r="G22" s="80">
        <f>SUM(G20:G21)</f>
        <v>136636097</v>
      </c>
      <c r="H22" s="81">
        <f>SUM(H20:H21)</f>
        <v>0</v>
      </c>
    </row>
    <row r="23" spans="1:10" ht="18" customHeight="1" thickBot="1" x14ac:dyDescent="0.25">
      <c r="A23" s="82" t="s">
        <v>58</v>
      </c>
      <c r="B23" s="83"/>
      <c r="C23" s="84">
        <f>C13+C18+C20</f>
        <v>339540608</v>
      </c>
      <c r="D23" s="84">
        <f>D13+D18+D22</f>
        <v>0</v>
      </c>
      <c r="E23" s="82" t="s">
        <v>59</v>
      </c>
      <c r="F23" s="85"/>
      <c r="G23" s="86">
        <f>SUM(G20,G18,G13)</f>
        <v>339540608</v>
      </c>
      <c r="H23" s="87">
        <f>H13+H18+H22</f>
        <v>0</v>
      </c>
      <c r="J23" s="65"/>
    </row>
    <row r="24" spans="1:10" x14ac:dyDescent="0.2">
      <c r="C24" s="88"/>
      <c r="D24" s="88"/>
    </row>
    <row r="25" spans="1:10" x14ac:dyDescent="0.2">
      <c r="G25" s="88">
        <f>C23-G23</f>
        <v>0</v>
      </c>
      <c r="H25" s="65">
        <f>D23-H23</f>
        <v>0</v>
      </c>
    </row>
    <row r="27" spans="1:10" x14ac:dyDescent="0.2">
      <c r="G27" s="89"/>
    </row>
    <row r="30" spans="1:10" x14ac:dyDescent="0.2">
      <c r="I30" s="65"/>
    </row>
  </sheetData>
  <mergeCells count="10">
    <mergeCell ref="A7:G7"/>
    <mergeCell ref="A14:G14"/>
    <mergeCell ref="A19:G19"/>
    <mergeCell ref="A1:B1"/>
    <mergeCell ref="E1:G1"/>
    <mergeCell ref="A2:G2"/>
    <mergeCell ref="A3:G3"/>
    <mergeCell ref="E4:G4"/>
    <mergeCell ref="A5:C5"/>
    <mergeCell ref="E5:G5"/>
  </mergeCells>
  <printOptions horizontalCentered="1"/>
  <pageMargins left="0.15748031496062992" right="0.15748031496062992" top="0.98425196850393704" bottom="0.98425196850393704" header="0.51181102362204722" footer="0.51181102362204722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1.mell.önk.mérleg</vt:lpstr>
      <vt:lpstr>'1.mell.önk.mérleg'!Nyomtatási_terület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2021-06-14T14:01:40Z</dcterms:created>
  <dcterms:modified xsi:type="dcterms:W3CDTF">2021-06-14T14:02:20Z</dcterms:modified>
</cp:coreProperties>
</file>