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3.mell.Kiadás " sheetId="1" r:id="rId1"/>
  </sheets>
  <calcPr calcId="145621"/>
</workbook>
</file>

<file path=xl/calcChain.xml><?xml version="1.0" encoding="utf-8"?>
<calcChain xmlns="http://schemas.openxmlformats.org/spreadsheetml/2006/main">
  <c r="O63" i="1" l="1"/>
  <c r="N63" i="1"/>
  <c r="M63" i="1"/>
  <c r="L63" i="1"/>
  <c r="K63" i="1"/>
  <c r="J63" i="1"/>
  <c r="I63" i="1"/>
  <c r="H63" i="1"/>
  <c r="G63" i="1"/>
  <c r="F63" i="1"/>
  <c r="D63" i="1" s="1"/>
  <c r="E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O55" i="1"/>
  <c r="N55" i="1"/>
  <c r="M55" i="1"/>
  <c r="L55" i="1"/>
  <c r="K55" i="1"/>
  <c r="J55" i="1"/>
  <c r="I55" i="1"/>
  <c r="H55" i="1"/>
  <c r="G55" i="1"/>
  <c r="E55" i="1" s="1"/>
  <c r="F55" i="1"/>
  <c r="D55" i="1"/>
  <c r="E54" i="1"/>
  <c r="D54" i="1"/>
  <c r="E53" i="1"/>
  <c r="D53" i="1"/>
  <c r="E52" i="1"/>
  <c r="D52" i="1"/>
  <c r="E51" i="1"/>
  <c r="D51" i="1"/>
  <c r="O50" i="1"/>
  <c r="N50" i="1"/>
  <c r="M50" i="1"/>
  <c r="L50" i="1"/>
  <c r="K50" i="1"/>
  <c r="J50" i="1"/>
  <c r="I50" i="1"/>
  <c r="H50" i="1"/>
  <c r="G50" i="1"/>
  <c r="E50" i="1" s="1"/>
  <c r="F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O42" i="1"/>
  <c r="O64" i="1" s="1"/>
  <c r="N42" i="1"/>
  <c r="N64" i="1" s="1"/>
  <c r="M42" i="1"/>
  <c r="L42" i="1"/>
  <c r="K42" i="1"/>
  <c r="J42" i="1"/>
  <c r="I42" i="1"/>
  <c r="H42" i="1"/>
  <c r="G42" i="1"/>
  <c r="F42" i="1"/>
  <c r="D42" i="1" s="1"/>
  <c r="E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M26" i="1"/>
  <c r="M64" i="1" s="1"/>
  <c r="L26" i="1"/>
  <c r="L64" i="1" s="1"/>
  <c r="K26" i="1"/>
  <c r="K64" i="1" s="1"/>
  <c r="J26" i="1"/>
  <c r="J64" i="1" s="1"/>
  <c r="I26" i="1"/>
  <c r="E26" i="1" s="1"/>
  <c r="H26" i="1"/>
  <c r="D26" i="1" s="1"/>
  <c r="G26" i="1"/>
  <c r="G64" i="1" s="1"/>
  <c r="F26" i="1"/>
  <c r="F64" i="1" s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64" i="1" l="1"/>
  <c r="H64" i="1"/>
  <c r="D64" i="1" s="1"/>
  <c r="I64" i="1"/>
</calcChain>
</file>

<file path=xl/comments1.xml><?xml version="1.0" encoding="utf-8"?>
<comments xmlns="http://schemas.openxmlformats.org/spreadsheetml/2006/main">
  <authors>
    <author>Börcs-Bajnok Csilla</author>
  </authors>
  <commentList>
    <comment ref="G10" author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október: 500 eFt szociális juttatások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áprilisban: sportcsarnok tervezése 31.750 eFt
tervezések, műszaki ellenőrzések 35.000 eFt
október: olaf bírság 14.111 eft
fordított áfa 62.571
</t>
        </r>
      </text>
    </comment>
    <comment ref="G41" author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október: olaf bírság 14.111 eFt, óvoda függöny 2.500
</t>
        </r>
      </text>
    </comment>
    <comment ref="G44" author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április: fürdő tervek miatt -50.394 eFt
körtés u 37.000
petőfi u. 30.000
terület vás. 8.000
skate pálya 15.000
312/1 ingatlan 7.200
október: sportcsarnok miatt 140000
</t>
        </r>
      </text>
    </comment>
    <comment ref="G47" author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április:törzstőke emelés 64000+76000
október: sportcsarnok miatt átcsoport.140.000
</t>
        </r>
      </text>
    </comment>
    <comment ref="G49" authorId="0">
      <text>
        <r>
          <rPr>
            <b/>
            <sz val="9"/>
            <color indexed="81"/>
            <rFont val="Tahoma"/>
            <family val="2"/>
            <charset val="238"/>
          </rPr>
          <t>Börcs-Bajnok Csilla:</t>
        </r>
        <r>
          <rPr>
            <sz val="9"/>
            <color indexed="81"/>
            <rFont val="Tahoma"/>
            <family val="2"/>
            <charset val="238"/>
          </rPr>
          <t xml:space="preserve">
fürdő tervek miatt:
-13.606 eFt
október: 62571 fordítot áfa miatt
</t>
        </r>
      </text>
    </comment>
  </commentList>
</comments>
</file>

<file path=xl/sharedStrings.xml><?xml version="1.0" encoding="utf-8"?>
<sst xmlns="http://schemas.openxmlformats.org/spreadsheetml/2006/main" count="141" uniqueCount="130">
  <si>
    <t>Kunbaja Község Önkormányzata  2021. évi költségvetés</t>
  </si>
  <si>
    <t>Kiadás</t>
  </si>
  <si>
    <t>2021. évi előirányzat</t>
  </si>
  <si>
    <t>Kunbaja Község Önkormányzata</t>
  </si>
  <si>
    <t>Kunbajai Közös Önkormányzati Hivatal</t>
  </si>
  <si>
    <t>Aranyfürt Óvoda és Mini Bölcsőde</t>
  </si>
  <si>
    <t>Szivárvány Szociális Szolgáltató Központ</t>
  </si>
  <si>
    <t>Ssz</t>
  </si>
  <si>
    <t>Kiadásnem</t>
  </si>
  <si>
    <t>Rovat szám</t>
  </si>
  <si>
    <t>Eredeti előirányzat</t>
  </si>
  <si>
    <t>Módosított előirányzat</t>
  </si>
  <si>
    <t>I.</t>
  </si>
  <si>
    <t xml:space="preserve">Személyi juttatások </t>
  </si>
  <si>
    <t>K1</t>
  </si>
  <si>
    <t>II.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</si>
  <si>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</si>
  <si>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</si>
  <si>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</si>
  <si>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</si>
  <si>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</si>
  <si>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</si>
  <si>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Informatikai szolgáltatások igénybevétele</t>
  </si>
  <si>
    <t>K321</t>
  </si>
  <si>
    <t>Egyéb kommunikációs szolgáltatások</t>
  </si>
  <si>
    <t>K322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</si>
  <si>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</si>
  <si>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</si>
  <si>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</si>
  <si>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</si>
  <si>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</si>
  <si>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</si>
  <si>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</si>
  <si>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</si>
  <si>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</si>
  <si>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</si>
  <si>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>Szakmai szolgáltatások</t>
  </si>
  <si>
    <t>K336</t>
  </si>
  <si>
    <t>Egyéb szolgáltatások</t>
  </si>
  <si>
    <t>K337</t>
  </si>
  <si>
    <t>Kiküldetések kiadásai</t>
  </si>
  <si>
    <t>K341</t>
  </si>
  <si>
    <t>Fizetendő általáson forgalmi adó</t>
  </si>
  <si>
    <t>K352</t>
  </si>
  <si>
    <t>Egyéb dologi kiadások</t>
  </si>
  <si>
    <t>K355</t>
  </si>
  <si>
    <t>III.</t>
  </si>
  <si>
    <t xml:space="preserve">Dologi kiadások </t>
  </si>
  <si>
    <t>K3</t>
  </si>
  <si>
    <t>IV.</t>
  </si>
  <si>
    <t xml:space="preserve">Ellátottak pénzbeli juttatásai </t>
  </si>
  <si>
    <t>K4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</si>
  <si>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</si>
  <si>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</si>
  <si>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</si>
  <si>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</si>
  <si>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befitései</t>
  </si>
  <si>
    <t>K5022</t>
  </si>
  <si>
    <t>Egyéb elvonások és befizetések</t>
  </si>
  <si>
    <t>K5023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</si>
  <si>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</si>
  <si>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</si>
  <si>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</si>
  <si>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</si>
  <si>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támogatás nyújtása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</si>
  <si>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</si>
  <si>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</si>
  <si>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</si>
  <si>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államházt.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</si>
  <si>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</si>
  <si>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</si>
  <si>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</si>
  <si>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</si>
  <si>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</si>
  <si>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belülre</t>
  </si>
  <si>
    <t>Egyéb működési célú támogatások államháztartáson kívülre</t>
  </si>
  <si>
    <t>K512</t>
  </si>
  <si>
    <t>Tartalékok</t>
  </si>
  <si>
    <t>K513</t>
  </si>
  <si>
    <t>V.</t>
  </si>
  <si>
    <t>Egyéb működési célú kiadások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</si>
  <si>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</si>
  <si>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</si>
  <si>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</si>
  <si>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</si>
  <si>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</si>
  <si>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</si>
  <si>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</si>
  <si>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</si>
  <si>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</si>
  <si>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</si>
  <si>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</si>
  <si>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</si>
  <si>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</si>
  <si>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</si>
  <si>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</si>
  <si>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VI.</t>
  </si>
  <si>
    <t>Beruházások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</si>
  <si>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</si>
  <si>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</si>
  <si>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</si>
  <si>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</si>
  <si>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</si>
  <si>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</si>
  <si>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</si>
  <si>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</si>
  <si>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</si>
  <si>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VII.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</si>
  <si>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</si>
  <si>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</si>
  <si>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</si>
  <si>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</si>
  <si>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</si>
  <si>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</si>
  <si>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</si>
  <si>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</si>
  <si>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</si>
  <si>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</si>
  <si>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</si>
  <si>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</si>
  <si>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</si>
  <si>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</si>
  <si>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</si>
  <si>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K89</t>
  </si>
  <si>
    <t>VIII.</t>
  </si>
  <si>
    <t>Egyéb felhalmozási célú kiadások</t>
  </si>
  <si>
    <t>K8</t>
  </si>
  <si>
    <t xml:space="preserve">Költségvetési kiadások </t>
  </si>
  <si>
    <t>K1-K8</t>
  </si>
  <si>
    <t xml:space="preserve"> 3. melléklet a 3/2021.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</si>
</sst>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00"/>
    <numFmt numFmtId="165" formatCode="0__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</borders>
  <cellStyleXfs count="15">
    <xf numFmtId="0" fontId="0" fillId="0" borderId="0"/>
    <xf numFmtId="0" fontId="2" fillId="0" borderId="0"/>
    <xf numFmtId="0" fontId="9" fillId="3" borderId="0" applyNumberFormat="0" applyBorder="0" applyProtection="0">
      <alignment horizontal="center" vertical="center" wrapText="1"/>
    </xf>
    <xf numFmtId="0" fontId="10" fillId="3" borderId="0" applyNumberFormat="0" applyAlignment="0" applyProtection="0"/>
    <xf numFmtId="0" fontId="11" fillId="0" borderId="4" applyNumberFormat="0" applyFill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2" fillId="0" borderId="0"/>
    <xf numFmtId="0" fontId="13" fillId="0" borderId="0"/>
    <xf numFmtId="0" fontId="1" fillId="0" borderId="0"/>
    <xf numFmtId="0" fontId="2" fillId="0" borderId="0"/>
    <xf numFmtId="0" fontId="1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2" fillId="0" borderId="1" xfId="1" applyFont="1" applyBorder="1"/>
    <xf numFmtId="164" fontId="3" fillId="0" borderId="2" xfId="1" applyNumberFormat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3" fontId="4" fillId="0" borderId="1" xfId="1" applyNumberFormat="1" applyFont="1" applyBorder="1"/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/>
    </xf>
    <xf numFmtId="3" fontId="2" fillId="0" borderId="1" xfId="1" applyNumberFormat="1" applyFont="1" applyBorder="1"/>
    <xf numFmtId="0" fontId="4" fillId="0" borderId="2" xfId="1" applyFont="1" applyBorder="1" applyAlignment="1">
      <alignment vertical="center" wrapText="1"/>
    </xf>
    <xf numFmtId="164" fontId="6" fillId="0" borderId="2" xfId="1" quotePrefix="1" applyNumberFormat="1" applyFont="1" applyBorder="1" applyAlignment="1">
      <alignment vertical="center"/>
    </xf>
    <xf numFmtId="0" fontId="2" fillId="0" borderId="2" xfId="1" applyFont="1" applyBorder="1" applyAlignment="1">
      <alignment vertical="center" wrapText="1"/>
    </xf>
    <xf numFmtId="3" fontId="2" fillId="0" borderId="1" xfId="1" applyNumberFormat="1" applyBorder="1"/>
    <xf numFmtId="0" fontId="2" fillId="0" borderId="2" xfId="1" applyFont="1" applyBorder="1" applyAlignment="1">
      <alignment vertical="center"/>
    </xf>
    <xf numFmtId="165" fontId="6" fillId="0" borderId="2" xfId="1" applyNumberFormat="1" applyFont="1" applyBorder="1" applyAlignment="1">
      <alignment vertical="center"/>
    </xf>
    <xf numFmtId="0" fontId="2" fillId="0" borderId="2" xfId="1" applyFont="1" applyBorder="1" applyAlignment="1">
      <alignment vertical="center" shrinkToFit="1"/>
    </xf>
    <xf numFmtId="164" fontId="3" fillId="0" borderId="2" xfId="1" quotePrefix="1" applyNumberFormat="1" applyFont="1" applyBorder="1" applyAlignment="1">
      <alignment vertical="center"/>
    </xf>
    <xf numFmtId="3" fontId="2" fillId="0" borderId="0" xfId="1" applyNumberFormat="1"/>
    <xf numFmtId="0" fontId="2" fillId="0" borderId="0" xfId="1" applyAlignment="1">
      <alignment horizontal="left"/>
    </xf>
    <xf numFmtId="0" fontId="2" fillId="0" borderId="0" xfId="1" applyFont="1"/>
    <xf numFmtId="0" fontId="2" fillId="0" borderId="0" xfId="1"/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</cellXfs>
  <cellStyles count="15">
    <cellStyle name="Cím 2" xfId="2"/>
    <cellStyle name="Címsor 1 2" xfId="3"/>
    <cellStyle name="Címsor 2 2" xfId="4"/>
    <cellStyle name="Ezres 2" xfId="5"/>
    <cellStyle name="Ezres 3" xfId="6"/>
    <cellStyle name="Normál" xfId="0" builtinId="0"/>
    <cellStyle name="Normál 2" xfId="7"/>
    <cellStyle name="Normál 3" xfId="8"/>
    <cellStyle name="Normál 4" xfId="9"/>
    <cellStyle name="Normál 5" xfId="10"/>
    <cellStyle name="Normál 6" xfId="11"/>
    <cellStyle name="Normál 7" xfId="1"/>
    <cellStyle name="Normal_KARSZJ3" xfId="12"/>
    <cellStyle name="Pénznem 2" xfId="13"/>
    <cellStyle name="Százalék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P67"/>
  <sheetViews>
    <sheetView tabSelected="1" workbookViewId="0">
      <selection activeCell="B1" sqref="B1:C1"/>
    </sheetView>
  </sheetViews>
  <sheetFormatPr defaultRowHeight="13.2" x14ac:dyDescent="0.25"/>
  <cols>
    <col min="1" max="1" width="4.33203125" style="1" customWidth="1"/>
    <col min="2" max="2" width="73.88671875" style="1" customWidth="1"/>
    <col min="3" max="3" width="7" style="28" customWidth="1"/>
    <col min="4" max="4" width="12.109375" style="1" customWidth="1"/>
    <col min="5" max="5" width="11.5546875" style="1" customWidth="1"/>
    <col min="6" max="6" width="11.6640625" style="1" customWidth="1"/>
    <col min="7" max="7" width="12.44140625" style="1" customWidth="1"/>
    <col min="8" max="8" width="10.88671875" style="1" customWidth="1"/>
    <col min="9" max="15" width="10.6640625" style="1" customWidth="1"/>
    <col min="16" max="261" width="8.88671875" style="1"/>
    <col min="262" max="262" width="4.33203125" style="1" customWidth="1"/>
    <col min="263" max="263" width="73.88671875" style="1" customWidth="1"/>
    <col min="264" max="264" width="7" style="1" customWidth="1"/>
    <col min="265" max="265" width="12" style="1" customWidth="1"/>
    <col min="266" max="270" width="17.6640625" style="1" customWidth="1"/>
    <col min="271" max="517" width="8.88671875" style="1"/>
    <col min="518" max="518" width="4.33203125" style="1" customWidth="1"/>
    <col min="519" max="519" width="73.88671875" style="1" customWidth="1"/>
    <col min="520" max="520" width="7" style="1" customWidth="1"/>
    <col min="521" max="521" width="12" style="1" customWidth="1"/>
    <col min="522" max="526" width="17.6640625" style="1" customWidth="1"/>
    <col min="527" max="773" width="8.88671875" style="1"/>
    <col min="774" max="774" width="4.33203125" style="1" customWidth="1"/>
    <col min="775" max="775" width="73.88671875" style="1" customWidth="1"/>
    <col min="776" max="776" width="7" style="1" customWidth="1"/>
    <col min="777" max="777" width="12" style="1" customWidth="1"/>
    <col min="778" max="782" width="17.6640625" style="1" customWidth="1"/>
    <col min="783" max="1029" width="8.88671875" style="1"/>
    <col min="1030" max="1030" width="4.33203125" style="1" customWidth="1"/>
    <col min="1031" max="1031" width="73.88671875" style="1" customWidth="1"/>
    <col min="1032" max="1032" width="7" style="1" customWidth="1"/>
    <col min="1033" max="1033" width="12" style="1" customWidth="1"/>
    <col min="1034" max="1038" width="17.6640625" style="1" customWidth="1"/>
    <col min="1039" max="1285" width="8.88671875" style="1"/>
    <col min="1286" max="1286" width="4.33203125" style="1" customWidth="1"/>
    <col min="1287" max="1287" width="73.88671875" style="1" customWidth="1"/>
    <col min="1288" max="1288" width="7" style="1" customWidth="1"/>
    <col min="1289" max="1289" width="12" style="1" customWidth="1"/>
    <col min="1290" max="1294" width="17.6640625" style="1" customWidth="1"/>
    <col min="1295" max="1541" width="8.88671875" style="1"/>
    <col min="1542" max="1542" width="4.33203125" style="1" customWidth="1"/>
    <col min="1543" max="1543" width="73.88671875" style="1" customWidth="1"/>
    <col min="1544" max="1544" width="7" style="1" customWidth="1"/>
    <col min="1545" max="1545" width="12" style="1" customWidth="1"/>
    <col min="1546" max="1550" width="17.6640625" style="1" customWidth="1"/>
    <col min="1551" max="1797" width="8.88671875" style="1"/>
    <col min="1798" max="1798" width="4.33203125" style="1" customWidth="1"/>
    <col min="1799" max="1799" width="73.88671875" style="1" customWidth="1"/>
    <col min="1800" max="1800" width="7" style="1" customWidth="1"/>
    <col min="1801" max="1801" width="12" style="1" customWidth="1"/>
    <col min="1802" max="1806" width="17.6640625" style="1" customWidth="1"/>
    <col min="1807" max="2053" width="8.88671875" style="1"/>
    <col min="2054" max="2054" width="4.33203125" style="1" customWidth="1"/>
    <col min="2055" max="2055" width="73.88671875" style="1" customWidth="1"/>
    <col min="2056" max="2056" width="7" style="1" customWidth="1"/>
    <col min="2057" max="2057" width="12" style="1" customWidth="1"/>
    <col min="2058" max="2062" width="17.6640625" style="1" customWidth="1"/>
    <col min="2063" max="2309" width="8.88671875" style="1"/>
    <col min="2310" max="2310" width="4.33203125" style="1" customWidth="1"/>
    <col min="2311" max="2311" width="73.88671875" style="1" customWidth="1"/>
    <col min="2312" max="2312" width="7" style="1" customWidth="1"/>
    <col min="2313" max="2313" width="12" style="1" customWidth="1"/>
    <col min="2314" max="2318" width="17.6640625" style="1" customWidth="1"/>
    <col min="2319" max="2565" width="8.88671875" style="1"/>
    <col min="2566" max="2566" width="4.33203125" style="1" customWidth="1"/>
    <col min="2567" max="2567" width="73.88671875" style="1" customWidth="1"/>
    <col min="2568" max="2568" width="7" style="1" customWidth="1"/>
    <col min="2569" max="2569" width="12" style="1" customWidth="1"/>
    <col min="2570" max="2574" width="17.6640625" style="1" customWidth="1"/>
    <col min="2575" max="2821" width="8.88671875" style="1"/>
    <col min="2822" max="2822" width="4.33203125" style="1" customWidth="1"/>
    <col min="2823" max="2823" width="73.88671875" style="1" customWidth="1"/>
    <col min="2824" max="2824" width="7" style="1" customWidth="1"/>
    <col min="2825" max="2825" width="12" style="1" customWidth="1"/>
    <col min="2826" max="2830" width="17.6640625" style="1" customWidth="1"/>
    <col min="2831" max="3077" width="8.88671875" style="1"/>
    <col min="3078" max="3078" width="4.33203125" style="1" customWidth="1"/>
    <col min="3079" max="3079" width="73.88671875" style="1" customWidth="1"/>
    <col min="3080" max="3080" width="7" style="1" customWidth="1"/>
    <col min="3081" max="3081" width="12" style="1" customWidth="1"/>
    <col min="3082" max="3086" width="17.6640625" style="1" customWidth="1"/>
    <col min="3087" max="3333" width="8.88671875" style="1"/>
    <col min="3334" max="3334" width="4.33203125" style="1" customWidth="1"/>
    <col min="3335" max="3335" width="73.88671875" style="1" customWidth="1"/>
    <col min="3336" max="3336" width="7" style="1" customWidth="1"/>
    <col min="3337" max="3337" width="12" style="1" customWidth="1"/>
    <col min="3338" max="3342" width="17.6640625" style="1" customWidth="1"/>
    <col min="3343" max="3589" width="8.88671875" style="1"/>
    <col min="3590" max="3590" width="4.33203125" style="1" customWidth="1"/>
    <col min="3591" max="3591" width="73.88671875" style="1" customWidth="1"/>
    <col min="3592" max="3592" width="7" style="1" customWidth="1"/>
    <col min="3593" max="3593" width="12" style="1" customWidth="1"/>
    <col min="3594" max="3598" width="17.6640625" style="1" customWidth="1"/>
    <col min="3599" max="3845" width="8.88671875" style="1"/>
    <col min="3846" max="3846" width="4.33203125" style="1" customWidth="1"/>
    <col min="3847" max="3847" width="73.88671875" style="1" customWidth="1"/>
    <col min="3848" max="3848" width="7" style="1" customWidth="1"/>
    <col min="3849" max="3849" width="12" style="1" customWidth="1"/>
    <col min="3850" max="3854" width="17.6640625" style="1" customWidth="1"/>
    <col min="3855" max="4101" width="8.88671875" style="1"/>
    <col min="4102" max="4102" width="4.33203125" style="1" customWidth="1"/>
    <col min="4103" max="4103" width="73.88671875" style="1" customWidth="1"/>
    <col min="4104" max="4104" width="7" style="1" customWidth="1"/>
    <col min="4105" max="4105" width="12" style="1" customWidth="1"/>
    <col min="4106" max="4110" width="17.6640625" style="1" customWidth="1"/>
    <col min="4111" max="4357" width="8.88671875" style="1"/>
    <col min="4358" max="4358" width="4.33203125" style="1" customWidth="1"/>
    <col min="4359" max="4359" width="73.88671875" style="1" customWidth="1"/>
    <col min="4360" max="4360" width="7" style="1" customWidth="1"/>
    <col min="4361" max="4361" width="12" style="1" customWidth="1"/>
    <col min="4362" max="4366" width="17.6640625" style="1" customWidth="1"/>
    <col min="4367" max="4613" width="8.88671875" style="1"/>
    <col min="4614" max="4614" width="4.33203125" style="1" customWidth="1"/>
    <col min="4615" max="4615" width="73.88671875" style="1" customWidth="1"/>
    <col min="4616" max="4616" width="7" style="1" customWidth="1"/>
    <col min="4617" max="4617" width="12" style="1" customWidth="1"/>
    <col min="4618" max="4622" width="17.6640625" style="1" customWidth="1"/>
    <col min="4623" max="4869" width="8.88671875" style="1"/>
    <col min="4870" max="4870" width="4.33203125" style="1" customWidth="1"/>
    <col min="4871" max="4871" width="73.88671875" style="1" customWidth="1"/>
    <col min="4872" max="4872" width="7" style="1" customWidth="1"/>
    <col min="4873" max="4873" width="12" style="1" customWidth="1"/>
    <col min="4874" max="4878" width="17.6640625" style="1" customWidth="1"/>
    <col min="4879" max="5125" width="8.88671875" style="1"/>
    <col min="5126" max="5126" width="4.33203125" style="1" customWidth="1"/>
    <col min="5127" max="5127" width="73.88671875" style="1" customWidth="1"/>
    <col min="5128" max="5128" width="7" style="1" customWidth="1"/>
    <col min="5129" max="5129" width="12" style="1" customWidth="1"/>
    <col min="5130" max="5134" width="17.6640625" style="1" customWidth="1"/>
    <col min="5135" max="5381" width="8.88671875" style="1"/>
    <col min="5382" max="5382" width="4.33203125" style="1" customWidth="1"/>
    <col min="5383" max="5383" width="73.88671875" style="1" customWidth="1"/>
    <col min="5384" max="5384" width="7" style="1" customWidth="1"/>
    <col min="5385" max="5385" width="12" style="1" customWidth="1"/>
    <col min="5386" max="5390" width="17.6640625" style="1" customWidth="1"/>
    <col min="5391" max="5637" width="8.88671875" style="1"/>
    <col min="5638" max="5638" width="4.33203125" style="1" customWidth="1"/>
    <col min="5639" max="5639" width="73.88671875" style="1" customWidth="1"/>
    <col min="5640" max="5640" width="7" style="1" customWidth="1"/>
    <col min="5641" max="5641" width="12" style="1" customWidth="1"/>
    <col min="5642" max="5646" width="17.6640625" style="1" customWidth="1"/>
    <col min="5647" max="5893" width="8.88671875" style="1"/>
    <col min="5894" max="5894" width="4.33203125" style="1" customWidth="1"/>
    <col min="5895" max="5895" width="73.88671875" style="1" customWidth="1"/>
    <col min="5896" max="5896" width="7" style="1" customWidth="1"/>
    <col min="5897" max="5897" width="12" style="1" customWidth="1"/>
    <col min="5898" max="5902" width="17.6640625" style="1" customWidth="1"/>
    <col min="5903" max="6149" width="8.88671875" style="1"/>
    <col min="6150" max="6150" width="4.33203125" style="1" customWidth="1"/>
    <col min="6151" max="6151" width="73.88671875" style="1" customWidth="1"/>
    <col min="6152" max="6152" width="7" style="1" customWidth="1"/>
    <col min="6153" max="6153" width="12" style="1" customWidth="1"/>
    <col min="6154" max="6158" width="17.6640625" style="1" customWidth="1"/>
    <col min="6159" max="6405" width="8.88671875" style="1"/>
    <col min="6406" max="6406" width="4.33203125" style="1" customWidth="1"/>
    <col min="6407" max="6407" width="73.88671875" style="1" customWidth="1"/>
    <col min="6408" max="6408" width="7" style="1" customWidth="1"/>
    <col min="6409" max="6409" width="12" style="1" customWidth="1"/>
    <col min="6410" max="6414" width="17.6640625" style="1" customWidth="1"/>
    <col min="6415" max="6661" width="8.88671875" style="1"/>
    <col min="6662" max="6662" width="4.33203125" style="1" customWidth="1"/>
    <col min="6663" max="6663" width="73.88671875" style="1" customWidth="1"/>
    <col min="6664" max="6664" width="7" style="1" customWidth="1"/>
    <col min="6665" max="6665" width="12" style="1" customWidth="1"/>
    <col min="6666" max="6670" width="17.6640625" style="1" customWidth="1"/>
    <col min="6671" max="6917" width="8.88671875" style="1"/>
    <col min="6918" max="6918" width="4.33203125" style="1" customWidth="1"/>
    <col min="6919" max="6919" width="73.88671875" style="1" customWidth="1"/>
    <col min="6920" max="6920" width="7" style="1" customWidth="1"/>
    <col min="6921" max="6921" width="12" style="1" customWidth="1"/>
    <col min="6922" max="6926" width="17.6640625" style="1" customWidth="1"/>
    <col min="6927" max="7173" width="8.88671875" style="1"/>
    <col min="7174" max="7174" width="4.33203125" style="1" customWidth="1"/>
    <col min="7175" max="7175" width="73.88671875" style="1" customWidth="1"/>
    <col min="7176" max="7176" width="7" style="1" customWidth="1"/>
    <col min="7177" max="7177" width="12" style="1" customWidth="1"/>
    <col min="7178" max="7182" width="17.6640625" style="1" customWidth="1"/>
    <col min="7183" max="7429" width="8.88671875" style="1"/>
    <col min="7430" max="7430" width="4.33203125" style="1" customWidth="1"/>
    <col min="7431" max="7431" width="73.88671875" style="1" customWidth="1"/>
    <col min="7432" max="7432" width="7" style="1" customWidth="1"/>
    <col min="7433" max="7433" width="12" style="1" customWidth="1"/>
    <col min="7434" max="7438" width="17.6640625" style="1" customWidth="1"/>
    <col min="7439" max="7685" width="8.88671875" style="1"/>
    <col min="7686" max="7686" width="4.33203125" style="1" customWidth="1"/>
    <col min="7687" max="7687" width="73.88671875" style="1" customWidth="1"/>
    <col min="7688" max="7688" width="7" style="1" customWidth="1"/>
    <col min="7689" max="7689" width="12" style="1" customWidth="1"/>
    <col min="7690" max="7694" width="17.6640625" style="1" customWidth="1"/>
    <col min="7695" max="7941" width="8.88671875" style="1"/>
    <col min="7942" max="7942" width="4.33203125" style="1" customWidth="1"/>
    <col min="7943" max="7943" width="73.88671875" style="1" customWidth="1"/>
    <col min="7944" max="7944" width="7" style="1" customWidth="1"/>
    <col min="7945" max="7945" width="12" style="1" customWidth="1"/>
    <col min="7946" max="7950" width="17.6640625" style="1" customWidth="1"/>
    <col min="7951" max="8197" width="8.88671875" style="1"/>
    <col min="8198" max="8198" width="4.33203125" style="1" customWidth="1"/>
    <col min="8199" max="8199" width="73.88671875" style="1" customWidth="1"/>
    <col min="8200" max="8200" width="7" style="1" customWidth="1"/>
    <col min="8201" max="8201" width="12" style="1" customWidth="1"/>
    <col min="8202" max="8206" width="17.6640625" style="1" customWidth="1"/>
    <col min="8207" max="8453" width="8.88671875" style="1"/>
    <col min="8454" max="8454" width="4.33203125" style="1" customWidth="1"/>
    <col min="8455" max="8455" width="73.88671875" style="1" customWidth="1"/>
    <col min="8456" max="8456" width="7" style="1" customWidth="1"/>
    <col min="8457" max="8457" width="12" style="1" customWidth="1"/>
    <col min="8458" max="8462" width="17.6640625" style="1" customWidth="1"/>
    <col min="8463" max="8709" width="8.88671875" style="1"/>
    <col min="8710" max="8710" width="4.33203125" style="1" customWidth="1"/>
    <col min="8711" max="8711" width="73.88671875" style="1" customWidth="1"/>
    <col min="8712" max="8712" width="7" style="1" customWidth="1"/>
    <col min="8713" max="8713" width="12" style="1" customWidth="1"/>
    <col min="8714" max="8718" width="17.6640625" style="1" customWidth="1"/>
    <col min="8719" max="8965" width="8.88671875" style="1"/>
    <col min="8966" max="8966" width="4.33203125" style="1" customWidth="1"/>
    <col min="8967" max="8967" width="73.88671875" style="1" customWidth="1"/>
    <col min="8968" max="8968" width="7" style="1" customWidth="1"/>
    <col min="8969" max="8969" width="12" style="1" customWidth="1"/>
    <col min="8970" max="8974" width="17.6640625" style="1" customWidth="1"/>
    <col min="8975" max="9221" width="8.88671875" style="1"/>
    <col min="9222" max="9222" width="4.33203125" style="1" customWidth="1"/>
    <col min="9223" max="9223" width="73.88671875" style="1" customWidth="1"/>
    <col min="9224" max="9224" width="7" style="1" customWidth="1"/>
    <col min="9225" max="9225" width="12" style="1" customWidth="1"/>
    <col min="9226" max="9230" width="17.6640625" style="1" customWidth="1"/>
    <col min="9231" max="9477" width="8.88671875" style="1"/>
    <col min="9478" max="9478" width="4.33203125" style="1" customWidth="1"/>
    <col min="9479" max="9479" width="73.88671875" style="1" customWidth="1"/>
    <col min="9480" max="9480" width="7" style="1" customWidth="1"/>
    <col min="9481" max="9481" width="12" style="1" customWidth="1"/>
    <col min="9482" max="9486" width="17.6640625" style="1" customWidth="1"/>
    <col min="9487" max="9733" width="8.88671875" style="1"/>
    <col min="9734" max="9734" width="4.33203125" style="1" customWidth="1"/>
    <col min="9735" max="9735" width="73.88671875" style="1" customWidth="1"/>
    <col min="9736" max="9736" width="7" style="1" customWidth="1"/>
    <col min="9737" max="9737" width="12" style="1" customWidth="1"/>
    <col min="9738" max="9742" width="17.6640625" style="1" customWidth="1"/>
    <col min="9743" max="9989" width="8.88671875" style="1"/>
    <col min="9990" max="9990" width="4.33203125" style="1" customWidth="1"/>
    <col min="9991" max="9991" width="73.88671875" style="1" customWidth="1"/>
    <col min="9992" max="9992" width="7" style="1" customWidth="1"/>
    <col min="9993" max="9993" width="12" style="1" customWidth="1"/>
    <col min="9994" max="9998" width="17.6640625" style="1" customWidth="1"/>
    <col min="9999" max="10245" width="8.88671875" style="1"/>
    <col min="10246" max="10246" width="4.33203125" style="1" customWidth="1"/>
    <col min="10247" max="10247" width="73.88671875" style="1" customWidth="1"/>
    <col min="10248" max="10248" width="7" style="1" customWidth="1"/>
    <col min="10249" max="10249" width="12" style="1" customWidth="1"/>
    <col min="10250" max="10254" width="17.6640625" style="1" customWidth="1"/>
    <col min="10255" max="10501" width="8.88671875" style="1"/>
    <col min="10502" max="10502" width="4.33203125" style="1" customWidth="1"/>
    <col min="10503" max="10503" width="73.88671875" style="1" customWidth="1"/>
    <col min="10504" max="10504" width="7" style="1" customWidth="1"/>
    <col min="10505" max="10505" width="12" style="1" customWidth="1"/>
    <col min="10506" max="10510" width="17.6640625" style="1" customWidth="1"/>
    <col min="10511" max="10757" width="8.88671875" style="1"/>
    <col min="10758" max="10758" width="4.33203125" style="1" customWidth="1"/>
    <col min="10759" max="10759" width="73.88671875" style="1" customWidth="1"/>
    <col min="10760" max="10760" width="7" style="1" customWidth="1"/>
    <col min="10761" max="10761" width="12" style="1" customWidth="1"/>
    <col min="10762" max="10766" width="17.6640625" style="1" customWidth="1"/>
    <col min="10767" max="11013" width="8.88671875" style="1"/>
    <col min="11014" max="11014" width="4.33203125" style="1" customWidth="1"/>
    <col min="11015" max="11015" width="73.88671875" style="1" customWidth="1"/>
    <col min="11016" max="11016" width="7" style="1" customWidth="1"/>
    <col min="11017" max="11017" width="12" style="1" customWidth="1"/>
    <col min="11018" max="11022" width="17.6640625" style="1" customWidth="1"/>
    <col min="11023" max="11269" width="8.88671875" style="1"/>
    <col min="11270" max="11270" width="4.33203125" style="1" customWidth="1"/>
    <col min="11271" max="11271" width="73.88671875" style="1" customWidth="1"/>
    <col min="11272" max="11272" width="7" style="1" customWidth="1"/>
    <col min="11273" max="11273" width="12" style="1" customWidth="1"/>
    <col min="11274" max="11278" width="17.6640625" style="1" customWidth="1"/>
    <col min="11279" max="11525" width="8.88671875" style="1"/>
    <col min="11526" max="11526" width="4.33203125" style="1" customWidth="1"/>
    <col min="11527" max="11527" width="73.88671875" style="1" customWidth="1"/>
    <col min="11528" max="11528" width="7" style="1" customWidth="1"/>
    <col min="11529" max="11529" width="12" style="1" customWidth="1"/>
    <col min="11530" max="11534" width="17.6640625" style="1" customWidth="1"/>
    <col min="11535" max="11781" width="8.88671875" style="1"/>
    <col min="11782" max="11782" width="4.33203125" style="1" customWidth="1"/>
    <col min="11783" max="11783" width="73.88671875" style="1" customWidth="1"/>
    <col min="11784" max="11784" width="7" style="1" customWidth="1"/>
    <col min="11785" max="11785" width="12" style="1" customWidth="1"/>
    <col min="11786" max="11790" width="17.6640625" style="1" customWidth="1"/>
    <col min="11791" max="12037" width="8.88671875" style="1"/>
    <col min="12038" max="12038" width="4.33203125" style="1" customWidth="1"/>
    <col min="12039" max="12039" width="73.88671875" style="1" customWidth="1"/>
    <col min="12040" max="12040" width="7" style="1" customWidth="1"/>
    <col min="12041" max="12041" width="12" style="1" customWidth="1"/>
    <col min="12042" max="12046" width="17.6640625" style="1" customWidth="1"/>
    <col min="12047" max="12293" width="8.88671875" style="1"/>
    <col min="12294" max="12294" width="4.33203125" style="1" customWidth="1"/>
    <col min="12295" max="12295" width="73.88671875" style="1" customWidth="1"/>
    <col min="12296" max="12296" width="7" style="1" customWidth="1"/>
    <col min="12297" max="12297" width="12" style="1" customWidth="1"/>
    <col min="12298" max="12302" width="17.6640625" style="1" customWidth="1"/>
    <col min="12303" max="12549" width="8.88671875" style="1"/>
    <col min="12550" max="12550" width="4.33203125" style="1" customWidth="1"/>
    <col min="12551" max="12551" width="73.88671875" style="1" customWidth="1"/>
    <col min="12552" max="12552" width="7" style="1" customWidth="1"/>
    <col min="12553" max="12553" width="12" style="1" customWidth="1"/>
    <col min="12554" max="12558" width="17.6640625" style="1" customWidth="1"/>
    <col min="12559" max="12805" width="8.88671875" style="1"/>
    <col min="12806" max="12806" width="4.33203125" style="1" customWidth="1"/>
    <col min="12807" max="12807" width="73.88671875" style="1" customWidth="1"/>
    <col min="12808" max="12808" width="7" style="1" customWidth="1"/>
    <col min="12809" max="12809" width="12" style="1" customWidth="1"/>
    <col min="12810" max="12814" width="17.6640625" style="1" customWidth="1"/>
    <col min="12815" max="13061" width="8.88671875" style="1"/>
    <col min="13062" max="13062" width="4.33203125" style="1" customWidth="1"/>
    <col min="13063" max="13063" width="73.88671875" style="1" customWidth="1"/>
    <col min="13064" max="13064" width="7" style="1" customWidth="1"/>
    <col min="13065" max="13065" width="12" style="1" customWidth="1"/>
    <col min="13066" max="13070" width="17.6640625" style="1" customWidth="1"/>
    <col min="13071" max="13317" width="8.88671875" style="1"/>
    <col min="13318" max="13318" width="4.33203125" style="1" customWidth="1"/>
    <col min="13319" max="13319" width="73.88671875" style="1" customWidth="1"/>
    <col min="13320" max="13320" width="7" style="1" customWidth="1"/>
    <col min="13321" max="13321" width="12" style="1" customWidth="1"/>
    <col min="13322" max="13326" width="17.6640625" style="1" customWidth="1"/>
    <col min="13327" max="13573" width="8.88671875" style="1"/>
    <col min="13574" max="13574" width="4.33203125" style="1" customWidth="1"/>
    <col min="13575" max="13575" width="73.88671875" style="1" customWidth="1"/>
    <col min="13576" max="13576" width="7" style="1" customWidth="1"/>
    <col min="13577" max="13577" width="12" style="1" customWidth="1"/>
    <col min="13578" max="13582" width="17.6640625" style="1" customWidth="1"/>
    <col min="13583" max="13829" width="8.88671875" style="1"/>
    <col min="13830" max="13830" width="4.33203125" style="1" customWidth="1"/>
    <col min="13831" max="13831" width="73.88671875" style="1" customWidth="1"/>
    <col min="13832" max="13832" width="7" style="1" customWidth="1"/>
    <col min="13833" max="13833" width="12" style="1" customWidth="1"/>
    <col min="13834" max="13838" width="17.6640625" style="1" customWidth="1"/>
    <col min="13839" max="14085" width="8.88671875" style="1"/>
    <col min="14086" max="14086" width="4.33203125" style="1" customWidth="1"/>
    <col min="14087" max="14087" width="73.88671875" style="1" customWidth="1"/>
    <col min="14088" max="14088" width="7" style="1" customWidth="1"/>
    <col min="14089" max="14089" width="12" style="1" customWidth="1"/>
    <col min="14090" max="14094" width="17.6640625" style="1" customWidth="1"/>
    <col min="14095" max="14341" width="8.88671875" style="1"/>
    <col min="14342" max="14342" width="4.33203125" style="1" customWidth="1"/>
    <col min="14343" max="14343" width="73.88671875" style="1" customWidth="1"/>
    <col min="14344" max="14344" width="7" style="1" customWidth="1"/>
    <col min="14345" max="14345" width="12" style="1" customWidth="1"/>
    <col min="14346" max="14350" width="17.6640625" style="1" customWidth="1"/>
    <col min="14351" max="14597" width="8.88671875" style="1"/>
    <col min="14598" max="14598" width="4.33203125" style="1" customWidth="1"/>
    <col min="14599" max="14599" width="73.88671875" style="1" customWidth="1"/>
    <col min="14600" max="14600" width="7" style="1" customWidth="1"/>
    <col min="14601" max="14601" width="12" style="1" customWidth="1"/>
    <col min="14602" max="14606" width="17.6640625" style="1" customWidth="1"/>
    <col min="14607" max="14853" width="8.88671875" style="1"/>
    <col min="14854" max="14854" width="4.33203125" style="1" customWidth="1"/>
    <col min="14855" max="14855" width="73.88671875" style="1" customWidth="1"/>
    <col min="14856" max="14856" width="7" style="1" customWidth="1"/>
    <col min="14857" max="14857" width="12" style="1" customWidth="1"/>
    <col min="14858" max="14862" width="17.6640625" style="1" customWidth="1"/>
    <col min="14863" max="15109" width="8.88671875" style="1"/>
    <col min="15110" max="15110" width="4.33203125" style="1" customWidth="1"/>
    <col min="15111" max="15111" width="73.88671875" style="1" customWidth="1"/>
    <col min="15112" max="15112" width="7" style="1" customWidth="1"/>
    <col min="15113" max="15113" width="12" style="1" customWidth="1"/>
    <col min="15114" max="15118" width="17.6640625" style="1" customWidth="1"/>
    <col min="15119" max="15365" width="8.88671875" style="1"/>
    <col min="15366" max="15366" width="4.33203125" style="1" customWidth="1"/>
    <col min="15367" max="15367" width="73.88671875" style="1" customWidth="1"/>
    <col min="15368" max="15368" width="7" style="1" customWidth="1"/>
    <col min="15369" max="15369" width="12" style="1" customWidth="1"/>
    <col min="15370" max="15374" width="17.6640625" style="1" customWidth="1"/>
    <col min="15375" max="15621" width="8.88671875" style="1"/>
    <col min="15622" max="15622" width="4.33203125" style="1" customWidth="1"/>
    <col min="15623" max="15623" width="73.88671875" style="1" customWidth="1"/>
    <col min="15624" max="15624" width="7" style="1" customWidth="1"/>
    <col min="15625" max="15625" width="12" style="1" customWidth="1"/>
    <col min="15626" max="15630" width="17.6640625" style="1" customWidth="1"/>
    <col min="15631" max="15877" width="8.88671875" style="1"/>
    <col min="15878" max="15878" width="4.33203125" style="1" customWidth="1"/>
    <col min="15879" max="15879" width="73.88671875" style="1" customWidth="1"/>
    <col min="15880" max="15880" width="7" style="1" customWidth="1"/>
    <col min="15881" max="15881" width="12" style="1" customWidth="1"/>
    <col min="15882" max="15886" width="17.6640625" style="1" customWidth="1"/>
    <col min="15887" max="16133" width="8.88671875" style="1"/>
    <col min="16134" max="16134" width="4.33203125" style="1" customWidth="1"/>
    <col min="16135" max="16135" width="73.88671875" style="1" customWidth="1"/>
    <col min="16136" max="16136" width="7" style="1" customWidth="1"/>
    <col min="16137" max="16137" width="12" style="1" customWidth="1"/>
    <col min="16138" max="16142" width="17.6640625" style="1" customWidth="1"/>
    <col min="16143" max="16384" width="8.88671875" style="1"/>
  </cols>
  <sheetData>
    <row r="1" spans="1:15" x14ac:dyDescent="0.25">
      <c r="B1" s="29" t="s">
        <v>129</v>
      </c>
      <c r="C1" s="30"/>
    </row>
    <row r="3" spans="1:15" s="2" customFormat="1" ht="23.25" customHeight="1" x14ac:dyDescent="0.2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5" s="2" customFormat="1" ht="15" customHeight="1" x14ac:dyDescent="0.25">
      <c r="A4" s="3"/>
      <c r="B4" s="31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5" s="2" customFormat="1" ht="6" customHeight="1" x14ac:dyDescent="0.25">
      <c r="A5" s="3"/>
      <c r="B5" s="3"/>
      <c r="C5" s="3"/>
    </row>
    <row r="6" spans="1:15" s="2" customFormat="1" x14ac:dyDescent="0.25">
      <c r="A6" s="4"/>
      <c r="C6" s="32"/>
      <c r="D6" s="32"/>
      <c r="E6" s="32"/>
      <c r="F6" s="32"/>
      <c r="G6" s="5"/>
    </row>
    <row r="7" spans="1:15" s="2" customFormat="1" ht="51" customHeight="1" x14ac:dyDescent="0.25">
      <c r="A7" s="4"/>
      <c r="C7" s="5"/>
      <c r="D7" s="33" t="s">
        <v>2</v>
      </c>
      <c r="E7" s="33"/>
      <c r="F7" s="34" t="s">
        <v>3</v>
      </c>
      <c r="G7" s="35"/>
      <c r="H7" s="34" t="s">
        <v>4</v>
      </c>
      <c r="I7" s="35"/>
      <c r="J7" s="34" t="s">
        <v>5</v>
      </c>
      <c r="K7" s="35"/>
      <c r="L7" s="36" t="s">
        <v>6</v>
      </c>
      <c r="M7" s="37"/>
      <c r="N7" s="36"/>
      <c r="O7" s="37"/>
    </row>
    <row r="8" spans="1:15" s="9" customFormat="1" ht="27.75" customHeight="1" x14ac:dyDescent="0.25">
      <c r="A8" s="6" t="s">
        <v>7</v>
      </c>
      <c r="B8" s="6" t="s">
        <v>8</v>
      </c>
      <c r="C8" s="6" t="s">
        <v>9</v>
      </c>
      <c r="D8" s="7" t="s">
        <v>10</v>
      </c>
      <c r="E8" s="8" t="s">
        <v>11</v>
      </c>
      <c r="F8" s="7" t="s">
        <v>10</v>
      </c>
      <c r="G8" s="8" t="s">
        <v>11</v>
      </c>
      <c r="H8" s="7" t="s">
        <v>10</v>
      </c>
      <c r="I8" s="8" t="s">
        <v>11</v>
      </c>
      <c r="J8" s="7" t="s">
        <v>10</v>
      </c>
      <c r="K8" s="8" t="s">
        <v>11</v>
      </c>
      <c r="L8" s="7" t="s">
        <v>10</v>
      </c>
      <c r="M8" s="8" t="s">
        <v>11</v>
      </c>
      <c r="N8" s="7" t="s">
        <v>10</v>
      </c>
      <c r="O8" s="7" t="s">
        <v>11</v>
      </c>
    </row>
    <row r="9" spans="1:15" s="2" customFormat="1" ht="3.75" customHeight="1" x14ac:dyDescent="0.25">
      <c r="A9" s="4"/>
      <c r="C9" s="5"/>
      <c r="H9" s="10"/>
      <c r="I9" s="10"/>
      <c r="J9" s="10"/>
      <c r="K9" s="10"/>
      <c r="L9" s="10"/>
      <c r="M9" s="10"/>
      <c r="N9" s="10"/>
      <c r="O9" s="10"/>
    </row>
    <row r="10" spans="1:15" ht="15" customHeight="1" x14ac:dyDescent="0.25">
      <c r="A10" s="11" t="s">
        <v>12</v>
      </c>
      <c r="B10" s="12" t="s">
        <v>13</v>
      </c>
      <c r="C10" s="13" t="s">
        <v>14</v>
      </c>
      <c r="D10" s="14">
        <f>F10+H10+J10+L10+N10</f>
        <v>152254178</v>
      </c>
      <c r="E10" s="14">
        <f>G10+I10+K10+M10+O10</f>
        <v>170758005</v>
      </c>
      <c r="F10" s="15">
        <v>45704220</v>
      </c>
      <c r="G10" s="15">
        <v>63208047</v>
      </c>
      <c r="H10" s="15">
        <v>51520406</v>
      </c>
      <c r="I10" s="15">
        <v>51520406</v>
      </c>
      <c r="J10" s="15">
        <v>33687636</v>
      </c>
      <c r="K10" s="15">
        <v>33687636</v>
      </c>
      <c r="L10" s="15">
        <v>21341916</v>
      </c>
      <c r="M10" s="15">
        <v>22341916</v>
      </c>
      <c r="N10" s="15"/>
      <c r="O10" s="15"/>
    </row>
    <row r="11" spans="1:15" ht="15" customHeight="1" x14ac:dyDescent="0.25">
      <c r="A11" s="11" t="s">
        <v>15</v>
      </c>
      <c r="B11" s="12" t="s">
        <v>16</v>
      </c>
      <c r="C11" s="13" t="s">
        <v>17</v>
      </c>
      <c r="D11" s="14">
        <f t="shared" ref="D11:E64" si="0">F11+H11+J11+L11+N11</f>
        <v>22310634</v>
      </c>
      <c r="E11" s="14">
        <f t="shared" si="0"/>
        <v>24000416</v>
      </c>
      <c r="F11" s="15">
        <v>6579690</v>
      </c>
      <c r="G11" s="15">
        <v>8269472</v>
      </c>
      <c r="H11" s="15">
        <v>7201363</v>
      </c>
      <c r="I11" s="15">
        <v>7201363</v>
      </c>
      <c r="J11" s="15">
        <v>5221584</v>
      </c>
      <c r="K11" s="15">
        <v>5221584</v>
      </c>
      <c r="L11" s="15">
        <v>3307997</v>
      </c>
      <c r="M11" s="15">
        <v>3307997</v>
      </c>
      <c r="N11" s="15"/>
      <c r="O11" s="15"/>
    </row>
    <row r="12" spans="1:15" ht="15" customHeight="1" x14ac:dyDescent="0.25">
      <c r="A12" s="11"/>
      <c r="B12" s="16" t="s">
        <v>18</v>
      </c>
      <c r="C12" s="17" t="s">
        <v>19</v>
      </c>
      <c r="D12" s="14">
        <f t="shared" si="0"/>
        <v>0</v>
      </c>
      <c r="E12" s="14">
        <f t="shared" si="0"/>
        <v>0</v>
      </c>
      <c r="F12" s="18"/>
      <c r="G12" s="18"/>
      <c r="H12" s="18"/>
      <c r="I12" s="18"/>
      <c r="J12" s="18"/>
      <c r="K12" s="18"/>
      <c r="L12" s="18"/>
      <c r="M12" s="15"/>
      <c r="N12" s="15"/>
      <c r="O12" s="15"/>
    </row>
    <row r="13" spans="1:15" ht="15" customHeight="1" x14ac:dyDescent="0.25">
      <c r="A13" s="11"/>
      <c r="B13" s="16" t="s">
        <v>20</v>
      </c>
      <c r="C13" s="17" t="s">
        <v>21</v>
      </c>
      <c r="D13" s="14">
        <f t="shared" si="0"/>
        <v>16300000</v>
      </c>
      <c r="E13" s="14">
        <f t="shared" si="0"/>
        <v>22561322</v>
      </c>
      <c r="F13" s="18">
        <v>11360000</v>
      </c>
      <c r="G13" s="18">
        <v>17621322</v>
      </c>
      <c r="H13" s="18">
        <v>2840000</v>
      </c>
      <c r="I13" s="18">
        <v>2840000</v>
      </c>
      <c r="J13" s="18">
        <v>1500000</v>
      </c>
      <c r="K13" s="18">
        <v>1500000</v>
      </c>
      <c r="L13" s="18">
        <v>600000</v>
      </c>
      <c r="M13" s="18">
        <v>600000</v>
      </c>
      <c r="N13" s="15"/>
      <c r="O13" s="15"/>
    </row>
    <row r="14" spans="1:15" ht="15" customHeight="1" x14ac:dyDescent="0.25">
      <c r="A14" s="11"/>
      <c r="B14" s="16" t="s">
        <v>22</v>
      </c>
      <c r="C14" s="17" t="s">
        <v>23</v>
      </c>
      <c r="D14" s="14">
        <f t="shared" si="0"/>
        <v>565000</v>
      </c>
      <c r="E14" s="14">
        <f t="shared" si="0"/>
        <v>665000</v>
      </c>
      <c r="F14" s="18">
        <v>445000</v>
      </c>
      <c r="G14" s="18">
        <v>445000</v>
      </c>
      <c r="H14" s="18"/>
      <c r="I14" s="18">
        <v>100000</v>
      </c>
      <c r="J14" s="18">
        <v>55000</v>
      </c>
      <c r="K14" s="18">
        <v>55000</v>
      </c>
      <c r="L14" s="18">
        <v>65000</v>
      </c>
      <c r="M14" s="18">
        <v>65000</v>
      </c>
      <c r="N14" s="15"/>
      <c r="O14" s="15"/>
    </row>
    <row r="15" spans="1:15" ht="15" customHeight="1" x14ac:dyDescent="0.25">
      <c r="A15" s="11"/>
      <c r="B15" s="16" t="s">
        <v>24</v>
      </c>
      <c r="C15" s="17" t="s">
        <v>25</v>
      </c>
      <c r="D15" s="14">
        <f t="shared" si="0"/>
        <v>550000</v>
      </c>
      <c r="E15" s="14">
        <f t="shared" si="0"/>
        <v>550000</v>
      </c>
      <c r="F15" s="18">
        <v>250000</v>
      </c>
      <c r="G15" s="18">
        <v>250000</v>
      </c>
      <c r="H15" s="18">
        <v>150000</v>
      </c>
      <c r="I15" s="18">
        <v>150000</v>
      </c>
      <c r="J15" s="18">
        <v>100000</v>
      </c>
      <c r="K15" s="18">
        <v>100000</v>
      </c>
      <c r="L15" s="18">
        <v>50000</v>
      </c>
      <c r="M15" s="18">
        <v>50000</v>
      </c>
      <c r="N15" s="15"/>
      <c r="O15" s="15"/>
    </row>
    <row r="16" spans="1:15" ht="15" customHeight="1" x14ac:dyDescent="0.25">
      <c r="A16" s="11"/>
      <c r="B16" s="16" t="s">
        <v>26</v>
      </c>
      <c r="C16" s="17" t="s">
        <v>27</v>
      </c>
      <c r="D16" s="14">
        <f t="shared" si="0"/>
        <v>9875000</v>
      </c>
      <c r="E16" s="14">
        <f t="shared" si="0"/>
        <v>9575000</v>
      </c>
      <c r="F16" s="18">
        <v>8125000</v>
      </c>
      <c r="G16" s="18">
        <v>8125000</v>
      </c>
      <c r="H16" s="18">
        <v>1000000</v>
      </c>
      <c r="I16" s="18">
        <v>700000</v>
      </c>
      <c r="J16" s="18">
        <v>350000</v>
      </c>
      <c r="K16" s="18">
        <v>350000</v>
      </c>
      <c r="L16" s="18">
        <v>400000</v>
      </c>
      <c r="M16" s="18">
        <v>400000</v>
      </c>
      <c r="N16" s="15"/>
      <c r="O16" s="15"/>
    </row>
    <row r="17" spans="1:15" ht="15" customHeight="1" x14ac:dyDescent="0.25">
      <c r="A17" s="11"/>
      <c r="B17" s="16" t="s">
        <v>28</v>
      </c>
      <c r="C17" s="17" t="s">
        <v>29</v>
      </c>
      <c r="D17" s="14">
        <f t="shared" si="0"/>
        <v>26900000</v>
      </c>
      <c r="E17" s="14">
        <f t="shared" si="0"/>
        <v>26100000</v>
      </c>
      <c r="F17" s="18">
        <v>20000000</v>
      </c>
      <c r="G17" s="18">
        <v>20000000</v>
      </c>
      <c r="H17" s="18">
        <v>800000</v>
      </c>
      <c r="I17" s="18"/>
      <c r="J17" s="18"/>
      <c r="K17" s="18"/>
      <c r="L17" s="18">
        <v>6100000</v>
      </c>
      <c r="M17" s="18">
        <v>6100000</v>
      </c>
      <c r="N17" s="15"/>
      <c r="O17" s="15"/>
    </row>
    <row r="18" spans="1:15" ht="15" customHeight="1" x14ac:dyDescent="0.25">
      <c r="A18" s="11"/>
      <c r="B18" s="16" t="s">
        <v>30</v>
      </c>
      <c r="C18" s="17" t="s">
        <v>31</v>
      </c>
      <c r="D18" s="14">
        <f t="shared" si="0"/>
        <v>0</v>
      </c>
      <c r="E18" s="14">
        <f t="shared" si="0"/>
        <v>0</v>
      </c>
      <c r="F18" s="18"/>
      <c r="G18" s="18"/>
      <c r="H18" s="18"/>
      <c r="I18" s="18"/>
      <c r="J18" s="18"/>
      <c r="K18" s="18"/>
      <c r="L18" s="18"/>
      <c r="M18" s="18"/>
      <c r="N18" s="15"/>
      <c r="O18" s="15"/>
    </row>
    <row r="19" spans="1:15" ht="15" customHeight="1" x14ac:dyDescent="0.25">
      <c r="A19" s="11"/>
      <c r="B19" s="16" t="s">
        <v>32</v>
      </c>
      <c r="C19" s="17" t="s">
        <v>33</v>
      </c>
      <c r="D19" s="14">
        <f t="shared" si="0"/>
        <v>1450000</v>
      </c>
      <c r="E19" s="14">
        <f t="shared" si="0"/>
        <v>1470000</v>
      </c>
      <c r="F19" s="18">
        <v>1450000</v>
      </c>
      <c r="G19" s="18">
        <v>1450000</v>
      </c>
      <c r="H19" s="18"/>
      <c r="I19" s="18"/>
      <c r="J19" s="18"/>
      <c r="K19" s="18">
        <v>10000</v>
      </c>
      <c r="L19" s="18"/>
      <c r="M19" s="18">
        <v>10000</v>
      </c>
      <c r="N19" s="15"/>
      <c r="O19" s="15"/>
    </row>
    <row r="20" spans="1:15" ht="15" customHeight="1" x14ac:dyDescent="0.25">
      <c r="A20" s="11"/>
      <c r="B20" s="16" t="s">
        <v>34</v>
      </c>
      <c r="C20" s="17" t="s">
        <v>35</v>
      </c>
      <c r="D20" s="14">
        <f t="shared" si="0"/>
        <v>21000000</v>
      </c>
      <c r="E20" s="14">
        <f t="shared" si="0"/>
        <v>21000000</v>
      </c>
      <c r="F20" s="18">
        <v>21000000</v>
      </c>
      <c r="G20" s="18">
        <v>21000000</v>
      </c>
      <c r="H20" s="18"/>
      <c r="I20" s="18"/>
      <c r="J20" s="18"/>
      <c r="K20" s="18"/>
      <c r="L20" s="18"/>
      <c r="M20" s="18"/>
      <c r="N20" s="15"/>
      <c r="O20" s="15"/>
    </row>
    <row r="21" spans="1:15" ht="15" customHeight="1" x14ac:dyDescent="0.25">
      <c r="A21" s="11"/>
      <c r="B21" s="16" t="s">
        <v>36</v>
      </c>
      <c r="C21" s="17" t="s">
        <v>37</v>
      </c>
      <c r="D21" s="14">
        <f t="shared" si="0"/>
        <v>2950000</v>
      </c>
      <c r="E21" s="14">
        <f t="shared" si="0"/>
        <v>4065000</v>
      </c>
      <c r="F21" s="18">
        <v>2850000</v>
      </c>
      <c r="G21" s="18">
        <v>2850000</v>
      </c>
      <c r="H21" s="18"/>
      <c r="I21" s="18">
        <v>1100000</v>
      </c>
      <c r="J21" s="18">
        <v>100000</v>
      </c>
      <c r="K21" s="18">
        <v>90000</v>
      </c>
      <c r="L21" s="18"/>
      <c r="M21" s="18">
        <v>25000</v>
      </c>
      <c r="N21" s="15"/>
      <c r="O21" s="15"/>
    </row>
    <row r="22" spans="1:15" ht="15" customHeight="1" x14ac:dyDescent="0.25">
      <c r="A22" s="11"/>
      <c r="B22" s="16" t="s">
        <v>38</v>
      </c>
      <c r="C22" s="17" t="s">
        <v>39</v>
      </c>
      <c r="D22" s="14">
        <f t="shared" si="0"/>
        <v>13170000</v>
      </c>
      <c r="E22" s="14">
        <f t="shared" si="0"/>
        <v>13245000</v>
      </c>
      <c r="F22" s="18">
        <v>9960000</v>
      </c>
      <c r="G22" s="18">
        <v>9960000</v>
      </c>
      <c r="H22" s="18">
        <v>610000</v>
      </c>
      <c r="I22" s="18">
        <v>490000</v>
      </c>
      <c r="J22" s="18">
        <v>2600000</v>
      </c>
      <c r="K22" s="18">
        <v>2590000</v>
      </c>
      <c r="L22" s="18"/>
      <c r="M22" s="18">
        <v>205000</v>
      </c>
      <c r="N22" s="15"/>
      <c r="O22" s="15"/>
    </row>
    <row r="23" spans="1:15" ht="15" customHeight="1" x14ac:dyDescent="0.25">
      <c r="A23" s="11"/>
      <c r="B23" s="16" t="s">
        <v>40</v>
      </c>
      <c r="C23" s="17" t="s">
        <v>41</v>
      </c>
      <c r="D23" s="14">
        <f t="shared" si="0"/>
        <v>450000</v>
      </c>
      <c r="E23" s="14">
        <f t="shared" si="0"/>
        <v>450000</v>
      </c>
      <c r="F23" s="18">
        <v>250000</v>
      </c>
      <c r="G23" s="18">
        <v>250000</v>
      </c>
      <c r="H23" s="18">
        <v>100000</v>
      </c>
      <c r="I23" s="18">
        <v>100000</v>
      </c>
      <c r="J23" s="18">
        <v>50000</v>
      </c>
      <c r="K23" s="18">
        <v>50000</v>
      </c>
      <c r="L23" s="18">
        <v>50000</v>
      </c>
      <c r="M23" s="18">
        <v>50000</v>
      </c>
      <c r="N23" s="15"/>
      <c r="O23" s="15"/>
    </row>
    <row r="24" spans="1:15" ht="15" customHeight="1" x14ac:dyDescent="0.25">
      <c r="A24" s="11"/>
      <c r="B24" s="16" t="s">
        <v>42</v>
      </c>
      <c r="C24" s="17" t="s">
        <v>43</v>
      </c>
      <c r="D24" s="14">
        <f t="shared" si="0"/>
        <v>18973673</v>
      </c>
      <c r="E24" s="14">
        <f t="shared" si="0"/>
        <v>18973673</v>
      </c>
      <c r="F24" s="18">
        <v>15375711</v>
      </c>
      <c r="G24" s="18">
        <v>15375711</v>
      </c>
      <c r="H24" s="18">
        <v>1044668</v>
      </c>
      <c r="I24" s="18">
        <v>1044668</v>
      </c>
      <c r="J24" s="18">
        <v>800000</v>
      </c>
      <c r="K24" s="18">
        <v>800000</v>
      </c>
      <c r="L24" s="18">
        <v>1753294</v>
      </c>
      <c r="M24" s="18">
        <v>1753294</v>
      </c>
      <c r="N24" s="15"/>
      <c r="O24" s="15"/>
    </row>
    <row r="25" spans="1:15" ht="15" customHeight="1" x14ac:dyDescent="0.25">
      <c r="A25" s="11"/>
      <c r="B25" s="16" t="s">
        <v>44</v>
      </c>
      <c r="C25" s="17" t="s">
        <v>45</v>
      </c>
      <c r="D25" s="14">
        <f t="shared" si="0"/>
        <v>1250000</v>
      </c>
      <c r="E25" s="14">
        <f t="shared" si="0"/>
        <v>1290000</v>
      </c>
      <c r="F25" s="18">
        <v>1250000</v>
      </c>
      <c r="G25" s="18">
        <v>1250000</v>
      </c>
      <c r="H25" s="18"/>
      <c r="I25" s="18">
        <v>20000</v>
      </c>
      <c r="J25" s="18"/>
      <c r="K25" s="18">
        <v>10000</v>
      </c>
      <c r="L25" s="18"/>
      <c r="M25" s="18">
        <v>10000</v>
      </c>
      <c r="N25" s="15"/>
      <c r="O25" s="15"/>
    </row>
    <row r="26" spans="1:15" ht="15" customHeight="1" x14ac:dyDescent="0.25">
      <c r="A26" s="11" t="s">
        <v>46</v>
      </c>
      <c r="B26" s="12" t="s">
        <v>47</v>
      </c>
      <c r="C26" s="13" t="s">
        <v>48</v>
      </c>
      <c r="D26" s="14">
        <f t="shared" si="0"/>
        <v>113433673</v>
      </c>
      <c r="E26" s="14">
        <f t="shared" si="0"/>
        <v>119944995</v>
      </c>
      <c r="F26" s="15">
        <f>SUM(F12:F25)</f>
        <v>92315711</v>
      </c>
      <c r="G26" s="15">
        <f t="shared" ref="G26:M26" si="1">SUM(G12:G25)</f>
        <v>98577033</v>
      </c>
      <c r="H26" s="15">
        <f t="shared" si="1"/>
        <v>6544668</v>
      </c>
      <c r="I26" s="15">
        <f t="shared" si="1"/>
        <v>6544668</v>
      </c>
      <c r="J26" s="15">
        <f t="shared" si="1"/>
        <v>5555000</v>
      </c>
      <c r="K26" s="15">
        <f t="shared" si="1"/>
        <v>5555000</v>
      </c>
      <c r="L26" s="15">
        <f t="shared" si="1"/>
        <v>9018294</v>
      </c>
      <c r="M26" s="15">
        <f t="shared" si="1"/>
        <v>9268294</v>
      </c>
      <c r="N26" s="15"/>
      <c r="O26" s="15"/>
    </row>
    <row r="27" spans="1:15" ht="15" customHeight="1" x14ac:dyDescent="0.25">
      <c r="A27" s="11" t="s">
        <v>49</v>
      </c>
      <c r="B27" s="19" t="s">
        <v>50</v>
      </c>
      <c r="C27" s="13" t="s">
        <v>51</v>
      </c>
      <c r="D27" s="14">
        <f t="shared" si="0"/>
        <v>3900000</v>
      </c>
      <c r="E27" s="14">
        <f t="shared" si="0"/>
        <v>3900000</v>
      </c>
      <c r="F27" s="15">
        <v>3900000</v>
      </c>
      <c r="G27" s="15">
        <v>3900000</v>
      </c>
      <c r="H27" s="15"/>
      <c r="I27" s="15"/>
      <c r="J27" s="15"/>
      <c r="K27" s="15"/>
      <c r="L27" s="15"/>
      <c r="M27" s="15"/>
      <c r="N27" s="15"/>
      <c r="O27" s="15"/>
    </row>
    <row r="28" spans="1:15" ht="15" customHeight="1" x14ac:dyDescent="0.25">
      <c r="A28" s="20"/>
      <c r="B28" s="21" t="s">
        <v>52</v>
      </c>
      <c r="C28" s="17" t="s">
        <v>53</v>
      </c>
      <c r="D28" s="14">
        <f t="shared" si="0"/>
        <v>0</v>
      </c>
      <c r="E28" s="14">
        <f t="shared" si="0"/>
        <v>0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ht="15" customHeight="1" x14ac:dyDescent="0.25">
      <c r="A29" s="20"/>
      <c r="B29" s="21" t="s">
        <v>54</v>
      </c>
      <c r="C29" s="17" t="s">
        <v>55</v>
      </c>
      <c r="D29" s="14">
        <f>SUM(F29,H29)</f>
        <v>3812643</v>
      </c>
      <c r="E29" s="14">
        <f t="shared" si="0"/>
        <v>3812643</v>
      </c>
      <c r="F29" s="22">
        <v>3812643</v>
      </c>
      <c r="G29" s="22">
        <v>3812643</v>
      </c>
      <c r="H29" s="22"/>
      <c r="I29" s="22"/>
      <c r="J29" s="22"/>
      <c r="K29" s="22"/>
      <c r="L29" s="22"/>
      <c r="M29" s="22"/>
      <c r="N29" s="22"/>
      <c r="O29" s="22"/>
    </row>
    <row r="30" spans="1:15" ht="15" customHeight="1" x14ac:dyDescent="0.25">
      <c r="A30" s="20"/>
      <c r="B30" s="21" t="s">
        <v>56</v>
      </c>
      <c r="C30" s="17" t="s">
        <v>57</v>
      </c>
      <c r="D30" s="14">
        <f>SUM(F30,H30)</f>
        <v>0</v>
      </c>
      <c r="E30" s="14">
        <f t="shared" si="0"/>
        <v>0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ht="15" customHeight="1" x14ac:dyDescent="0.25">
      <c r="A31" s="20"/>
      <c r="B31" s="21" t="s">
        <v>58</v>
      </c>
      <c r="C31" s="17" t="s">
        <v>59</v>
      </c>
      <c r="D31" s="14">
        <f t="shared" si="0"/>
        <v>0</v>
      </c>
      <c r="E31" s="14">
        <f t="shared" si="0"/>
        <v>0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2" spans="1:15" ht="26.25" customHeight="1" x14ac:dyDescent="0.25">
      <c r="A32" s="20"/>
      <c r="B32" s="21" t="s">
        <v>60</v>
      </c>
      <c r="C32" s="17" t="s">
        <v>61</v>
      </c>
      <c r="D32" s="14">
        <f t="shared" si="0"/>
        <v>0</v>
      </c>
      <c r="E32" s="14">
        <f t="shared" si="0"/>
        <v>0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ht="24" customHeight="1" x14ac:dyDescent="0.25">
      <c r="A33" s="20"/>
      <c r="B33" s="21" t="s">
        <v>62</v>
      </c>
      <c r="C33" s="17" t="s">
        <v>63</v>
      </c>
      <c r="D33" s="14">
        <f t="shared" si="0"/>
        <v>0</v>
      </c>
      <c r="E33" s="14">
        <f t="shared" si="0"/>
        <v>0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5" ht="24" customHeight="1" x14ac:dyDescent="0.25">
      <c r="A34" s="20"/>
      <c r="B34" s="21" t="s">
        <v>64</v>
      </c>
      <c r="C34" s="17" t="s">
        <v>65</v>
      </c>
      <c r="D34" s="14"/>
      <c r="E34" s="14">
        <f t="shared" si="0"/>
        <v>0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pans="1:15" ht="25.5" customHeight="1" x14ac:dyDescent="0.25">
      <c r="A35" s="20"/>
      <c r="B35" s="21" t="s">
        <v>66</v>
      </c>
      <c r="C35" s="17" t="s">
        <v>67</v>
      </c>
      <c r="D35" s="14">
        <f t="shared" si="0"/>
        <v>0</v>
      </c>
      <c r="E35" s="14">
        <f t="shared" si="0"/>
        <v>0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pans="1:15" ht="15" customHeight="1" x14ac:dyDescent="0.25">
      <c r="A36" s="20"/>
      <c r="B36" s="21" t="s">
        <v>68</v>
      </c>
      <c r="C36" s="17" t="s">
        <v>69</v>
      </c>
      <c r="D36" s="14">
        <f t="shared" si="0"/>
        <v>0</v>
      </c>
      <c r="E36" s="14">
        <f t="shared" si="0"/>
        <v>0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pans="1:15" ht="15" customHeight="1" x14ac:dyDescent="0.25">
      <c r="A37" s="20"/>
      <c r="B37" s="21" t="s">
        <v>70</v>
      </c>
      <c r="C37" s="17" t="s">
        <v>71</v>
      </c>
      <c r="D37" s="14">
        <f t="shared" si="0"/>
        <v>0</v>
      </c>
      <c r="E37" s="14">
        <f t="shared" si="0"/>
        <v>0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5" ht="15" customHeight="1" x14ac:dyDescent="0.25">
      <c r="A38" s="20"/>
      <c r="B38" s="23" t="s">
        <v>72</v>
      </c>
      <c r="C38" s="17" t="s">
        <v>73</v>
      </c>
      <c r="D38" s="14">
        <f t="shared" si="0"/>
        <v>0</v>
      </c>
      <c r="E38" s="14">
        <f t="shared" si="0"/>
        <v>0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</row>
    <row r="39" spans="1:15" ht="15" customHeight="1" x14ac:dyDescent="0.25">
      <c r="A39" s="20"/>
      <c r="B39" s="21" t="s">
        <v>74</v>
      </c>
      <c r="C39" s="17" t="s">
        <v>65</v>
      </c>
      <c r="D39" s="14">
        <f t="shared" si="0"/>
        <v>8963555</v>
      </c>
      <c r="E39" s="14">
        <f t="shared" si="0"/>
        <v>8963555</v>
      </c>
      <c r="F39" s="22">
        <v>8963555</v>
      </c>
      <c r="G39" s="22">
        <v>8963555</v>
      </c>
      <c r="H39" s="22"/>
      <c r="I39" s="22"/>
      <c r="J39" s="22"/>
      <c r="K39" s="22"/>
      <c r="L39" s="22"/>
      <c r="M39" s="22"/>
      <c r="N39" s="22"/>
      <c r="O39" s="22"/>
    </row>
    <row r="40" spans="1:15" ht="15" customHeight="1" x14ac:dyDescent="0.25">
      <c r="A40" s="20"/>
      <c r="B40" s="21" t="s">
        <v>75</v>
      </c>
      <c r="C40" s="17" t="s">
        <v>76</v>
      </c>
      <c r="D40" s="14">
        <f t="shared" si="0"/>
        <v>2440000</v>
      </c>
      <c r="E40" s="14">
        <f t="shared" si="0"/>
        <v>5560000</v>
      </c>
      <c r="F40" s="22">
        <v>2440000</v>
      </c>
      <c r="G40" s="22">
        <v>5560000</v>
      </c>
      <c r="H40" s="22"/>
      <c r="I40" s="22"/>
      <c r="J40" s="22"/>
      <c r="K40" s="22"/>
      <c r="L40" s="22"/>
      <c r="M40" s="22"/>
      <c r="N40" s="22"/>
      <c r="O40" s="22"/>
    </row>
    <row r="41" spans="1:15" ht="15" customHeight="1" x14ac:dyDescent="0.25">
      <c r="A41" s="20"/>
      <c r="B41" s="23" t="s">
        <v>77</v>
      </c>
      <c r="C41" s="17" t="s">
        <v>78</v>
      </c>
      <c r="D41" s="14">
        <f t="shared" si="0"/>
        <v>0</v>
      </c>
      <c r="E41" s="14">
        <f t="shared" si="0"/>
        <v>0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pans="1:15" ht="15" customHeight="1" x14ac:dyDescent="0.25">
      <c r="A42" s="11" t="s">
        <v>79</v>
      </c>
      <c r="B42" s="19" t="s">
        <v>80</v>
      </c>
      <c r="C42" s="13" t="s">
        <v>81</v>
      </c>
      <c r="D42" s="14">
        <f>F42+H42+J42+L42+N42</f>
        <v>15216198</v>
      </c>
      <c r="E42" s="14">
        <f t="shared" si="0"/>
        <v>18336198</v>
      </c>
      <c r="F42" s="15">
        <f>SUM(F28:F41)</f>
        <v>15216198</v>
      </c>
      <c r="G42" s="15">
        <f t="shared" ref="G42:O42" si="2">SUM(G28:G41)</f>
        <v>18336198</v>
      </c>
      <c r="H42" s="15">
        <f t="shared" si="2"/>
        <v>0</v>
      </c>
      <c r="I42" s="15">
        <f t="shared" si="2"/>
        <v>0</v>
      </c>
      <c r="J42" s="15">
        <f t="shared" si="2"/>
        <v>0</v>
      </c>
      <c r="K42" s="15">
        <f t="shared" si="2"/>
        <v>0</v>
      </c>
      <c r="L42" s="15">
        <f t="shared" si="2"/>
        <v>0</v>
      </c>
      <c r="M42" s="15">
        <f t="shared" si="2"/>
        <v>0</v>
      </c>
      <c r="N42" s="15">
        <f t="shared" si="2"/>
        <v>0</v>
      </c>
      <c r="O42" s="15">
        <f t="shared" si="2"/>
        <v>0</v>
      </c>
    </row>
    <row r="43" spans="1:15" ht="15" customHeight="1" x14ac:dyDescent="0.25">
      <c r="A43" s="20"/>
      <c r="B43" s="24" t="s">
        <v>82</v>
      </c>
      <c r="C43" s="17" t="s">
        <v>83</v>
      </c>
      <c r="D43" s="14">
        <f t="shared" si="0"/>
        <v>0</v>
      </c>
      <c r="E43" s="14">
        <f t="shared" si="0"/>
        <v>0</v>
      </c>
      <c r="F43" s="22"/>
      <c r="G43" s="22"/>
      <c r="H43" s="22"/>
      <c r="I43" s="22"/>
      <c r="J43" s="22"/>
      <c r="K43" s="22"/>
      <c r="L43" s="22"/>
      <c r="M43" s="22"/>
      <c r="N43" s="22"/>
      <c r="O43" s="22"/>
    </row>
    <row r="44" spans="1:15" ht="15" customHeight="1" x14ac:dyDescent="0.25">
      <c r="A44" s="20"/>
      <c r="B44" s="24" t="s">
        <v>84</v>
      </c>
      <c r="C44" s="17" t="s">
        <v>85</v>
      </c>
      <c r="D44" s="14">
        <f t="shared" si="0"/>
        <v>0</v>
      </c>
      <c r="E44" s="14">
        <f t="shared" si="0"/>
        <v>0</v>
      </c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ht="15" customHeight="1" x14ac:dyDescent="0.25">
      <c r="A45" s="20"/>
      <c r="B45" s="24" t="s">
        <v>86</v>
      </c>
      <c r="C45" s="17" t="s">
        <v>87</v>
      </c>
      <c r="D45" s="14">
        <f t="shared" si="0"/>
        <v>0</v>
      </c>
      <c r="E45" s="14">
        <f t="shared" si="0"/>
        <v>0</v>
      </c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15" ht="15" customHeight="1" x14ac:dyDescent="0.25">
      <c r="A46" s="20"/>
      <c r="B46" s="24" t="s">
        <v>88</v>
      </c>
      <c r="C46" s="17" t="s">
        <v>89</v>
      </c>
      <c r="D46" s="14">
        <f t="shared" si="0"/>
        <v>10008032</v>
      </c>
      <c r="E46" s="14">
        <f t="shared" si="0"/>
        <v>11520530</v>
      </c>
      <c r="F46" s="22">
        <v>10008032</v>
      </c>
      <c r="G46" s="22">
        <v>11520530</v>
      </c>
      <c r="H46" s="22"/>
      <c r="I46" s="22"/>
      <c r="J46" s="22"/>
      <c r="K46" s="22"/>
      <c r="L46" s="22"/>
      <c r="M46" s="22"/>
      <c r="N46" s="22"/>
      <c r="O46" s="22"/>
    </row>
    <row r="47" spans="1:15" ht="15" customHeight="1" x14ac:dyDescent="0.25">
      <c r="A47" s="20"/>
      <c r="B47" s="17" t="s">
        <v>90</v>
      </c>
      <c r="C47" s="17" t="s">
        <v>91</v>
      </c>
      <c r="D47" s="14">
        <f t="shared" si="0"/>
        <v>0</v>
      </c>
      <c r="E47" s="14">
        <f t="shared" si="0"/>
        <v>0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pans="1:15" ht="15" customHeight="1" x14ac:dyDescent="0.25">
      <c r="A48" s="20"/>
      <c r="B48" s="17" t="s">
        <v>92</v>
      </c>
      <c r="C48" s="17" t="s">
        <v>93</v>
      </c>
      <c r="D48" s="14">
        <f t="shared" si="0"/>
        <v>0</v>
      </c>
      <c r="E48" s="14">
        <f t="shared" si="0"/>
        <v>0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</row>
    <row r="49" spans="1:16" ht="15" customHeight="1" x14ac:dyDescent="0.25">
      <c r="A49" s="20"/>
      <c r="B49" s="17" t="s">
        <v>94</v>
      </c>
      <c r="C49" s="17" t="s">
        <v>95</v>
      </c>
      <c r="D49" s="14">
        <f>F49+H49+J49+L49+N49</f>
        <v>2702144</v>
      </c>
      <c r="E49" s="14">
        <f t="shared" si="0"/>
        <v>3110518</v>
      </c>
      <c r="F49" s="22">
        <v>2702144</v>
      </c>
      <c r="G49" s="22">
        <v>3110518</v>
      </c>
      <c r="H49" s="22"/>
      <c r="I49" s="22"/>
      <c r="J49" s="22"/>
      <c r="K49" s="22"/>
      <c r="L49" s="22"/>
      <c r="M49" s="22"/>
      <c r="N49" s="22"/>
      <c r="O49" s="22"/>
    </row>
    <row r="50" spans="1:16" ht="15" customHeight="1" x14ac:dyDescent="0.25">
      <c r="A50" s="11" t="s">
        <v>96</v>
      </c>
      <c r="B50" s="13" t="s">
        <v>97</v>
      </c>
      <c r="C50" s="13" t="s">
        <v>98</v>
      </c>
      <c r="D50" s="14">
        <f t="shared" si="0"/>
        <v>12710176</v>
      </c>
      <c r="E50" s="14">
        <f t="shared" si="0"/>
        <v>14631048</v>
      </c>
      <c r="F50" s="15">
        <f>SUM(F43:F49)</f>
        <v>12710176</v>
      </c>
      <c r="G50" s="15">
        <f>SUM(G43:G49)</f>
        <v>14631048</v>
      </c>
      <c r="H50" s="15">
        <f t="shared" ref="H50:O50" si="3">SUM(H43:H49)</f>
        <v>0</v>
      </c>
      <c r="I50" s="15">
        <f t="shared" si="3"/>
        <v>0</v>
      </c>
      <c r="J50" s="15">
        <f t="shared" si="3"/>
        <v>0</v>
      </c>
      <c r="K50" s="15">
        <f t="shared" si="3"/>
        <v>0</v>
      </c>
      <c r="L50" s="15">
        <f t="shared" si="3"/>
        <v>0</v>
      </c>
      <c r="M50" s="15">
        <f t="shared" si="3"/>
        <v>0</v>
      </c>
      <c r="N50" s="15">
        <f t="shared" si="3"/>
        <v>0</v>
      </c>
      <c r="O50" s="15">
        <f t="shared" si="3"/>
        <v>0</v>
      </c>
    </row>
    <row r="51" spans="1:16" ht="15" customHeight="1" x14ac:dyDescent="0.25">
      <c r="A51" s="20"/>
      <c r="B51" s="21" t="s">
        <v>99</v>
      </c>
      <c r="C51" s="13" t="s">
        <v>100</v>
      </c>
      <c r="D51" s="14">
        <f t="shared" si="0"/>
        <v>8736331</v>
      </c>
      <c r="E51" s="14">
        <f t="shared" si="0"/>
        <v>8736331</v>
      </c>
      <c r="F51" s="22">
        <v>8736331</v>
      </c>
      <c r="G51" s="22">
        <v>8736331</v>
      </c>
      <c r="H51" s="22"/>
      <c r="I51" s="22"/>
      <c r="J51" s="22"/>
      <c r="K51" s="22"/>
      <c r="L51" s="22"/>
      <c r="M51" s="22"/>
      <c r="N51" s="22"/>
      <c r="O51" s="22"/>
    </row>
    <row r="52" spans="1:16" ht="15" customHeight="1" x14ac:dyDescent="0.25">
      <c r="A52" s="20"/>
      <c r="B52" s="21" t="s">
        <v>101</v>
      </c>
      <c r="C52" s="13" t="s">
        <v>102</v>
      </c>
      <c r="D52" s="14">
        <f t="shared" si="0"/>
        <v>0</v>
      </c>
      <c r="E52" s="14">
        <f t="shared" si="0"/>
        <v>0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1:16" ht="15" customHeight="1" x14ac:dyDescent="0.25">
      <c r="A53" s="20"/>
      <c r="B53" s="21" t="s">
        <v>103</v>
      </c>
      <c r="C53" s="13" t="s">
        <v>104</v>
      </c>
      <c r="D53" s="14">
        <f t="shared" si="0"/>
        <v>0</v>
      </c>
      <c r="E53" s="14">
        <f t="shared" si="0"/>
        <v>0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</row>
    <row r="54" spans="1:16" ht="15" customHeight="1" x14ac:dyDescent="0.25">
      <c r="A54" s="20"/>
      <c r="B54" s="21" t="s">
        <v>105</v>
      </c>
      <c r="C54" s="13" t="s">
        <v>106</v>
      </c>
      <c r="D54" s="14">
        <f t="shared" si="0"/>
        <v>2358810</v>
      </c>
      <c r="E54" s="14">
        <f t="shared" si="0"/>
        <v>2358810</v>
      </c>
      <c r="F54" s="22">
        <v>2358810</v>
      </c>
      <c r="G54" s="22">
        <v>2358810</v>
      </c>
      <c r="H54" s="22"/>
      <c r="I54" s="22"/>
      <c r="J54" s="22"/>
      <c r="K54" s="22"/>
      <c r="L54" s="22"/>
      <c r="M54" s="22"/>
      <c r="N54" s="22"/>
      <c r="O54" s="22"/>
    </row>
    <row r="55" spans="1:16" ht="15" customHeight="1" x14ac:dyDescent="0.25">
      <c r="A55" s="11" t="s">
        <v>107</v>
      </c>
      <c r="B55" s="19" t="s">
        <v>108</v>
      </c>
      <c r="C55" s="13" t="s">
        <v>109</v>
      </c>
      <c r="D55" s="14">
        <f t="shared" si="0"/>
        <v>11095141</v>
      </c>
      <c r="E55" s="14">
        <f t="shared" si="0"/>
        <v>11095141</v>
      </c>
      <c r="F55" s="15">
        <f>SUM(F51:F54)</f>
        <v>11095141</v>
      </c>
      <c r="G55" s="15">
        <f>SUM(G51:G54)</f>
        <v>11095141</v>
      </c>
      <c r="H55" s="15">
        <f t="shared" ref="H55:O55" si="4">SUM(H51:H54)</f>
        <v>0</v>
      </c>
      <c r="I55" s="15">
        <f t="shared" si="4"/>
        <v>0</v>
      </c>
      <c r="J55" s="15">
        <f t="shared" si="4"/>
        <v>0</v>
      </c>
      <c r="K55" s="15">
        <f t="shared" si="4"/>
        <v>0</v>
      </c>
      <c r="L55" s="15">
        <f t="shared" si="4"/>
        <v>0</v>
      </c>
      <c r="M55" s="15">
        <f t="shared" si="4"/>
        <v>0</v>
      </c>
      <c r="N55" s="15">
        <f t="shared" si="4"/>
        <v>0</v>
      </c>
      <c r="O55" s="15">
        <f t="shared" si="4"/>
        <v>0</v>
      </c>
    </row>
    <row r="56" spans="1:16" ht="15" customHeight="1" x14ac:dyDescent="0.25">
      <c r="A56" s="20"/>
      <c r="B56" s="25" t="s">
        <v>110</v>
      </c>
      <c r="C56" s="17" t="s">
        <v>111</v>
      </c>
      <c r="D56" s="14">
        <f t="shared" si="0"/>
        <v>0</v>
      </c>
      <c r="E56" s="14">
        <f t="shared" si="0"/>
        <v>0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6" ht="24.75" customHeight="1" x14ac:dyDescent="0.25">
      <c r="A57" s="20"/>
      <c r="B57" s="25" t="s">
        <v>112</v>
      </c>
      <c r="C57" s="17" t="s">
        <v>113</v>
      </c>
      <c r="D57" s="14">
        <f t="shared" si="0"/>
        <v>0</v>
      </c>
      <c r="E57" s="14">
        <f t="shared" si="0"/>
        <v>0</v>
      </c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6" ht="15" customHeight="1" x14ac:dyDescent="0.25">
      <c r="A58" s="20"/>
      <c r="B58" s="25" t="s">
        <v>114</v>
      </c>
      <c r="C58" s="17" t="s">
        <v>115</v>
      </c>
      <c r="D58" s="14">
        <f t="shared" si="0"/>
        <v>0</v>
      </c>
      <c r="E58" s="14">
        <f t="shared" si="0"/>
        <v>0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1:16" ht="15" customHeight="1" x14ac:dyDescent="0.25">
      <c r="A59" s="20"/>
      <c r="B59" s="25" t="s">
        <v>116</v>
      </c>
      <c r="C59" s="17" t="s">
        <v>117</v>
      </c>
      <c r="D59" s="14">
        <f t="shared" si="0"/>
        <v>0</v>
      </c>
      <c r="E59" s="14">
        <f t="shared" si="0"/>
        <v>0</v>
      </c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1:16" ht="25.5" customHeight="1" x14ac:dyDescent="0.25">
      <c r="A60" s="20"/>
      <c r="B60" s="25" t="s">
        <v>118</v>
      </c>
      <c r="C60" s="17" t="s">
        <v>119</v>
      </c>
      <c r="D60" s="14">
        <f t="shared" si="0"/>
        <v>0</v>
      </c>
      <c r="E60" s="14">
        <f t="shared" si="0"/>
        <v>0</v>
      </c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1:16" ht="15" customHeight="1" x14ac:dyDescent="0.25">
      <c r="A61" s="20"/>
      <c r="B61" s="21" t="s">
        <v>120</v>
      </c>
      <c r="C61" s="17" t="s">
        <v>121</v>
      </c>
      <c r="D61" s="14">
        <f t="shared" si="0"/>
        <v>0</v>
      </c>
      <c r="E61" s="14">
        <f t="shared" si="0"/>
        <v>0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</row>
    <row r="62" spans="1:16" ht="15" customHeight="1" x14ac:dyDescent="0.25">
      <c r="A62" s="20"/>
      <c r="B62" s="21" t="s">
        <v>122</v>
      </c>
      <c r="C62" s="17" t="s">
        <v>123</v>
      </c>
      <c r="D62" s="14">
        <f t="shared" si="0"/>
        <v>0</v>
      </c>
      <c r="E62" s="14">
        <f t="shared" si="0"/>
        <v>0</v>
      </c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1:16" ht="15" customHeight="1" x14ac:dyDescent="0.25">
      <c r="A63" s="11" t="s">
        <v>124</v>
      </c>
      <c r="B63" s="19" t="s">
        <v>125</v>
      </c>
      <c r="C63" s="13" t="s">
        <v>126</v>
      </c>
      <c r="D63" s="14">
        <f t="shared" si="0"/>
        <v>0</v>
      </c>
      <c r="E63" s="14">
        <f t="shared" si="0"/>
        <v>0</v>
      </c>
      <c r="F63" s="15">
        <f t="shared" ref="F63:O63" si="5">SUM(F56:F62)</f>
        <v>0</v>
      </c>
      <c r="G63" s="15">
        <f t="shared" si="5"/>
        <v>0</v>
      </c>
      <c r="H63" s="15">
        <f t="shared" si="5"/>
        <v>0</v>
      </c>
      <c r="I63" s="15">
        <f t="shared" si="5"/>
        <v>0</v>
      </c>
      <c r="J63" s="15">
        <f t="shared" si="5"/>
        <v>0</v>
      </c>
      <c r="K63" s="15">
        <f t="shared" si="5"/>
        <v>0</v>
      </c>
      <c r="L63" s="15">
        <f t="shared" si="5"/>
        <v>0</v>
      </c>
      <c r="M63" s="15">
        <f t="shared" si="5"/>
        <v>0</v>
      </c>
      <c r="N63" s="15">
        <f t="shared" si="5"/>
        <v>0</v>
      </c>
      <c r="O63" s="15">
        <f t="shared" si="5"/>
        <v>0</v>
      </c>
    </row>
    <row r="64" spans="1:16" ht="15" customHeight="1" x14ac:dyDescent="0.25">
      <c r="A64" s="26"/>
      <c r="B64" s="13" t="s">
        <v>127</v>
      </c>
      <c r="C64" s="13" t="s">
        <v>128</v>
      </c>
      <c r="D64" s="14">
        <f t="shared" si="0"/>
        <v>330920000</v>
      </c>
      <c r="E64" s="14">
        <f t="shared" si="0"/>
        <v>362665803</v>
      </c>
      <c r="F64" s="15">
        <f>F10+F11+F26+F27+F42+F50+F55+F63</f>
        <v>187521136</v>
      </c>
      <c r="G64" s="15">
        <f t="shared" ref="G64:O64" si="6">G10+G11+G26+G27+G42+G50+G55+G63</f>
        <v>218016939</v>
      </c>
      <c r="H64" s="15">
        <f>H10+H11+H26+H27+H42+H50+H55+H63</f>
        <v>65266437</v>
      </c>
      <c r="I64" s="15">
        <f t="shared" si="6"/>
        <v>65266437</v>
      </c>
      <c r="J64" s="15">
        <f t="shared" si="6"/>
        <v>44464220</v>
      </c>
      <c r="K64" s="15">
        <f t="shared" si="6"/>
        <v>44464220</v>
      </c>
      <c r="L64" s="15">
        <f t="shared" si="6"/>
        <v>33668207</v>
      </c>
      <c r="M64" s="15">
        <f t="shared" si="6"/>
        <v>34918207</v>
      </c>
      <c r="N64" s="15">
        <f t="shared" si="6"/>
        <v>0</v>
      </c>
      <c r="O64" s="15">
        <f t="shared" si="6"/>
        <v>0</v>
      </c>
      <c r="P64" s="27"/>
    </row>
    <row r="65" spans="4:14" x14ac:dyDescent="0.25"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7" spans="4:14" x14ac:dyDescent="0.25">
      <c r="D67" s="27"/>
      <c r="E67" s="27"/>
    </row>
  </sheetData>
  <mergeCells count="10">
    <mergeCell ref="B1:C1"/>
    <mergeCell ref="A3:N3"/>
    <mergeCell ref="B4:N4"/>
    <mergeCell ref="C6:F6"/>
    <mergeCell ref="D7:E7"/>
    <mergeCell ref="F7:G7"/>
    <mergeCell ref="H7:I7"/>
    <mergeCell ref="J7:K7"/>
    <mergeCell ref="L7:M7"/>
    <mergeCell ref="N7:O7"/>
  </mergeCells>
  <printOptions horizontalCentered="1"/>
  <pageMargins left="0.15748031496062992" right="0.15748031496062992" top="0" bottom="0" header="0.51181102362204722" footer="0.51181102362204722"/>
  <pageSetup paperSize="8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3.mell.Kiadás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2021-06-14T17:32:18Z</dcterms:created>
  <dcterms:modified xsi:type="dcterms:W3CDTF">2021-06-14T17:41:17Z</dcterms:modified>
</cp:coreProperties>
</file>