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1.mell.önk.mérleg" sheetId="1" r:id="rId1"/>
  </sheets>
  <externalReferences>
    <externalReference r:id="rId2"/>
  </externalReferences>
  <definedNames>
    <definedName name="_xlnm.Print_Area" localSheetId="0">'1.mell.önk.mérleg'!$A$1:$H$23</definedName>
  </definedNames>
  <calcPr calcId="145621"/>
</workbook>
</file>

<file path=xl/calcChain.xml><?xml version="1.0" encoding="utf-8"?>
<calcChain xmlns="http://schemas.openxmlformats.org/spreadsheetml/2006/main">
  <c r="H21" i="1" l="1"/>
  <c r="G21" i="1"/>
  <c r="D21" i="1"/>
  <c r="C21" i="1"/>
  <c r="H20" i="1"/>
  <c r="H22" i="1" s="1"/>
  <c r="G20" i="1"/>
  <c r="G23" i="1" s="1"/>
  <c r="D20" i="1"/>
  <c r="D22" i="1" s="1"/>
  <c r="C20" i="1"/>
  <c r="C22" i="1" s="1"/>
  <c r="H17" i="1"/>
  <c r="G17" i="1"/>
  <c r="D17" i="1"/>
  <c r="C17" i="1"/>
  <c r="H16" i="1"/>
  <c r="G16" i="1"/>
  <c r="D16" i="1"/>
  <c r="C16" i="1"/>
  <c r="H15" i="1"/>
  <c r="H18" i="1" s="1"/>
  <c r="G15" i="1"/>
  <c r="G18" i="1" s="1"/>
  <c r="D15" i="1"/>
  <c r="D18" i="1" s="1"/>
  <c r="C15" i="1"/>
  <c r="C18" i="1" s="1"/>
  <c r="H12" i="1"/>
  <c r="G12" i="1"/>
  <c r="D12" i="1"/>
  <c r="C12" i="1"/>
  <c r="H11" i="1"/>
  <c r="G11" i="1"/>
  <c r="D11" i="1"/>
  <c r="C11" i="1"/>
  <c r="C13" i="1" s="1"/>
  <c r="C23" i="1" s="1"/>
  <c r="G10" i="1"/>
  <c r="D10" i="1"/>
  <c r="C10" i="1"/>
  <c r="H9" i="1"/>
  <c r="G9" i="1"/>
  <c r="D9" i="1"/>
  <c r="C9" i="1"/>
  <c r="H8" i="1"/>
  <c r="H13" i="1" s="1"/>
  <c r="G8" i="1"/>
  <c r="G13" i="1" s="1"/>
  <c r="D8" i="1"/>
  <c r="D13" i="1" s="1"/>
  <c r="C8" i="1"/>
  <c r="D23" i="1" l="1"/>
  <c r="H23" i="1"/>
  <c r="G25" i="1"/>
  <c r="G22" i="1"/>
  <c r="H25" i="1" l="1"/>
</calcChain>
</file>

<file path=xl/sharedStrings.xml><?xml version="1.0" encoding="utf-8"?>
<sst xmlns="http://schemas.openxmlformats.org/spreadsheetml/2006/main" count="65" uniqueCount="60">
  <si>
    <t xml:space="preserve"> 1. melléklet a 3/2021. (VI.14.) önkormányzati rendelet</t>
  </si>
  <si>
    <t>KUNBAJA KÖZSÉG ÖNKORMÁNYZATA</t>
  </si>
  <si>
    <t>2021. ÉVI KÖLTSÉGVETÉS PÉNZFORGALMI MÉRLEGE</t>
  </si>
  <si>
    <t>(ezer Ft-ban)</t>
  </si>
  <si>
    <t>B E V É T E L E K</t>
  </si>
  <si>
    <t>K I A D Á S O K</t>
  </si>
  <si>
    <t>Megnevezés</t>
  </si>
  <si>
    <t>Rovat száma</t>
  </si>
  <si>
    <t>2021. évi eredeti előirányzat</t>
  </si>
  <si>
    <t>2021. évi módosított előirányzat</t>
  </si>
  <si>
    <t>M Ű K Ö D T E T É S</t>
  </si>
  <si>
    <t>Működési célú támogatások államháztartáson belülről</t>
  </si>
  <si>
    <t>B1</t>
  </si>
  <si>
    <t>Személyi  juttatások</t>
  </si>
  <si>
    <t>K1</t>
  </si>
  <si>
    <t>Közhatalmi bevételek</t>
  </si>
  <si>
    <t>B3</t>
  </si>
  <si>
    <t>Munkaadókat terhelő járulékok és szociális hozzájárulás adója</t>
  </si>
  <si>
    <t>K2</t>
  </si>
  <si>
    <t>Működési bevételek</t>
  </si>
  <si>
    <t>B4</t>
  </si>
  <si>
    <t>Dologi kiadások</t>
  </si>
  <si>
    <t>K3</t>
  </si>
  <si>
    <t>Működési célú átvett pénzeszközök</t>
  </si>
  <si>
    <t>B6</t>
  </si>
  <si>
    <t xml:space="preserve">Ellátottak pénzbeli juttatásai           </t>
  </si>
  <si>
    <t>K4</t>
  </si>
  <si>
    <t>Önkormányzatok költségvetési támogatása</t>
  </si>
  <si>
    <t>B11</t>
  </si>
  <si>
    <t>Egyéb működési  célú kiadások</t>
  </si>
  <si>
    <t>K5</t>
  </si>
  <si>
    <t>KÖLTSÉGVETÉSI MŰKÖDÉSI CÉLÚ BEVÉTELEK ÖSSZESEN</t>
  </si>
  <si>
    <t>KÖLTSÉGVETÉSI    MŰKÖDÉSI CÉLÚ KIADÁSOK ÖSSZESEN</t>
  </si>
  <si>
    <t>F E L H A L M O Z Á S</t>
  </si>
  <si>
    <t>Felhalmozási célú támogatások államháztartáson belülről</t>
  </si>
  <si>
    <t>B2</t>
  </si>
  <si>
    <t>Beruházás</t>
  </si>
  <si>
    <t>K6</t>
  </si>
  <si>
    <t>Felhalmozási bevételek</t>
  </si>
  <si>
    <t>B5</t>
  </si>
  <si>
    <t>Felújítás</t>
  </si>
  <si>
    <t>K7</t>
  </si>
  <si>
    <t>Felhalmozási célú  átvett pénzeszközök</t>
  </si>
  <si>
    <t>B7</t>
  </si>
  <si>
    <t>Egyéb felhalmozási célú kiadások</t>
  </si>
  <si>
    <t>K8</t>
  </si>
  <si>
    <t>KÖLTSÉGVETÉSI FELHALMOZÁSI CÉLÚ BEVÉTELEK ÖSSZESEN</t>
  </si>
  <si>
    <t>KÖLTSÉGVETÉSI FELHALMOZÁSI CÉLÚ KIADÁSOK ÖSSZESEN</t>
  </si>
  <si>
    <t>F I N A N S Z Í R O Z Á S I   M Ű V E L E T E K</t>
  </si>
  <si>
    <t>Pénzmaradvány</t>
  </si>
  <si>
    <t>B813</t>
  </si>
  <si>
    <t>Finanszírozási kiadások</t>
  </si>
  <si>
    <t>K9</t>
  </si>
  <si>
    <t>Egyéb finanszírozási bevételek (intézményfinanszírozás)</t>
  </si>
  <si>
    <t>B8</t>
  </si>
  <si>
    <t xml:space="preserve">Egyéb finanszírozási kiadások (intézményfinanszírozás)                     </t>
  </si>
  <si>
    <t>FINANSZÍROZÁSI BEVÉTELEK</t>
  </si>
  <si>
    <t>FINANSZÍROZÁSI KIADÁSOK</t>
  </si>
  <si>
    <t>KÖLTSÉGVETÉSI BEVÉTELEK MINDÖSSZESEN</t>
  </si>
  <si>
    <t>KÖLTSÉGVETÉSI KIADÁSOK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</si>
</sst>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7" fillId="4" borderId="0" applyNumberFormat="0" applyBorder="0" applyProtection="0">
      <alignment horizontal="center" vertical="center" wrapText="1"/>
    </xf>
    <xf numFmtId="0" fontId="8" fillId="4" borderId="0" applyNumberFormat="0" applyAlignment="0" applyProtection="0"/>
    <xf numFmtId="0" fontId="10" fillId="0" borderId="40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0" fontId="1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 applyFont="1"/>
    <xf numFmtId="0" fontId="2" fillId="0" borderId="0" xfId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6" xfId="1" applyBorder="1"/>
    <xf numFmtId="3" fontId="2" fillId="0" borderId="7" xfId="1" applyNumberFormat="1" applyFont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/>
    </xf>
    <xf numFmtId="3" fontId="3" fillId="0" borderId="13" xfId="1" applyNumberFormat="1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0" fontId="2" fillId="0" borderId="16" xfId="1" applyBorder="1"/>
    <xf numFmtId="0" fontId="2" fillId="0" borderId="3" xfId="1" applyFont="1" applyBorder="1"/>
    <xf numFmtId="3" fontId="2" fillId="0" borderId="4" xfId="1" applyNumberFormat="1" applyFont="1" applyBorder="1" applyAlignment="1">
      <alignment horizontal="center" vertical="center" wrapText="1"/>
    </xf>
    <xf numFmtId="3" fontId="2" fillId="0" borderId="17" xfId="1" applyNumberFormat="1" applyFont="1" applyBorder="1" applyAlignment="1">
      <alignment vertical="center" wrapText="1"/>
    </xf>
    <xf numFmtId="0" fontId="2" fillId="0" borderId="4" xfId="1" applyFont="1" applyBorder="1" applyAlignment="1">
      <alignment horizontal="center"/>
    </xf>
    <xf numFmtId="3" fontId="2" fillId="2" borderId="5" xfId="1" applyNumberFormat="1" applyFont="1" applyFill="1" applyBorder="1" applyAlignment="1">
      <alignment vertical="center" wrapText="1"/>
    </xf>
    <xf numFmtId="3" fontId="2" fillId="0" borderId="18" xfId="1" applyNumberFormat="1" applyBorder="1"/>
    <xf numFmtId="0" fontId="2" fillId="0" borderId="19" xfId="1" applyFont="1" applyBorder="1"/>
    <xf numFmtId="3" fontId="2" fillId="0" borderId="20" xfId="1" applyNumberFormat="1" applyFont="1" applyBorder="1" applyAlignment="1">
      <alignment horizontal="center" vertical="center" wrapText="1"/>
    </xf>
    <xf numFmtId="3" fontId="2" fillId="0" borderId="21" xfId="1" applyNumberFormat="1" applyFont="1" applyBorder="1" applyAlignment="1">
      <alignment vertical="center" wrapText="1"/>
    </xf>
    <xf numFmtId="0" fontId="2" fillId="0" borderId="20" xfId="1" applyFont="1" applyBorder="1" applyAlignment="1">
      <alignment horizontal="center"/>
    </xf>
    <xf numFmtId="3" fontId="2" fillId="2" borderId="22" xfId="1" applyNumberFormat="1" applyFont="1" applyFill="1" applyBorder="1" applyAlignment="1">
      <alignment vertical="center" wrapText="1"/>
    </xf>
    <xf numFmtId="3" fontId="2" fillId="0" borderId="23" xfId="1" applyNumberFormat="1" applyBorder="1"/>
    <xf numFmtId="0" fontId="2" fillId="0" borderId="19" xfId="1" applyBorder="1"/>
    <xf numFmtId="0" fontId="2" fillId="0" borderId="24" xfId="1" applyFont="1" applyBorder="1" applyAlignment="1">
      <alignment vertical="center"/>
    </xf>
    <xf numFmtId="0" fontId="2" fillId="0" borderId="25" xfId="1" applyFont="1" applyBorder="1" applyAlignment="1">
      <alignment horizontal="center" vertical="center"/>
    </xf>
    <xf numFmtId="3" fontId="2" fillId="0" borderId="26" xfId="1" applyNumberFormat="1" applyFont="1" applyBorder="1" applyAlignment="1">
      <alignment vertical="center"/>
    </xf>
    <xf numFmtId="3" fontId="2" fillId="0" borderId="22" xfId="1" applyNumberFormat="1" applyFont="1" applyBorder="1" applyAlignment="1">
      <alignment vertical="center"/>
    </xf>
    <xf numFmtId="3" fontId="2" fillId="0" borderId="27" xfId="1" applyNumberFormat="1" applyBorder="1"/>
    <xf numFmtId="3" fontId="5" fillId="0" borderId="12" xfId="1" applyNumberFormat="1" applyFont="1" applyBorder="1" applyAlignment="1">
      <alignment vertical="center" wrapText="1"/>
    </xf>
    <xf numFmtId="3" fontId="5" fillId="0" borderId="13" xfId="1" applyNumberFormat="1" applyFont="1" applyBorder="1" applyAlignment="1">
      <alignment vertical="center" wrapText="1"/>
    </xf>
    <xf numFmtId="3" fontId="5" fillId="0" borderId="14" xfId="1" applyNumberFormat="1" applyFont="1" applyBorder="1" applyAlignment="1">
      <alignment vertical="center" wrapText="1"/>
    </xf>
    <xf numFmtId="3" fontId="5" fillId="0" borderId="15" xfId="1" applyNumberFormat="1" applyFont="1" applyBorder="1" applyAlignment="1">
      <alignment vertical="center" wrapText="1"/>
    </xf>
    <xf numFmtId="3" fontId="5" fillId="0" borderId="16" xfId="1" applyNumberFormat="1" applyFont="1" applyBorder="1" applyAlignment="1">
      <alignment vertical="center" wrapText="1"/>
    </xf>
    <xf numFmtId="0" fontId="6" fillId="0" borderId="0" xfId="1" applyFont="1"/>
    <xf numFmtId="3" fontId="3" fillId="0" borderId="12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 vertical="center" wrapText="1"/>
    </xf>
    <xf numFmtId="0" fontId="2" fillId="0" borderId="28" xfId="1" applyBorder="1"/>
    <xf numFmtId="3" fontId="2" fillId="0" borderId="3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horizontal="center" vertical="center"/>
    </xf>
    <xf numFmtId="3" fontId="2" fillId="3" borderId="5" xfId="1" applyNumberFormat="1" applyFont="1" applyFill="1" applyBorder="1" applyAlignment="1">
      <alignment vertical="center"/>
    </xf>
    <xf numFmtId="3" fontId="2" fillId="0" borderId="29" xfId="1" applyNumberFormat="1" applyBorder="1"/>
    <xf numFmtId="0" fontId="2" fillId="0" borderId="30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horizontal="center" vertical="center"/>
    </xf>
    <xf numFmtId="0" fontId="2" fillId="0" borderId="31" xfId="1" applyFont="1" applyBorder="1"/>
    <xf numFmtId="3" fontId="2" fillId="0" borderId="32" xfId="1" applyNumberFormat="1" applyFont="1" applyBorder="1" applyAlignment="1">
      <alignment horizontal="center" vertical="center" wrapText="1"/>
    </xf>
    <xf numFmtId="3" fontId="2" fillId="0" borderId="33" xfId="1" applyNumberFormat="1" applyFont="1" applyBorder="1" applyAlignment="1">
      <alignment vertical="center" wrapText="1"/>
    </xf>
    <xf numFmtId="0" fontId="2" fillId="0" borderId="32" xfId="1" applyFont="1" applyBorder="1" applyAlignment="1">
      <alignment horizontal="center"/>
    </xf>
    <xf numFmtId="3" fontId="2" fillId="0" borderId="34" xfId="1" applyNumberFormat="1" applyFont="1" applyBorder="1" applyAlignment="1">
      <alignment vertical="center"/>
    </xf>
    <xf numFmtId="3" fontId="2" fillId="0" borderId="0" xfId="1" applyNumberFormat="1"/>
    <xf numFmtId="3" fontId="3" fillId="0" borderId="35" xfId="1" applyNumberFormat="1" applyFont="1" applyBorder="1" applyAlignment="1">
      <alignment horizontal="center" vertical="center" wrapText="1"/>
    </xf>
    <xf numFmtId="3" fontId="3" fillId="0" borderId="36" xfId="1" applyNumberFormat="1" applyFont="1" applyBorder="1" applyAlignment="1">
      <alignment horizontal="center" vertical="center" wrapText="1"/>
    </xf>
    <xf numFmtId="0" fontId="2" fillId="0" borderId="21" xfId="1" applyFont="1" applyBorder="1"/>
    <xf numFmtId="3" fontId="2" fillId="0" borderId="20" xfId="1" applyNumberFormat="1" applyFont="1" applyBorder="1" applyAlignment="1">
      <alignment vertical="center" wrapText="1"/>
    </xf>
    <xf numFmtId="3" fontId="2" fillId="0" borderId="26" xfId="1" applyNumberFormat="1" applyFont="1" applyBorder="1" applyAlignment="1">
      <alignment vertical="center" wrapText="1"/>
    </xf>
    <xf numFmtId="3" fontId="2" fillId="0" borderId="37" xfId="1" applyNumberFormat="1" applyFont="1" applyBorder="1" applyAlignment="1">
      <alignment vertical="center"/>
    </xf>
    <xf numFmtId="0" fontId="2" fillId="0" borderId="31" xfId="1" applyFont="1" applyBorder="1" applyAlignment="1">
      <alignment vertical="center"/>
    </xf>
    <xf numFmtId="0" fontId="2" fillId="0" borderId="32" xfId="1" applyFont="1" applyBorder="1" applyAlignment="1">
      <alignment horizontal="center" vertical="center"/>
    </xf>
    <xf numFmtId="3" fontId="2" fillId="0" borderId="33" xfId="1" applyNumberFormat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3" fontId="5" fillId="0" borderId="14" xfId="1" applyNumberFormat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3" fontId="5" fillId="0" borderId="15" xfId="1" applyNumberFormat="1" applyFont="1" applyBorder="1" applyAlignment="1">
      <alignment vertical="center"/>
    </xf>
    <xf numFmtId="3" fontId="5" fillId="0" borderId="20" xfId="1" applyNumberFormat="1" applyFont="1" applyBorder="1" applyAlignment="1">
      <alignment vertical="center"/>
    </xf>
    <xf numFmtId="3" fontId="3" fillId="0" borderId="12" xfId="1" applyNumberFormat="1" applyFont="1" applyBorder="1" applyAlignment="1">
      <alignment horizontal="center" vertical="center"/>
    </xf>
    <xf numFmtId="3" fontId="3" fillId="0" borderId="13" xfId="1" applyNumberFormat="1" applyFont="1" applyBorder="1" applyAlignment="1">
      <alignment horizontal="center" vertical="center"/>
    </xf>
    <xf numFmtId="3" fontId="3" fillId="0" borderId="14" xfId="1" applyNumberFormat="1" applyFont="1" applyBorder="1" applyAlignment="1">
      <alignment vertical="center"/>
    </xf>
    <xf numFmtId="3" fontId="3" fillId="0" borderId="14" xfId="1" applyNumberFormat="1" applyFont="1" applyBorder="1" applyAlignment="1">
      <alignment horizontal="center" vertical="center"/>
    </xf>
    <xf numFmtId="3" fontId="3" fillId="0" borderId="15" xfId="1" applyNumberFormat="1" applyFont="1" applyBorder="1" applyAlignment="1">
      <alignment vertical="center"/>
    </xf>
    <xf numFmtId="3" fontId="3" fillId="0" borderId="38" xfId="1" applyNumberFormat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</cellXfs>
  <cellStyles count="15">
    <cellStyle name="Cím 2" xfId="2"/>
    <cellStyle name="Címsor 1 2" xfId="3"/>
    <cellStyle name="Címsor 2 2" xfId="4"/>
    <cellStyle name="Ezres 2" xfId="5"/>
    <cellStyle name="Ezres 3" xfId="6"/>
    <cellStyle name="Normál" xfId="0" builtinId="0"/>
    <cellStyle name="Normál 2" xfId="7"/>
    <cellStyle name="Normál 3" xfId="8"/>
    <cellStyle name="Normál 4" xfId="9"/>
    <cellStyle name="Normál 5" xfId="10"/>
    <cellStyle name="Normál 6" xfId="11"/>
    <cellStyle name="Normál 7" xfId="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6;lts&#233;gvet&#233;si%20t&#225;bl&#225;zatok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ell.önk.mérleg"/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éklet eu.beruházások "/>
      <sheetName val="9.melléklet önk.saját beruh."/>
      <sheetName val="10.mell.létszám"/>
      <sheetName val="11.mell.állami"/>
      <sheetName val="12.melléklet saját bevétele "/>
      <sheetName val="13.mell.többéves kihatás"/>
      <sheetName val="14. melléklet tartalékok"/>
      <sheetName val="15.melléklet előirányzat felh."/>
      <sheetName val="7a. melléklet COFOG int"/>
    </sheetNames>
    <sheetDataSet>
      <sheetData sheetId="0"/>
      <sheetData sheetId="1">
        <row r="17">
          <cell r="D17">
            <v>215515189</v>
          </cell>
          <cell r="E17">
            <v>221997072</v>
          </cell>
        </row>
        <row r="22">
          <cell r="D22">
            <v>16513960</v>
          </cell>
          <cell r="E22">
            <v>39352047</v>
          </cell>
        </row>
        <row r="29">
          <cell r="D29">
            <v>0</v>
          </cell>
          <cell r="E29">
            <v>0</v>
          </cell>
        </row>
        <row r="43">
          <cell r="D43">
            <v>7970608</v>
          </cell>
          <cell r="E43">
            <v>7970608</v>
          </cell>
        </row>
        <row r="55">
          <cell r="D55">
            <v>46678269</v>
          </cell>
          <cell r="E55">
            <v>46678269</v>
          </cell>
        </row>
        <row r="61">
          <cell r="D61">
            <v>1900000</v>
          </cell>
          <cell r="E61">
            <v>1900000</v>
          </cell>
        </row>
        <row r="67">
          <cell r="D67">
            <v>0</v>
          </cell>
          <cell r="E67">
            <v>0</v>
          </cell>
        </row>
        <row r="73">
          <cell r="D73">
            <v>0</v>
          </cell>
          <cell r="E73">
            <v>0</v>
          </cell>
        </row>
      </sheetData>
      <sheetData sheetId="2">
        <row r="10">
          <cell r="D10">
            <v>152254178</v>
          </cell>
          <cell r="E10">
            <v>170758005</v>
          </cell>
        </row>
        <row r="11">
          <cell r="D11">
            <v>22310634</v>
          </cell>
          <cell r="E11">
            <v>24000416</v>
          </cell>
        </row>
        <row r="26">
          <cell r="D26">
            <v>113433673</v>
          </cell>
        </row>
        <row r="27">
          <cell r="D27">
            <v>3900000</v>
          </cell>
          <cell r="E27">
            <v>3900000</v>
          </cell>
        </row>
        <row r="42">
          <cell r="D42">
            <v>15216198</v>
          </cell>
          <cell r="G42">
            <v>18336198</v>
          </cell>
        </row>
        <row r="50">
          <cell r="D50">
            <v>12710176</v>
          </cell>
          <cell r="E50">
            <v>14631048</v>
          </cell>
        </row>
        <row r="55">
          <cell r="D55">
            <v>11095141</v>
          </cell>
          <cell r="G55">
            <v>11095141</v>
          </cell>
        </row>
        <row r="63">
          <cell r="D63">
            <v>0</v>
          </cell>
          <cell r="E63">
            <v>0</v>
          </cell>
        </row>
      </sheetData>
      <sheetData sheetId="3">
        <row r="20">
          <cell r="D20">
            <v>50962582</v>
          </cell>
          <cell r="E20">
            <v>53388415</v>
          </cell>
        </row>
        <row r="23">
          <cell r="D23">
            <v>128015489</v>
          </cell>
          <cell r="E23">
            <v>129015489</v>
          </cell>
        </row>
      </sheetData>
      <sheetData sheetId="4">
        <row r="18">
          <cell r="E18">
            <v>8620608</v>
          </cell>
          <cell r="F18">
            <v>8620608</v>
          </cell>
        </row>
        <row r="19">
          <cell r="D19">
            <v>128015489</v>
          </cell>
          <cell r="E19">
            <v>129015489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30"/>
  <sheetViews>
    <sheetView tabSelected="1" workbookViewId="0">
      <selection sqref="A1:B1"/>
    </sheetView>
  </sheetViews>
  <sheetFormatPr defaultColWidth="9.109375" defaultRowHeight="13.2" x14ac:dyDescent="0.25"/>
  <cols>
    <col min="1" max="1" width="58.109375" style="3" customWidth="1"/>
    <col min="2" max="2" width="5.44140625" style="3" customWidth="1"/>
    <col min="3" max="3" width="12.33203125" style="3" customWidth="1"/>
    <col min="4" max="4" width="14" style="3" customWidth="1"/>
    <col min="5" max="5" width="57.88671875" style="3" customWidth="1"/>
    <col min="6" max="6" width="5.88671875" style="3" customWidth="1"/>
    <col min="7" max="7" width="13" style="89" customWidth="1"/>
    <col min="8" max="8" width="13.109375" style="5" customWidth="1"/>
    <col min="9" max="16384" width="9.109375" style="5"/>
  </cols>
  <sheetData>
    <row r="1" spans="1:8" x14ac:dyDescent="0.25">
      <c r="A1" s="1" t="s">
        <v>0</v>
      </c>
      <c r="B1" s="2"/>
      <c r="E1" s="4"/>
      <c r="F1" s="4"/>
      <c r="G1" s="4"/>
    </row>
    <row r="2" spans="1:8" ht="23.25" customHeight="1" x14ac:dyDescent="0.25">
      <c r="A2" s="6" t="s">
        <v>1</v>
      </c>
      <c r="B2" s="6"/>
      <c r="C2" s="7"/>
      <c r="D2" s="7"/>
      <c r="E2" s="7"/>
      <c r="F2" s="7"/>
      <c r="G2" s="7"/>
    </row>
    <row r="3" spans="1:8" ht="13.8" x14ac:dyDescent="0.25">
      <c r="A3" s="7" t="s">
        <v>2</v>
      </c>
      <c r="B3" s="7"/>
      <c r="C3" s="7"/>
      <c r="D3" s="7"/>
      <c r="E3" s="7"/>
      <c r="F3" s="7"/>
      <c r="G3" s="7"/>
    </row>
    <row r="4" spans="1:8" ht="13.8" thickBot="1" x14ac:dyDescent="0.3">
      <c r="E4" s="8" t="s">
        <v>3</v>
      </c>
      <c r="F4" s="8"/>
      <c r="G4" s="8"/>
    </row>
    <row r="5" spans="1:8" ht="13.8" x14ac:dyDescent="0.25">
      <c r="A5" s="9" t="s">
        <v>4</v>
      </c>
      <c r="B5" s="10"/>
      <c r="C5" s="10"/>
      <c r="D5" s="11"/>
      <c r="E5" s="12" t="s">
        <v>5</v>
      </c>
      <c r="F5" s="13"/>
      <c r="G5" s="14"/>
      <c r="H5" s="15"/>
    </row>
    <row r="6" spans="1:8" ht="31.2" thickBot="1" x14ac:dyDescent="0.3">
      <c r="A6" s="16" t="s">
        <v>6</v>
      </c>
      <c r="B6" s="17" t="s">
        <v>7</v>
      </c>
      <c r="C6" s="18" t="s">
        <v>8</v>
      </c>
      <c r="D6" s="18" t="s">
        <v>9</v>
      </c>
      <c r="E6" s="16" t="s">
        <v>6</v>
      </c>
      <c r="F6" s="17" t="s">
        <v>7</v>
      </c>
      <c r="G6" s="19" t="s">
        <v>8</v>
      </c>
      <c r="H6" s="20" t="s">
        <v>9</v>
      </c>
    </row>
    <row r="7" spans="1:8" ht="18" customHeight="1" thickBot="1" x14ac:dyDescent="0.3">
      <c r="A7" s="21" t="s">
        <v>10</v>
      </c>
      <c r="B7" s="22"/>
      <c r="C7" s="23"/>
      <c r="D7" s="23"/>
      <c r="E7" s="23"/>
      <c r="F7" s="23"/>
      <c r="G7" s="24"/>
      <c r="H7" s="25"/>
    </row>
    <row r="8" spans="1:8" x14ac:dyDescent="0.25">
      <c r="A8" s="26" t="s">
        <v>11</v>
      </c>
      <c r="B8" s="27" t="s">
        <v>12</v>
      </c>
      <c r="C8" s="28">
        <f>SUM('[1]2.mell.Bevétel'!D22)</f>
        <v>16513960</v>
      </c>
      <c r="D8" s="28">
        <f>'[1]2.mell.Bevétel'!E22</f>
        <v>39352047</v>
      </c>
      <c r="E8" s="26" t="s">
        <v>13</v>
      </c>
      <c r="F8" s="29" t="s">
        <v>14</v>
      </c>
      <c r="G8" s="30">
        <f>SUM('[1]3.mell.Kiadás '!D10)</f>
        <v>152254178</v>
      </c>
      <c r="H8" s="31">
        <f>'[1]3.mell.Kiadás '!E10</f>
        <v>170758005</v>
      </c>
    </row>
    <row r="9" spans="1:8" x14ac:dyDescent="0.25">
      <c r="A9" s="32" t="s">
        <v>15</v>
      </c>
      <c r="B9" s="33" t="s">
        <v>16</v>
      </c>
      <c r="C9" s="34">
        <f>SUM('[1]2.mell.Bevétel'!D43)</f>
        <v>7970608</v>
      </c>
      <c r="D9" s="34">
        <f>'[1]2.mell.Bevétel'!E43</f>
        <v>7970608</v>
      </c>
      <c r="E9" s="32" t="s">
        <v>17</v>
      </c>
      <c r="F9" s="35" t="s">
        <v>18</v>
      </c>
      <c r="G9" s="36">
        <f>SUM('[1]3.mell.Kiadás '!D11)</f>
        <v>22310634</v>
      </c>
      <c r="H9" s="37">
        <f>'[1]3.mell.Kiadás '!E11</f>
        <v>24000416</v>
      </c>
    </row>
    <row r="10" spans="1:8" x14ac:dyDescent="0.25">
      <c r="A10" s="32" t="s">
        <v>19</v>
      </c>
      <c r="B10" s="33" t="s">
        <v>20</v>
      </c>
      <c r="C10" s="34">
        <f>SUM('[1]2.mell.Bevétel'!D55)</f>
        <v>46678269</v>
      </c>
      <c r="D10" s="34">
        <f>'[1]2.mell.Bevétel'!E55</f>
        <v>46678269</v>
      </c>
      <c r="E10" s="38" t="s">
        <v>21</v>
      </c>
      <c r="F10" s="35" t="s">
        <v>22</v>
      </c>
      <c r="G10" s="36">
        <f>SUM('[1]3.mell.Kiadás '!D26)</f>
        <v>113433673</v>
      </c>
      <c r="H10" s="37">
        <v>119944995</v>
      </c>
    </row>
    <row r="11" spans="1:8" x14ac:dyDescent="0.25">
      <c r="A11" s="32" t="s">
        <v>23</v>
      </c>
      <c r="B11" s="33" t="s">
        <v>24</v>
      </c>
      <c r="C11" s="34">
        <f>SUM('[1]2.mell.Bevétel'!D67)</f>
        <v>0</v>
      </c>
      <c r="D11" s="34">
        <f>'[1]2.mell.Bevétel'!E67</f>
        <v>0</v>
      </c>
      <c r="E11" s="32" t="s">
        <v>25</v>
      </c>
      <c r="F11" s="35" t="s">
        <v>26</v>
      </c>
      <c r="G11" s="36">
        <f>SUM('[1]3.mell.Kiadás '!D27)</f>
        <v>3900000</v>
      </c>
      <c r="H11" s="37">
        <f>SUM('[1]3.mell.Kiadás '!E27)</f>
        <v>3900000</v>
      </c>
    </row>
    <row r="12" spans="1:8" ht="13.8" thickBot="1" x14ac:dyDescent="0.3">
      <c r="A12" s="39" t="s">
        <v>27</v>
      </c>
      <c r="B12" s="40" t="s">
        <v>28</v>
      </c>
      <c r="C12" s="41">
        <f>SUM('[1]2.mell.Bevétel'!D17)</f>
        <v>215515189</v>
      </c>
      <c r="D12" s="41">
        <f>'[1]2.mell.Bevétel'!E17</f>
        <v>221997072</v>
      </c>
      <c r="E12" s="32" t="s">
        <v>29</v>
      </c>
      <c r="F12" s="35" t="s">
        <v>30</v>
      </c>
      <c r="G12" s="42">
        <f>SUM('[1]3.mell.Kiadás '!D42)</f>
        <v>15216198</v>
      </c>
      <c r="H12" s="43">
        <f>SUM('[1]3.mell.Kiadás '!G42)</f>
        <v>18336198</v>
      </c>
    </row>
    <row r="13" spans="1:8" s="49" customFormat="1" ht="12.75" customHeight="1" thickBot="1" x14ac:dyDescent="0.35">
      <c r="A13" s="44" t="s">
        <v>31</v>
      </c>
      <c r="B13" s="45"/>
      <c r="C13" s="46">
        <f>SUM(C8:C12)</f>
        <v>286678026</v>
      </c>
      <c r="D13" s="46">
        <f>SUM(D8:D12)</f>
        <v>315997996</v>
      </c>
      <c r="E13" s="44" t="s">
        <v>32</v>
      </c>
      <c r="F13" s="46"/>
      <c r="G13" s="47">
        <f>SUM(G8:G12)</f>
        <v>307114683</v>
      </c>
      <c r="H13" s="48">
        <f>SUM(H8:H12)</f>
        <v>336939614</v>
      </c>
    </row>
    <row r="14" spans="1:8" ht="18" customHeight="1" thickBot="1" x14ac:dyDescent="0.3">
      <c r="A14" s="50" t="s">
        <v>33</v>
      </c>
      <c r="B14" s="51"/>
      <c r="C14" s="52"/>
      <c r="D14" s="52"/>
      <c r="E14" s="52"/>
      <c r="F14" s="52"/>
      <c r="G14" s="53"/>
      <c r="H14" s="54"/>
    </row>
    <row r="15" spans="1:8" x14ac:dyDescent="0.25">
      <c r="A15" s="26" t="s">
        <v>34</v>
      </c>
      <c r="B15" s="27" t="s">
        <v>35</v>
      </c>
      <c r="C15" s="28">
        <f>SUM('[1]2.mell.Bevétel'!D29)</f>
        <v>0</v>
      </c>
      <c r="D15" s="28">
        <f>'[1]2.mell.Bevétel'!E29</f>
        <v>0</v>
      </c>
      <c r="E15" s="55" t="s">
        <v>36</v>
      </c>
      <c r="F15" s="56" t="s">
        <v>37</v>
      </c>
      <c r="G15" s="57">
        <f>SUM('[1]3.mell.Kiadás '!D50)</f>
        <v>12710176</v>
      </c>
      <c r="H15" s="58">
        <f>'[1]3.mell.Kiadás '!E50</f>
        <v>14631048</v>
      </c>
    </row>
    <row r="16" spans="1:8" x14ac:dyDescent="0.25">
      <c r="A16" s="59" t="s">
        <v>38</v>
      </c>
      <c r="B16" s="33" t="s">
        <v>39</v>
      </c>
      <c r="C16" s="34">
        <f>SUM('[1]2.mell.Bevétel'!D61)</f>
        <v>1900000</v>
      </c>
      <c r="D16" s="34">
        <f>SUM('[1]2.mell.Bevétel'!E61)</f>
        <v>1900000</v>
      </c>
      <c r="E16" s="60" t="s">
        <v>40</v>
      </c>
      <c r="F16" s="61" t="s">
        <v>41</v>
      </c>
      <c r="G16" s="42">
        <f>SUM('[1]3.mell.Kiadás '!D55)</f>
        <v>11095141</v>
      </c>
      <c r="H16" s="37">
        <f>'[1]3.mell.Kiadás '!G55</f>
        <v>11095141</v>
      </c>
    </row>
    <row r="17" spans="1:10" ht="15" customHeight="1" thickBot="1" x14ac:dyDescent="0.3">
      <c r="A17" s="62" t="s">
        <v>42</v>
      </c>
      <c r="B17" s="63" t="s">
        <v>43</v>
      </c>
      <c r="C17" s="64">
        <f>SUM('[1]2.mell.Bevétel'!D73)</f>
        <v>0</v>
      </c>
      <c r="D17" s="64">
        <f>'[1]2.mell.Bevétel'!E73</f>
        <v>0</v>
      </c>
      <c r="E17" s="62" t="s">
        <v>44</v>
      </c>
      <c r="F17" s="65" t="s">
        <v>45</v>
      </c>
      <c r="G17" s="66">
        <f>SUM('[1]3.mell.Kiadás '!D63)</f>
        <v>0</v>
      </c>
      <c r="H17" s="43">
        <f>'[1]3.mell.Kiadás '!E63</f>
        <v>0</v>
      </c>
    </row>
    <row r="18" spans="1:10" ht="12.75" customHeight="1" thickBot="1" x14ac:dyDescent="0.3">
      <c r="A18" s="44" t="s">
        <v>46</v>
      </c>
      <c r="B18" s="45"/>
      <c r="C18" s="46">
        <f>SUM(C15:C17)</f>
        <v>1900000</v>
      </c>
      <c r="D18" s="46">
        <f>SUM(D15:D17)</f>
        <v>1900000</v>
      </c>
      <c r="E18" s="44" t="s">
        <v>47</v>
      </c>
      <c r="F18" s="46"/>
      <c r="G18" s="47">
        <f>SUM(G15:G17)</f>
        <v>23805317</v>
      </c>
      <c r="H18" s="48">
        <f>SUM(H15:H17)</f>
        <v>25726189</v>
      </c>
      <c r="I18" s="67"/>
    </row>
    <row r="19" spans="1:10" ht="18" customHeight="1" thickBot="1" x14ac:dyDescent="0.3">
      <c r="A19" s="68" t="s">
        <v>48</v>
      </c>
      <c r="B19" s="69"/>
      <c r="C19" s="69"/>
      <c r="D19" s="69"/>
      <c r="E19" s="69"/>
      <c r="F19" s="69"/>
      <c r="G19" s="69"/>
      <c r="H19" s="25"/>
      <c r="I19" s="67"/>
    </row>
    <row r="20" spans="1:10" x14ac:dyDescent="0.25">
      <c r="A20" s="32" t="s">
        <v>49</v>
      </c>
      <c r="B20" s="70" t="s">
        <v>50</v>
      </c>
      <c r="C20" s="71">
        <f>SUM('[1]4.mell.Finansz.bevét'!D20)</f>
        <v>50962582</v>
      </c>
      <c r="D20" s="72">
        <f>'[1]4.mell.Finansz.bevét'!E20</f>
        <v>53388415</v>
      </c>
      <c r="E20" s="39" t="s">
        <v>51</v>
      </c>
      <c r="F20" s="40" t="s">
        <v>52</v>
      </c>
      <c r="G20" s="73">
        <f>SUM('[1]5. mell.Finansz.kiadás'!F18)</f>
        <v>8620608</v>
      </c>
      <c r="H20" s="31">
        <f>SUM('[1]5. mell.Finansz.kiadás'!E18)</f>
        <v>8620608</v>
      </c>
    </row>
    <row r="21" spans="1:10" ht="13.8" thickBot="1" x14ac:dyDescent="0.3">
      <c r="A21" s="74" t="s">
        <v>53</v>
      </c>
      <c r="B21" s="75" t="s">
        <v>54</v>
      </c>
      <c r="C21" s="76">
        <f>SUM('[1]4.mell.Finansz.bevét'!D23)</f>
        <v>128015489</v>
      </c>
      <c r="D21" s="76">
        <f>SUM('[1]4.mell.Finansz.bevét'!E23)</f>
        <v>129015489</v>
      </c>
      <c r="E21" s="39" t="s">
        <v>55</v>
      </c>
      <c r="F21" s="40" t="s">
        <v>52</v>
      </c>
      <c r="G21" s="66">
        <f>SUM('[1]5. mell.Finansz.kiadás'!D19)</f>
        <v>128015489</v>
      </c>
      <c r="H21" s="43">
        <f>SUM('[1]5. mell.Finansz.kiadás'!E19)</f>
        <v>129015489</v>
      </c>
    </row>
    <row r="22" spans="1:10" ht="13.8" thickBot="1" x14ac:dyDescent="0.3">
      <c r="A22" s="77" t="s">
        <v>56</v>
      </c>
      <c r="B22" s="78"/>
      <c r="C22" s="79">
        <f>SUM(C20:C21)</f>
        <v>178978071</v>
      </c>
      <c r="D22" s="79">
        <f>SUM(D20:D21)</f>
        <v>182403904</v>
      </c>
      <c r="E22" s="77" t="s">
        <v>57</v>
      </c>
      <c r="F22" s="80"/>
      <c r="G22" s="81">
        <f>SUM(G20:G21)</f>
        <v>136636097</v>
      </c>
      <c r="H22" s="82">
        <f>SUM(H20:H21)</f>
        <v>137636097</v>
      </c>
    </row>
    <row r="23" spans="1:10" ht="18" customHeight="1" thickBot="1" x14ac:dyDescent="0.3">
      <c r="A23" s="83" t="s">
        <v>58</v>
      </c>
      <c r="B23" s="84"/>
      <c r="C23" s="85">
        <f>C13+C18+C20</f>
        <v>339540608</v>
      </c>
      <c r="D23" s="85">
        <f>SUM(D13,D18,D20)</f>
        <v>371286411</v>
      </c>
      <c r="E23" s="83" t="s">
        <v>59</v>
      </c>
      <c r="F23" s="86"/>
      <c r="G23" s="87">
        <f>SUM(G20,G18,G13)</f>
        <v>339540608</v>
      </c>
      <c r="H23" s="88">
        <f>SUM(H13,H18,H20)</f>
        <v>371286411</v>
      </c>
      <c r="J23" s="67"/>
    </row>
    <row r="24" spans="1:10" x14ac:dyDescent="0.25">
      <c r="C24" s="89"/>
      <c r="D24" s="89"/>
    </row>
    <row r="25" spans="1:10" x14ac:dyDescent="0.25">
      <c r="G25" s="89">
        <f>C23-G23</f>
        <v>0</v>
      </c>
      <c r="H25" s="67">
        <f>D23-H23</f>
        <v>0</v>
      </c>
    </row>
    <row r="27" spans="1:10" x14ac:dyDescent="0.25">
      <c r="G27" s="90"/>
    </row>
    <row r="30" spans="1:10" x14ac:dyDescent="0.25">
      <c r="I30" s="67"/>
    </row>
  </sheetData>
  <mergeCells count="10">
    <mergeCell ref="A7:G7"/>
    <mergeCell ref="A14:G14"/>
    <mergeCell ref="A19:G19"/>
    <mergeCell ref="A1:B1"/>
    <mergeCell ref="E1:G1"/>
    <mergeCell ref="A2:G2"/>
    <mergeCell ref="A3:G3"/>
    <mergeCell ref="E4:G4"/>
    <mergeCell ref="A5:C5"/>
    <mergeCell ref="E5:G5"/>
  </mergeCells>
  <printOptions horizontalCentered="1"/>
  <pageMargins left="0.15748031496062992" right="0.15748031496062992" top="0.98425196850393704" bottom="0.98425196850393704" header="0.51181102362204722" footer="0.51181102362204722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1.mell.önk.mérleg</vt:lpstr>
      <vt:lpstr>'1.mell.önk.mérleg'!Nyomtatási_terület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2021-06-14T17:31:10Z</dcterms:created>
  <dcterms:modified xsi:type="dcterms:W3CDTF">2021-06-14T17:31:41Z</dcterms:modified>
</cp:coreProperties>
</file>