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5.sz.melléklet" sheetId="1" r:id="rId1"/>
    <sheet name="5.a.sz.melléklet" sheetId="2" r:id="rId2"/>
  </sheets>
  <definedNames>
    <definedName name="_xlnm.Print_Area" localSheetId="1">'5.a.sz.melléklet'!$A$1:$F$14</definedName>
    <definedName name="_xlnm.Print_Area" localSheetId="0">'5.sz.melléklet'!$A$1:$F$99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F14" i="2" s="1"/>
  <c r="D14" i="2"/>
  <c r="C14" i="2"/>
  <c r="F12" i="2"/>
  <c r="F11" i="2"/>
  <c r="F11" i="1" l="1"/>
  <c r="F13" i="1"/>
  <c r="F15" i="1"/>
  <c r="C16" i="1"/>
  <c r="C63" i="1" s="1"/>
  <c r="D16" i="1"/>
  <c r="D63" i="1" s="1"/>
  <c r="E16" i="1"/>
  <c r="E63" i="1" s="1"/>
  <c r="F63" i="1" s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40" i="1"/>
  <c r="F41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C69" i="1"/>
  <c r="D69" i="1"/>
  <c r="E69" i="1"/>
  <c r="F71" i="1"/>
  <c r="F73" i="1"/>
  <c r="F74" i="1"/>
  <c r="F75" i="1"/>
  <c r="F76" i="1"/>
  <c r="F77" i="1"/>
  <c r="F82" i="1"/>
  <c r="F83" i="1"/>
  <c r="F84" i="1"/>
  <c r="F85" i="1"/>
  <c r="F86" i="1"/>
  <c r="F87" i="1"/>
  <c r="F88" i="1"/>
  <c r="F89" i="1"/>
  <c r="C90" i="1"/>
  <c r="D90" i="1"/>
  <c r="E90" i="1"/>
  <c r="F90" i="1" s="1"/>
  <c r="F92" i="1"/>
  <c r="F93" i="1"/>
  <c r="F94" i="1"/>
  <c r="F95" i="1"/>
  <c r="F96" i="1"/>
  <c r="C97" i="1"/>
  <c r="C98" i="1" s="1"/>
  <c r="D97" i="1"/>
  <c r="F97" i="1" s="1"/>
  <c r="E97" i="1"/>
  <c r="C99" i="1" l="1"/>
  <c r="E98" i="1"/>
  <c r="D98" i="1"/>
  <c r="D99" i="1" s="1"/>
  <c r="E99" i="1" l="1"/>
  <c r="F99" i="1" s="1"/>
  <c r="F98" i="1"/>
</calcChain>
</file>

<file path=xl/sharedStrings.xml><?xml version="1.0" encoding="utf-8"?>
<sst xmlns="http://schemas.openxmlformats.org/spreadsheetml/2006/main" count="192" uniqueCount="135">
  <si>
    <t>Szank Községi Önkormányzat költségvetési kiadásai összesen</t>
  </si>
  <si>
    <t>Felhalmozási kiadások mindösszesen</t>
  </si>
  <si>
    <t>Felújítások összesen</t>
  </si>
  <si>
    <t>MFP - Faluházak felújítása</t>
  </si>
  <si>
    <t>49.</t>
  </si>
  <si>
    <t>MFP - Orvosi rendelő</t>
  </si>
  <si>
    <t>43.</t>
  </si>
  <si>
    <t>Szanki konzorcium humán kapacitások fejlesztése térségi szemléletben-pályázat</t>
  </si>
  <si>
    <t>38.</t>
  </si>
  <si>
    <t>Agrárlogisztikai központ működtetése</t>
  </si>
  <si>
    <t>36.</t>
  </si>
  <si>
    <t>Közutak, hidak, alagutak üzemeltetése fenntartása</t>
  </si>
  <si>
    <t>9.</t>
  </si>
  <si>
    <t>Felújítások</t>
  </si>
  <si>
    <t>Beruházások összesen</t>
  </si>
  <si>
    <t>Fertőző megbetegedések megelőzése, járványügyi ellátás</t>
  </si>
  <si>
    <t xml:space="preserve">46. </t>
  </si>
  <si>
    <t xml:space="preserve">43. </t>
  </si>
  <si>
    <t>MFP - Óvoda udvar</t>
  </si>
  <si>
    <t>42.</t>
  </si>
  <si>
    <t>MFP - Eszközfejlesztés belterületi közterületek karbantartására</t>
  </si>
  <si>
    <t>41.</t>
  </si>
  <si>
    <t>Hungarikum-2019.</t>
  </si>
  <si>
    <t>40.</t>
  </si>
  <si>
    <t>Multunk Értéke közösségünk jövője TOP-5.3.1-16</t>
  </si>
  <si>
    <t>37.</t>
  </si>
  <si>
    <t>Agrár Logisztikai Központ létrehozása</t>
  </si>
  <si>
    <t>35.</t>
  </si>
  <si>
    <t>Kiskun Emlékhely Zank Vezér Szállásán</t>
  </si>
  <si>
    <t>32.</t>
  </si>
  <si>
    <t>Közm.intézm.közösségi színterek működt.</t>
  </si>
  <si>
    <t>21.</t>
  </si>
  <si>
    <t>Könyvtári szolgáltatások (iskolai könyvtári feladatot is ellát)</t>
  </si>
  <si>
    <t>19.</t>
  </si>
  <si>
    <t>Üdülőhelyi szálláshely-szolgáltatás és étkeztetés</t>
  </si>
  <si>
    <t>18.</t>
  </si>
  <si>
    <t>Sportlétesítmények működtetése és fejlesztése</t>
  </si>
  <si>
    <t>17.</t>
  </si>
  <si>
    <t>Védőnői szolgálat (Család és nővédelmi egészségügyi gondozás)</t>
  </si>
  <si>
    <t>16.</t>
  </si>
  <si>
    <t>Háziorvosi alapellátás</t>
  </si>
  <si>
    <t>15.</t>
  </si>
  <si>
    <t>Város-, községgazdálkodási egyéb szolgáltatások</t>
  </si>
  <si>
    <t>14.</t>
  </si>
  <si>
    <t>Zöld-terület kezelés</t>
  </si>
  <si>
    <t>13.</t>
  </si>
  <si>
    <t>Közterület rendjének fenntartása</t>
  </si>
  <si>
    <t>7.</t>
  </si>
  <si>
    <t>Önkormányzatok és önkormányzati hivatalok jogalkotó és általános igazgatási tevékenysége -tárgyi eszközök beszerzése</t>
  </si>
  <si>
    <t>1.</t>
  </si>
  <si>
    <t>Beruházások</t>
  </si>
  <si>
    <t>Fejlesztési célú pénzeszköz átadás össz.</t>
  </si>
  <si>
    <t>Egyházak közösségi és hitéleti tevékenységeinek támogatása</t>
  </si>
  <si>
    <t xml:space="preserve">25. </t>
  </si>
  <si>
    <t xml:space="preserve">Sportlétesítmények működtetése és fejlesztése -TAO </t>
  </si>
  <si>
    <t>Támogatási és finanszírozási műveletek</t>
  </si>
  <si>
    <t>5.</t>
  </si>
  <si>
    <t>Fejlesztési célú pénzeszköz átadás</t>
  </si>
  <si>
    <t>Felhalmozási kiadások</t>
  </si>
  <si>
    <t>Szank Községi Önkormányzat működési, fenntart. kiad. Össz.</t>
  </si>
  <si>
    <t>Iparterület fejlesztése Szankon</t>
  </si>
  <si>
    <t>48.</t>
  </si>
  <si>
    <t>Forgatási és befektetési célú finanszírozási műveletek</t>
  </si>
  <si>
    <t>47.</t>
  </si>
  <si>
    <t>Növénytermesztés, állattenyésztés és kapcsolódó szolgáltatások</t>
  </si>
  <si>
    <t xml:space="preserve">45. </t>
  </si>
  <si>
    <t>Önkormányzatok elszámolásai a központi költségvetéssel</t>
  </si>
  <si>
    <t>44.</t>
  </si>
  <si>
    <t>Hungarikum - 2019. pályázat</t>
  </si>
  <si>
    <t>Kiskunmajsai konzorcium által vezetett humán kapacitások fejlesztése</t>
  </si>
  <si>
    <t>39.</t>
  </si>
  <si>
    <t>Agrárlogisztikai központ létrehozása</t>
  </si>
  <si>
    <t>Testvértelepülési programok és együttműködések támogatása</t>
  </si>
  <si>
    <t>34.</t>
  </si>
  <si>
    <t>Kun Világtalálkozó</t>
  </si>
  <si>
    <t>33.</t>
  </si>
  <si>
    <t>Európa Ház működtetése</t>
  </si>
  <si>
    <t>31.</t>
  </si>
  <si>
    <t>Tájház működtetése</t>
  </si>
  <si>
    <t>30.</t>
  </si>
  <si>
    <t>Büszkeségpont működtetése</t>
  </si>
  <si>
    <t>29.</t>
  </si>
  <si>
    <t>Gyermekvédelmi pénzbeli és természetbeni ellátások</t>
  </si>
  <si>
    <t>28.</t>
  </si>
  <si>
    <t>Intézményen kívüli gyermekétkeztetés</t>
  </si>
  <si>
    <t>27.</t>
  </si>
  <si>
    <t>Egyéb szociális pénzbeli és természetbeni ellátások</t>
  </si>
  <si>
    <t>26.</t>
  </si>
  <si>
    <t>25.</t>
  </si>
  <si>
    <t>Civil szervezetek működési támogatása</t>
  </si>
  <si>
    <t>24.</t>
  </si>
  <si>
    <t>Folyóirat, időszaki kiadvány kiadásai</t>
  </si>
  <si>
    <t>23.</t>
  </si>
  <si>
    <t>Európai mobilitás hét</t>
  </si>
  <si>
    <t>22.</t>
  </si>
  <si>
    <t>Múzeumi kiállítási tevékenység - Képtár</t>
  </si>
  <si>
    <t>20.</t>
  </si>
  <si>
    <t>Zöldterület-kezelés</t>
  </si>
  <si>
    <t xml:space="preserve">Közvilágítás </t>
  </si>
  <si>
    <t>12.</t>
  </si>
  <si>
    <t>Nem veszélyes hulladék kezelése, ártalmatlanítása</t>
  </si>
  <si>
    <t>11.</t>
  </si>
  <si>
    <t>Piac üzemeltetése</t>
  </si>
  <si>
    <t>10.</t>
  </si>
  <si>
    <t>Hosszabb időtartamú közfoglalkoztatás 2019-2020. év</t>
  </si>
  <si>
    <t>8.</t>
  </si>
  <si>
    <t>Kiemelt állami és önkormányzati rendezvények - Méz és meggyfesztivál</t>
  </si>
  <si>
    <t>4.</t>
  </si>
  <si>
    <t>Kiemelt állami és önkormányzati rendezvények</t>
  </si>
  <si>
    <t>3.</t>
  </si>
  <si>
    <t>Önkormányzati vagyonnal kapcs.feladatok</t>
  </si>
  <si>
    <t>2.</t>
  </si>
  <si>
    <t>Önkormányzatok és önkormányzati hivatalok jogalkotó és általános igazgatási tevékenysége összesen</t>
  </si>
  <si>
    <t>Tartalékok (általános+működési céltartalék)</t>
  </si>
  <si>
    <t>Elvonások és befizetések önk.előző évi elsz.</t>
  </si>
  <si>
    <t>Egyéb működési célú támogatások államháztartáson kívülre</t>
  </si>
  <si>
    <t>Egyéb működési célú támogatások államháztartáson belülre</t>
  </si>
  <si>
    <t>Önkormányzatok és önkormányzati hivatalok jogalkotó és általános igazgatási tevékenysége</t>
  </si>
  <si>
    <t>Szank Községi Önkormányzat</t>
  </si>
  <si>
    <t>I.</t>
  </si>
  <si>
    <t>%</t>
  </si>
  <si>
    <t>Módosított</t>
  </si>
  <si>
    <t>Eredeti</t>
  </si>
  <si>
    <t>Teljesítés</t>
  </si>
  <si>
    <t>Előirányzat</t>
  </si>
  <si>
    <t>MEGNEVEZÉS</t>
  </si>
  <si>
    <t xml:space="preserve"> Adatok Ft.-ban</t>
  </si>
  <si>
    <t>Szank Községi Önkormányzat 2020. évi kiadásai feladatonként</t>
  </si>
  <si>
    <t>Szanki Polgármesteri Hivatal 2020. évi kiadásai feladatonként</t>
  </si>
  <si>
    <t>Adatok Ft.-ban</t>
  </si>
  <si>
    <t>Szanki Polgármesteri Hivatal működési fenntartási kiadásai</t>
  </si>
  <si>
    <t>Önkormányzatok és társulások általános végrehajtó igazgatási tevékenysége</t>
  </si>
  <si>
    <t xml:space="preserve">Más szerv részére végzett pénzügyi-gazdálkodási, üzemeltetési, egyéb szolgáltatások </t>
  </si>
  <si>
    <t xml:space="preserve">Országgyűlési, önkormányzati és európai parlamenti képviselő választásokhoz kapcsolódó tevékenységek </t>
  </si>
  <si>
    <t>Szanki Polgármesteri Hivatal működési, fenntartási kiadásai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</si>
</sst>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###\ ###\ ###\ ###\ ##0.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2" fillId="0" borderId="0" xfId="2"/>
    <xf numFmtId="0" fontId="2" fillId="2" borderId="0" xfId="2" applyFill="1"/>
    <xf numFmtId="0" fontId="2" fillId="0" borderId="0" xfId="2" applyAlignment="1">
      <alignment horizontal="center"/>
    </xf>
    <xf numFmtId="0" fontId="3" fillId="0" borderId="0" xfId="2" applyFont="1"/>
    <xf numFmtId="164" fontId="5" fillId="0" borderId="1" xfId="3" applyFont="1" applyFill="1" applyBorder="1" applyAlignment="1">
      <alignment vertical="center"/>
    </xf>
    <xf numFmtId="165" fontId="5" fillId="0" borderId="1" xfId="3" applyNumberFormat="1" applyFont="1" applyFill="1" applyBorder="1" applyAlignment="1">
      <alignment vertical="center"/>
    </xf>
    <xf numFmtId="0" fontId="5" fillId="0" borderId="1" xfId="2" applyFont="1" applyBorder="1" applyAlignment="1">
      <alignment wrapText="1"/>
    </xf>
    <xf numFmtId="0" fontId="3" fillId="0" borderId="1" xfId="2" applyFont="1" applyBorder="1" applyAlignment="1">
      <alignment horizontal="center"/>
    </xf>
    <xf numFmtId="0" fontId="2" fillId="0" borderId="0" xfId="2" applyFill="1"/>
    <xf numFmtId="0" fontId="3" fillId="0" borderId="0" xfId="2" applyFont="1" applyFill="1"/>
    <xf numFmtId="164" fontId="3" fillId="0" borderId="1" xfId="3" applyFont="1" applyFill="1" applyBorder="1" applyAlignment="1">
      <alignment vertical="center"/>
    </xf>
    <xf numFmtId="165" fontId="3" fillId="0" borderId="1" xfId="3" applyNumberFormat="1" applyFont="1" applyFill="1" applyBorder="1" applyAlignment="1">
      <alignment vertical="center"/>
    </xf>
    <xf numFmtId="0" fontId="3" fillId="0" borderId="1" xfId="2" applyFont="1" applyFill="1" applyBorder="1" applyAlignment="1">
      <alignment wrapText="1"/>
    </xf>
    <xf numFmtId="0" fontId="3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3" fillId="0" borderId="1" xfId="4" applyFont="1" applyFill="1" applyBorder="1" applyAlignment="1">
      <alignment horizontal="center"/>
    </xf>
    <xf numFmtId="0" fontId="3" fillId="0" borderId="1" xfId="2" applyFont="1" applyFill="1" applyBorder="1"/>
    <xf numFmtId="0" fontId="4" fillId="0" borderId="0" xfId="2" applyFont="1" applyFill="1"/>
    <xf numFmtId="165" fontId="5" fillId="0" borderId="1" xfId="3" applyNumberFormat="1" applyFont="1" applyFill="1" applyBorder="1"/>
    <xf numFmtId="0" fontId="5" fillId="0" borderId="1" xfId="4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 wrapText="1"/>
    </xf>
    <xf numFmtId="0" fontId="5" fillId="0" borderId="1" xfId="4" applyNumberFormat="1" applyFont="1" applyFill="1" applyBorder="1" applyAlignment="1">
      <alignment horizontal="left" wrapText="1"/>
    </xf>
    <xf numFmtId="166" fontId="6" fillId="0" borderId="0" xfId="0" applyNumberFormat="1" applyFont="1"/>
    <xf numFmtId="165" fontId="2" fillId="0" borderId="0" xfId="2" applyNumberFormat="1" applyFill="1"/>
    <xf numFmtId="165" fontId="3" fillId="0" borderId="2" xfId="3" applyNumberFormat="1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165" fontId="7" fillId="0" borderId="0" xfId="3" applyNumberFormat="1" applyFont="1" applyFill="1" applyAlignment="1">
      <alignment vertical="center"/>
    </xf>
    <xf numFmtId="0" fontId="5" fillId="0" borderId="1" xfId="2" applyFont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0" fontId="5" fillId="0" borderId="1" xfId="4" applyFont="1" applyBorder="1" applyAlignment="1">
      <alignment horizontal="left"/>
    </xf>
    <xf numFmtId="0" fontId="5" fillId="0" borderId="1" xfId="4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0" fontId="2" fillId="0" borderId="0" xfId="2" applyAlignment="1">
      <alignment horizontal="right"/>
    </xf>
    <xf numFmtId="0" fontId="2" fillId="2" borderId="0" xfId="2" applyFill="1" applyAlignment="1">
      <alignment horizontal="right"/>
    </xf>
    <xf numFmtId="0" fontId="8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8" fillId="2" borderId="0" xfId="2" applyFont="1" applyFill="1" applyAlignment="1">
      <alignment horizontal="right"/>
    </xf>
    <xf numFmtId="0" fontId="5" fillId="0" borderId="0" xfId="2" applyFo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2" applyFont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4"/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right"/>
    </xf>
    <xf numFmtId="0" fontId="8" fillId="0" borderId="0" xfId="4" applyFont="1" applyAlignment="1"/>
    <xf numFmtId="0" fontId="8" fillId="0" borderId="0" xfId="4" applyFont="1" applyAlignment="1">
      <alignment horizontal="right"/>
    </xf>
    <xf numFmtId="0" fontId="8" fillId="0" borderId="0" xfId="4" applyFont="1" applyAlignment="1">
      <alignment horizontal="right"/>
    </xf>
    <xf numFmtId="0" fontId="4" fillId="0" borderId="0" xfId="4" applyAlignment="1">
      <alignment horizontal="right"/>
    </xf>
    <xf numFmtId="0" fontId="4" fillId="0" borderId="3" xfId="4" applyBorder="1" applyAlignment="1">
      <alignment horizontal="center"/>
    </xf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4" fillId="0" borderId="6" xfId="4" applyBorder="1" applyAlignment="1">
      <alignment horizontal="center"/>
    </xf>
    <xf numFmtId="0" fontId="3" fillId="0" borderId="6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5" fillId="0" borderId="1" xfId="4" applyNumberFormat="1" applyFont="1" applyBorder="1" applyAlignment="1">
      <alignment horizontal="left" wrapText="1"/>
    </xf>
    <xf numFmtId="164" fontId="3" fillId="0" borderId="1" xfId="3" applyFont="1" applyBorder="1" applyAlignment="1">
      <alignment horizontal="center"/>
    </xf>
    <xf numFmtId="0" fontId="4" fillId="0" borderId="1" xfId="4" applyBorder="1" applyAlignment="1">
      <alignment horizontal="center" vertical="center"/>
    </xf>
    <xf numFmtId="0" fontId="3" fillId="0" borderId="1" xfId="4" applyFont="1" applyBorder="1" applyAlignment="1">
      <alignment wrapText="1"/>
    </xf>
    <xf numFmtId="165" fontId="3" fillId="2" borderId="1" xfId="3" applyNumberFormat="1" applyFont="1" applyFill="1" applyBorder="1" applyAlignment="1">
      <alignment vertical="center"/>
    </xf>
    <xf numFmtId="164" fontId="3" fillId="0" borderId="1" xfId="3" applyFont="1" applyBorder="1" applyAlignment="1">
      <alignment vertical="center"/>
    </xf>
    <xf numFmtId="0" fontId="5" fillId="0" borderId="1" xfId="4" applyFont="1" applyBorder="1" applyAlignment="1">
      <alignment wrapText="1"/>
    </xf>
    <xf numFmtId="165" fontId="5" fillId="0" borderId="1" xfId="3" applyNumberFormat="1" applyFont="1" applyBorder="1" applyAlignment="1">
      <alignment vertical="center"/>
    </xf>
    <xf numFmtId="164" fontId="5" fillId="0" borderId="1" xfId="3" applyFont="1" applyBorder="1" applyAlignment="1">
      <alignment vertical="center"/>
    </xf>
    <xf numFmtId="0" fontId="4" fillId="0" borderId="0" xfId="4" applyBorder="1"/>
  </cellXfs>
  <cellStyles count="5">
    <cellStyle name="Ezres" xfId="1" builtinId="3"/>
    <cellStyle name="Ezres 2" xfId="3"/>
    <cellStyle name="Normál" xfId="0" builtinId="0"/>
    <cellStyle name="Normál 2" xfId="4"/>
    <cellStyle name="Normá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99"/>
  <sheetViews>
    <sheetView tabSelected="1" zoomScaleNormal="100" workbookViewId="0">
      <selection sqref="A1:F1"/>
    </sheetView>
  </sheetViews>
  <sheetFormatPr defaultColWidth="9.140625" defaultRowHeight="15.75" x14ac:dyDescent="0.25"/>
  <cols>
    <col min="1" max="1" width="5" style="3" customWidth="1"/>
    <col min="2" max="2" width="41.140625" style="1" customWidth="1"/>
    <col min="3" max="3" width="18" style="1" customWidth="1"/>
    <col min="4" max="4" width="19.7109375" style="1" customWidth="1"/>
    <col min="5" max="5" width="20.140625" style="2" bestFit="1" customWidth="1"/>
    <col min="6" max="6" width="11.7109375" style="1" customWidth="1"/>
    <col min="7" max="7" width="9.140625" style="1" hidden="1" customWidth="1"/>
    <col min="8" max="8" width="13.7109375" style="1" bestFit="1" customWidth="1"/>
    <col min="9" max="9" width="15.42578125" style="1" bestFit="1" customWidth="1"/>
    <col min="10" max="10" width="16.42578125" style="1" bestFit="1" customWidth="1"/>
    <col min="11" max="16384" width="9.140625" style="1"/>
  </cols>
  <sheetData>
    <row r="1" spans="1:7" ht="32.25" customHeight="1" x14ac:dyDescent="0.25">
      <c r="A1" s="47" t="s">
        <v>127</v>
      </c>
      <c r="B1" s="47"/>
      <c r="C1" s="47"/>
      <c r="D1" s="47"/>
      <c r="E1" s="47"/>
      <c r="F1" s="47"/>
    </row>
    <row r="2" spans="1:7" ht="15" customHeight="1" x14ac:dyDescent="0.25">
      <c r="A2" s="45"/>
      <c r="B2" s="45"/>
      <c r="C2" s="45"/>
      <c r="D2" s="45"/>
      <c r="E2" s="46"/>
      <c r="F2" s="45"/>
    </row>
    <row r="3" spans="1:7" x14ac:dyDescent="0.25">
      <c r="B3" s="42"/>
      <c r="E3" s="39"/>
      <c r="F3" s="39"/>
    </row>
    <row r="4" spans="1:7" x14ac:dyDescent="0.25">
      <c r="B4" s="42"/>
      <c r="D4" s="44"/>
      <c r="E4" s="43"/>
      <c r="F4" s="43"/>
    </row>
    <row r="5" spans="1:7" x14ac:dyDescent="0.25">
      <c r="B5" s="42"/>
      <c r="E5" s="41"/>
      <c r="F5" s="40"/>
    </row>
    <row r="6" spans="1:7" x14ac:dyDescent="0.25">
      <c r="E6" s="39" t="s">
        <v>126</v>
      </c>
      <c r="F6" s="39"/>
    </row>
    <row r="7" spans="1:7" ht="5.25" customHeight="1" x14ac:dyDescent="0.25">
      <c r="E7" s="38"/>
      <c r="F7" s="37"/>
    </row>
    <row r="8" spans="1:7" x14ac:dyDescent="0.25">
      <c r="A8" s="35"/>
      <c r="B8" s="35" t="s">
        <v>125</v>
      </c>
      <c r="C8" s="36" t="s">
        <v>124</v>
      </c>
      <c r="D8" s="36"/>
      <c r="E8" s="36" t="s">
        <v>123</v>
      </c>
      <c r="F8" s="36"/>
      <c r="G8" s="4"/>
    </row>
    <row r="9" spans="1:7" x14ac:dyDescent="0.25">
      <c r="A9" s="35"/>
      <c r="B9" s="35"/>
      <c r="C9" s="33" t="s">
        <v>122</v>
      </c>
      <c r="D9" s="33" t="s">
        <v>121</v>
      </c>
      <c r="E9" s="34"/>
      <c r="F9" s="33" t="s">
        <v>120</v>
      </c>
      <c r="G9" s="4"/>
    </row>
    <row r="10" spans="1:7" ht="24" customHeight="1" x14ac:dyDescent="0.25">
      <c r="A10" s="32" t="s">
        <v>119</v>
      </c>
      <c r="B10" s="31" t="s">
        <v>118</v>
      </c>
      <c r="C10" s="29"/>
      <c r="D10" s="29"/>
      <c r="E10" s="30"/>
      <c r="F10" s="29"/>
      <c r="G10" s="4"/>
    </row>
    <row r="11" spans="1:7" s="9" customFormat="1" ht="44.25" customHeight="1" x14ac:dyDescent="0.25">
      <c r="A11" s="27" t="s">
        <v>49</v>
      </c>
      <c r="B11" s="13" t="s">
        <v>117</v>
      </c>
      <c r="C11" s="12">
        <v>61770000</v>
      </c>
      <c r="D11" s="12">
        <v>42004748</v>
      </c>
      <c r="E11" s="28">
        <v>34954092</v>
      </c>
      <c r="F11" s="11">
        <f>(E11/D11)*100</f>
        <v>83.214621356614259</v>
      </c>
      <c r="G11" s="10"/>
    </row>
    <row r="12" spans="1:7" s="9" customFormat="1" ht="32.25" customHeight="1" x14ac:dyDescent="0.25">
      <c r="A12" s="14"/>
      <c r="B12" s="13" t="s">
        <v>116</v>
      </c>
      <c r="C12" s="12">
        <v>0</v>
      </c>
      <c r="D12" s="12">
        <v>0</v>
      </c>
      <c r="E12" s="12">
        <v>0</v>
      </c>
      <c r="F12" s="11">
        <v>0</v>
      </c>
      <c r="G12" s="10"/>
    </row>
    <row r="13" spans="1:7" s="9" customFormat="1" ht="32.25" customHeight="1" x14ac:dyDescent="0.25">
      <c r="A13" s="14"/>
      <c r="B13" s="13" t="s">
        <v>115</v>
      </c>
      <c r="C13" s="12">
        <v>2002000</v>
      </c>
      <c r="D13" s="12">
        <v>2002000</v>
      </c>
      <c r="E13" s="12">
        <v>2001960</v>
      </c>
      <c r="F13" s="11">
        <f>(E13/D13)*100</f>
        <v>99.998001998001996</v>
      </c>
      <c r="G13" s="10"/>
    </row>
    <row r="14" spans="1:7" s="9" customFormat="1" ht="32.25" customHeight="1" x14ac:dyDescent="0.25">
      <c r="A14" s="14"/>
      <c r="B14" s="13" t="s">
        <v>114</v>
      </c>
      <c r="C14" s="12">
        <v>0</v>
      </c>
      <c r="D14" s="12">
        <v>0</v>
      </c>
      <c r="E14" s="12">
        <v>0</v>
      </c>
      <c r="F14" s="11">
        <v>0</v>
      </c>
      <c r="G14" s="10"/>
    </row>
    <row r="15" spans="1:7" s="9" customFormat="1" ht="20.25" customHeight="1" x14ac:dyDescent="0.25">
      <c r="A15" s="14"/>
      <c r="B15" s="13" t="s">
        <v>113</v>
      </c>
      <c r="C15" s="12">
        <v>1500000</v>
      </c>
      <c r="D15" s="12">
        <v>69754186</v>
      </c>
      <c r="E15" s="12">
        <v>0</v>
      </c>
      <c r="F15" s="11">
        <f>(E15/D15)*100</f>
        <v>0</v>
      </c>
      <c r="G15" s="10"/>
    </row>
    <row r="16" spans="1:7" s="9" customFormat="1" ht="43.5" x14ac:dyDescent="0.25">
      <c r="A16" s="27" t="s">
        <v>49</v>
      </c>
      <c r="B16" s="13" t="s">
        <v>112</v>
      </c>
      <c r="C16" s="12">
        <f>SUM(C11:C15)</f>
        <v>65272000</v>
      </c>
      <c r="D16" s="12">
        <f>SUM(D11:D15)</f>
        <v>113760934</v>
      </c>
      <c r="E16" s="12">
        <f>SUM(E11:E15)</f>
        <v>36956052</v>
      </c>
      <c r="F16" s="11">
        <f>(E16/D16)*100</f>
        <v>32.485714296262728</v>
      </c>
      <c r="G16" s="10"/>
    </row>
    <row r="17" spans="1:7" s="9" customFormat="1" x14ac:dyDescent="0.25">
      <c r="A17" s="14" t="s">
        <v>111</v>
      </c>
      <c r="B17" s="17" t="s">
        <v>110</v>
      </c>
      <c r="C17" s="12">
        <v>1730000</v>
      </c>
      <c r="D17" s="12">
        <v>650000</v>
      </c>
      <c r="E17" s="12">
        <v>54477</v>
      </c>
      <c r="F17" s="11">
        <f>(E17/D17)*100</f>
        <v>8.3810769230769235</v>
      </c>
      <c r="G17" s="10"/>
    </row>
    <row r="18" spans="1:7" s="9" customFormat="1" ht="29.25" x14ac:dyDescent="0.25">
      <c r="A18" s="14" t="s">
        <v>109</v>
      </c>
      <c r="B18" s="13" t="s">
        <v>108</v>
      </c>
      <c r="C18" s="12">
        <v>4127000</v>
      </c>
      <c r="D18" s="12">
        <v>277000</v>
      </c>
      <c r="E18" s="12">
        <v>0</v>
      </c>
      <c r="F18" s="11">
        <f>(E18/D18)*100</f>
        <v>0</v>
      </c>
      <c r="G18" s="10"/>
    </row>
    <row r="19" spans="1:7" s="9" customFormat="1" ht="29.25" x14ac:dyDescent="0.25">
      <c r="A19" s="14" t="s">
        <v>107</v>
      </c>
      <c r="B19" s="13" t="s">
        <v>106</v>
      </c>
      <c r="C19" s="12">
        <v>10827000</v>
      </c>
      <c r="D19" s="12">
        <v>0</v>
      </c>
      <c r="E19" s="12">
        <v>0</v>
      </c>
      <c r="F19" s="11">
        <v>0</v>
      </c>
      <c r="G19" s="10"/>
    </row>
    <row r="20" spans="1:7" s="9" customFormat="1" x14ac:dyDescent="0.25">
      <c r="A20" s="14" t="s">
        <v>56</v>
      </c>
      <c r="B20" s="13" t="s">
        <v>55</v>
      </c>
      <c r="C20" s="12">
        <v>10232538</v>
      </c>
      <c r="D20" s="12">
        <v>13656110</v>
      </c>
      <c r="E20" s="12">
        <v>12498772</v>
      </c>
      <c r="F20" s="11">
        <f>(E20/D20)*100</f>
        <v>91.525126847982335</v>
      </c>
      <c r="G20" s="10"/>
    </row>
    <row r="21" spans="1:7" s="9" customFormat="1" x14ac:dyDescent="0.25">
      <c r="A21" s="14" t="s">
        <v>47</v>
      </c>
      <c r="B21" s="17" t="s">
        <v>46</v>
      </c>
      <c r="C21" s="12">
        <v>4112500</v>
      </c>
      <c r="D21" s="12">
        <v>2846900</v>
      </c>
      <c r="E21" s="12">
        <v>2715675</v>
      </c>
      <c r="F21" s="11">
        <f>(E21/D21)*100</f>
        <v>95.390600302082973</v>
      </c>
      <c r="G21" s="10"/>
    </row>
    <row r="22" spans="1:7" s="9" customFormat="1" ht="29.25" x14ac:dyDescent="0.25">
      <c r="A22" s="14" t="s">
        <v>105</v>
      </c>
      <c r="B22" s="13" t="s">
        <v>104</v>
      </c>
      <c r="C22" s="12">
        <v>5291000</v>
      </c>
      <c r="D22" s="12">
        <v>10057815</v>
      </c>
      <c r="E22" s="12">
        <v>9108929</v>
      </c>
      <c r="F22" s="11">
        <f>(E22/D22)*100</f>
        <v>90.565684495091631</v>
      </c>
      <c r="G22" s="10"/>
    </row>
    <row r="23" spans="1:7" s="9" customFormat="1" ht="29.25" x14ac:dyDescent="0.25">
      <c r="A23" s="14" t="s">
        <v>12</v>
      </c>
      <c r="B23" s="13" t="s">
        <v>11</v>
      </c>
      <c r="C23" s="12">
        <v>4445000</v>
      </c>
      <c r="D23" s="12">
        <v>2957934</v>
      </c>
      <c r="E23" s="12">
        <v>1850656</v>
      </c>
      <c r="F23" s="11">
        <f>(E23/D23)*100</f>
        <v>62.565831421525978</v>
      </c>
      <c r="G23" s="10"/>
    </row>
    <row r="24" spans="1:7" s="9" customFormat="1" x14ac:dyDescent="0.25">
      <c r="A24" s="14" t="s">
        <v>103</v>
      </c>
      <c r="B24" s="13" t="s">
        <v>102</v>
      </c>
      <c r="C24" s="12">
        <v>558000</v>
      </c>
      <c r="D24" s="12">
        <v>304238</v>
      </c>
      <c r="E24" s="12">
        <v>96182</v>
      </c>
      <c r="F24" s="11">
        <f>(E24/D24)*100</f>
        <v>31.61406530413689</v>
      </c>
      <c r="G24" s="10"/>
    </row>
    <row r="25" spans="1:7" s="9" customFormat="1" ht="29.25" x14ac:dyDescent="0.25">
      <c r="A25" s="14" t="s">
        <v>101</v>
      </c>
      <c r="B25" s="13" t="s">
        <v>100</v>
      </c>
      <c r="C25" s="12">
        <v>1539500</v>
      </c>
      <c r="D25" s="12">
        <v>1425962</v>
      </c>
      <c r="E25" s="12">
        <v>1425962</v>
      </c>
      <c r="F25" s="11">
        <f>(E25/D25)*100</f>
        <v>100</v>
      </c>
      <c r="G25" s="10"/>
    </row>
    <row r="26" spans="1:7" s="9" customFormat="1" x14ac:dyDescent="0.25">
      <c r="A26" s="14" t="s">
        <v>99</v>
      </c>
      <c r="B26" s="13" t="s">
        <v>98</v>
      </c>
      <c r="C26" s="12">
        <v>11684000</v>
      </c>
      <c r="D26" s="12">
        <v>12163425</v>
      </c>
      <c r="E26" s="12">
        <v>9665368</v>
      </c>
      <c r="F26" s="11">
        <f>(E26/D26)*100</f>
        <v>79.462552693834169</v>
      </c>
      <c r="G26" s="10"/>
    </row>
    <row r="27" spans="1:7" s="9" customFormat="1" x14ac:dyDescent="0.25">
      <c r="A27" s="14" t="s">
        <v>45</v>
      </c>
      <c r="B27" s="13" t="s">
        <v>97</v>
      </c>
      <c r="C27" s="12">
        <v>6745700</v>
      </c>
      <c r="D27" s="12">
        <v>8257210</v>
      </c>
      <c r="E27" s="26">
        <v>6637054</v>
      </c>
      <c r="F27" s="11">
        <f>(E27/D27)*100</f>
        <v>80.378893112806864</v>
      </c>
      <c r="G27" s="10"/>
    </row>
    <row r="28" spans="1:7" s="9" customFormat="1" ht="29.25" x14ac:dyDescent="0.25">
      <c r="A28" s="14" t="s">
        <v>43</v>
      </c>
      <c r="B28" s="13" t="s">
        <v>42</v>
      </c>
      <c r="C28" s="12">
        <v>5235000</v>
      </c>
      <c r="D28" s="12">
        <v>463934</v>
      </c>
      <c r="E28" s="12">
        <v>50702</v>
      </c>
      <c r="F28" s="11">
        <f>(E28/D28)*100</f>
        <v>10.928709687153775</v>
      </c>
      <c r="G28" s="10"/>
    </row>
    <row r="29" spans="1:7" s="9" customFormat="1" x14ac:dyDescent="0.25">
      <c r="A29" s="14" t="s">
        <v>41</v>
      </c>
      <c r="B29" s="13" t="s">
        <v>40</v>
      </c>
      <c r="C29" s="12">
        <v>13200000</v>
      </c>
      <c r="D29" s="12">
        <v>13408169</v>
      </c>
      <c r="E29" s="12">
        <v>13408169</v>
      </c>
      <c r="F29" s="11">
        <f>(E29/D29)*100</f>
        <v>100</v>
      </c>
      <c r="G29" s="10"/>
    </row>
    <row r="30" spans="1:7" s="9" customFormat="1" ht="29.25" x14ac:dyDescent="0.25">
      <c r="A30" s="14" t="s">
        <v>39</v>
      </c>
      <c r="B30" s="13" t="s">
        <v>38</v>
      </c>
      <c r="C30" s="12">
        <v>9621910</v>
      </c>
      <c r="D30" s="12">
        <v>10776814</v>
      </c>
      <c r="E30" s="12">
        <v>8917306</v>
      </c>
      <c r="F30" s="11">
        <f>(E30/D30)*100</f>
        <v>82.745290027275217</v>
      </c>
      <c r="G30" s="10"/>
    </row>
    <row r="31" spans="1:7" s="9" customFormat="1" ht="29.25" x14ac:dyDescent="0.25">
      <c r="A31" s="14" t="s">
        <v>37</v>
      </c>
      <c r="B31" s="13" t="s">
        <v>36</v>
      </c>
      <c r="C31" s="12">
        <v>4683150</v>
      </c>
      <c r="D31" s="12">
        <v>3301349</v>
      </c>
      <c r="E31" s="12">
        <v>2125728</v>
      </c>
      <c r="F31" s="11">
        <f>(E31/D31)*100</f>
        <v>64.389678280000084</v>
      </c>
      <c r="G31" s="10"/>
    </row>
    <row r="32" spans="1:7" s="9" customFormat="1" ht="29.25" x14ac:dyDescent="0.25">
      <c r="A32" s="14" t="s">
        <v>35</v>
      </c>
      <c r="B32" s="13" t="s">
        <v>34</v>
      </c>
      <c r="C32" s="12">
        <v>3092000</v>
      </c>
      <c r="D32" s="12">
        <v>4017000</v>
      </c>
      <c r="E32" s="12">
        <v>1331865</v>
      </c>
      <c r="F32" s="11">
        <f>(E32/D32)*100</f>
        <v>33.155713218820019</v>
      </c>
      <c r="G32" s="10"/>
    </row>
    <row r="33" spans="1:8" s="9" customFormat="1" ht="29.25" x14ac:dyDescent="0.25">
      <c r="A33" s="14" t="s">
        <v>33</v>
      </c>
      <c r="B33" s="13" t="s">
        <v>32</v>
      </c>
      <c r="C33" s="12">
        <v>8305000</v>
      </c>
      <c r="D33" s="12">
        <v>5943535</v>
      </c>
      <c r="E33" s="12">
        <v>5000936</v>
      </c>
      <c r="F33" s="11">
        <f>(E33/D33)*100</f>
        <v>84.140768078256457</v>
      </c>
      <c r="G33" s="10"/>
    </row>
    <row r="34" spans="1:8" s="9" customFormat="1" x14ac:dyDescent="0.25">
      <c r="A34" s="14" t="s">
        <v>96</v>
      </c>
      <c r="B34" s="17" t="s">
        <v>95</v>
      </c>
      <c r="C34" s="12">
        <v>444500</v>
      </c>
      <c r="D34" s="12">
        <v>334500</v>
      </c>
      <c r="E34" s="12">
        <v>0</v>
      </c>
      <c r="F34" s="11">
        <f>(E34/D34)*100</f>
        <v>0</v>
      </c>
      <c r="G34" s="10"/>
    </row>
    <row r="35" spans="1:8" s="9" customFormat="1" ht="29.25" x14ac:dyDescent="0.25">
      <c r="A35" s="14" t="s">
        <v>31</v>
      </c>
      <c r="B35" s="13" t="s">
        <v>30</v>
      </c>
      <c r="C35" s="12">
        <v>9573200</v>
      </c>
      <c r="D35" s="12">
        <v>8271567</v>
      </c>
      <c r="E35" s="12">
        <v>6731025</v>
      </c>
      <c r="F35" s="11">
        <f>(E35/D35)*100</f>
        <v>81.375451592183197</v>
      </c>
      <c r="G35" s="10"/>
    </row>
    <row r="36" spans="1:8" s="9" customFormat="1" x14ac:dyDescent="0.25">
      <c r="A36" s="14" t="s">
        <v>94</v>
      </c>
      <c r="B36" s="13" t="s">
        <v>93</v>
      </c>
      <c r="C36" s="12">
        <v>367000</v>
      </c>
      <c r="D36" s="12">
        <v>0</v>
      </c>
      <c r="E36" s="12">
        <v>0</v>
      </c>
      <c r="F36" s="11">
        <v>0</v>
      </c>
      <c r="G36" s="10"/>
    </row>
    <row r="37" spans="1:8" s="9" customFormat="1" x14ac:dyDescent="0.25">
      <c r="A37" s="14" t="s">
        <v>92</v>
      </c>
      <c r="B37" s="17" t="s">
        <v>91</v>
      </c>
      <c r="C37" s="12">
        <v>1227000</v>
      </c>
      <c r="D37" s="12">
        <v>1237707</v>
      </c>
      <c r="E37" s="12">
        <v>1416446</v>
      </c>
      <c r="F37" s="11">
        <f>(E37/D37)*100</f>
        <v>114.44113994669173</v>
      </c>
      <c r="G37" s="10"/>
    </row>
    <row r="38" spans="1:8" s="9" customFormat="1" x14ac:dyDescent="0.25">
      <c r="A38" s="14" t="s">
        <v>90</v>
      </c>
      <c r="B38" s="17" t="s">
        <v>89</v>
      </c>
      <c r="C38" s="12">
        <v>3645000</v>
      </c>
      <c r="D38" s="12">
        <v>22097000</v>
      </c>
      <c r="E38" s="12">
        <v>21594000</v>
      </c>
      <c r="F38" s="11">
        <f>(E38/D38)*100</f>
        <v>97.723672896773323</v>
      </c>
      <c r="G38" s="10"/>
      <c r="H38" s="25"/>
    </row>
    <row r="39" spans="1:8" s="9" customFormat="1" ht="29.25" x14ac:dyDescent="0.25">
      <c r="A39" s="14" t="s">
        <v>88</v>
      </c>
      <c r="B39" s="13" t="s">
        <v>52</v>
      </c>
      <c r="C39" s="12">
        <v>0</v>
      </c>
      <c r="D39" s="12">
        <v>0</v>
      </c>
      <c r="E39" s="12">
        <v>0</v>
      </c>
      <c r="F39" s="11">
        <v>0</v>
      </c>
      <c r="G39" s="10"/>
    </row>
    <row r="40" spans="1:8" s="9" customFormat="1" ht="29.25" x14ac:dyDescent="0.25">
      <c r="A40" s="14" t="s">
        <v>87</v>
      </c>
      <c r="B40" s="13" t="s">
        <v>86</v>
      </c>
      <c r="C40" s="12">
        <v>3100000</v>
      </c>
      <c r="D40" s="12">
        <v>1610428</v>
      </c>
      <c r="E40" s="12">
        <v>1250800</v>
      </c>
      <c r="F40" s="11">
        <f>(E40/D40)*100</f>
        <v>77.6687936374678</v>
      </c>
      <c r="G40" s="10"/>
    </row>
    <row r="41" spans="1:8" s="9" customFormat="1" x14ac:dyDescent="0.25">
      <c r="A41" s="14" t="s">
        <v>85</v>
      </c>
      <c r="B41" s="17" t="s">
        <v>84</v>
      </c>
      <c r="C41" s="12">
        <v>445000</v>
      </c>
      <c r="D41" s="12">
        <v>445000</v>
      </c>
      <c r="E41" s="12">
        <v>411490</v>
      </c>
      <c r="F41" s="11">
        <f>(E41/D41)*100</f>
        <v>92.469662921348316</v>
      </c>
      <c r="G41" s="10"/>
    </row>
    <row r="42" spans="1:8" s="9" customFormat="1" ht="29.25" x14ac:dyDescent="0.25">
      <c r="A42" s="14" t="s">
        <v>83</v>
      </c>
      <c r="B42" s="13" t="s">
        <v>82</v>
      </c>
      <c r="C42" s="12">
        <v>1330000</v>
      </c>
      <c r="D42" s="12">
        <v>0</v>
      </c>
      <c r="E42" s="12">
        <v>0</v>
      </c>
      <c r="F42" s="11">
        <v>0</v>
      </c>
      <c r="G42" s="10"/>
    </row>
    <row r="43" spans="1:8" s="9" customFormat="1" x14ac:dyDescent="0.25">
      <c r="A43" s="14" t="s">
        <v>81</v>
      </c>
      <c r="B43" s="13" t="s">
        <v>80</v>
      </c>
      <c r="C43" s="12">
        <v>635000</v>
      </c>
      <c r="D43" s="12">
        <v>263987</v>
      </c>
      <c r="E43" s="12">
        <v>161832</v>
      </c>
      <c r="F43" s="11">
        <f>(E43/D43)*100</f>
        <v>61.303018709254623</v>
      </c>
      <c r="G43" s="10"/>
    </row>
    <row r="44" spans="1:8" s="9" customFormat="1" x14ac:dyDescent="0.25">
      <c r="A44" s="14" t="s">
        <v>79</v>
      </c>
      <c r="B44" s="13" t="s">
        <v>78</v>
      </c>
      <c r="C44" s="12">
        <v>759000</v>
      </c>
      <c r="D44" s="12">
        <v>251000</v>
      </c>
      <c r="E44" s="12">
        <v>232</v>
      </c>
      <c r="F44" s="11">
        <f>(E44/D44)*100</f>
        <v>9.2430278884462147E-2</v>
      </c>
      <c r="G44" s="10"/>
    </row>
    <row r="45" spans="1:8" s="9" customFormat="1" x14ac:dyDescent="0.25">
      <c r="A45" s="14" t="s">
        <v>77</v>
      </c>
      <c r="B45" s="17" t="s">
        <v>76</v>
      </c>
      <c r="C45" s="12">
        <v>3918600</v>
      </c>
      <c r="D45" s="12">
        <v>2513610</v>
      </c>
      <c r="E45" s="12">
        <v>2329446</v>
      </c>
      <c r="F45" s="11">
        <f>(E45/D45)*100</f>
        <v>92.673326411018422</v>
      </c>
      <c r="G45" s="10"/>
    </row>
    <row r="46" spans="1:8" s="9" customFormat="1" x14ac:dyDescent="0.25">
      <c r="A46" s="14" t="s">
        <v>29</v>
      </c>
      <c r="B46" s="13" t="s">
        <v>28</v>
      </c>
      <c r="C46" s="12">
        <v>18095200</v>
      </c>
      <c r="D46" s="12">
        <v>12595462</v>
      </c>
      <c r="E46" s="12">
        <v>11329932</v>
      </c>
      <c r="F46" s="11">
        <f>(E46/D46)*100</f>
        <v>89.952492413537513</v>
      </c>
      <c r="G46" s="10"/>
    </row>
    <row r="47" spans="1:8" s="9" customFormat="1" x14ac:dyDescent="0.25">
      <c r="A47" s="14" t="s">
        <v>75</v>
      </c>
      <c r="B47" s="13" t="s">
        <v>74</v>
      </c>
      <c r="C47" s="12">
        <v>4000000</v>
      </c>
      <c r="D47" s="12">
        <v>0</v>
      </c>
      <c r="E47" s="12">
        <v>0</v>
      </c>
      <c r="F47" s="11">
        <v>0</v>
      </c>
      <c r="G47" s="10"/>
    </row>
    <row r="48" spans="1:8" s="9" customFormat="1" ht="29.25" x14ac:dyDescent="0.25">
      <c r="A48" s="14" t="s">
        <v>73</v>
      </c>
      <c r="B48" s="13" t="s">
        <v>72</v>
      </c>
      <c r="C48" s="12">
        <v>378000</v>
      </c>
      <c r="D48" s="12">
        <v>378000</v>
      </c>
      <c r="E48" s="12">
        <v>378000</v>
      </c>
      <c r="F48" s="11">
        <f>(E48/D48)*100</f>
        <v>100</v>
      </c>
      <c r="G48" s="10"/>
    </row>
    <row r="49" spans="1:10" s="9" customFormat="1" x14ac:dyDescent="0.25">
      <c r="A49" s="14" t="s">
        <v>27</v>
      </c>
      <c r="B49" s="13" t="s">
        <v>71</v>
      </c>
      <c r="C49" s="12">
        <v>2284950</v>
      </c>
      <c r="D49" s="12">
        <v>2274722</v>
      </c>
      <c r="E49" s="12">
        <v>2005330</v>
      </c>
      <c r="F49" s="11">
        <f>(E49/D49)*100</f>
        <v>88.157146235891688</v>
      </c>
      <c r="G49" s="10"/>
    </row>
    <row r="50" spans="1:10" s="9" customFormat="1" x14ac:dyDescent="0.25">
      <c r="A50" s="14" t="s">
        <v>10</v>
      </c>
      <c r="B50" s="13" t="s">
        <v>9</v>
      </c>
      <c r="C50" s="12">
        <v>1790700</v>
      </c>
      <c r="D50" s="12">
        <v>1845919</v>
      </c>
      <c r="E50" s="12">
        <v>159379</v>
      </c>
      <c r="F50" s="11">
        <f>(E50/D50)*100</f>
        <v>8.6341274996356834</v>
      </c>
      <c r="G50" s="10"/>
    </row>
    <row r="51" spans="1:10" s="9" customFormat="1" ht="29.25" x14ac:dyDescent="0.25">
      <c r="A51" s="14" t="s">
        <v>25</v>
      </c>
      <c r="B51" s="13" t="s">
        <v>24</v>
      </c>
      <c r="C51" s="12">
        <v>16826474</v>
      </c>
      <c r="D51" s="12">
        <v>9897292</v>
      </c>
      <c r="E51" s="12">
        <v>6363629</v>
      </c>
      <c r="F51" s="11">
        <f>(E51/D51)*100</f>
        <v>64.296668219953503</v>
      </c>
      <c r="G51" s="10"/>
    </row>
    <row r="52" spans="1:10" s="9" customFormat="1" ht="29.25" x14ac:dyDescent="0.25">
      <c r="A52" s="14" t="s">
        <v>8</v>
      </c>
      <c r="B52" s="13" t="s">
        <v>7</v>
      </c>
      <c r="C52" s="12">
        <v>4026250</v>
      </c>
      <c r="D52" s="12">
        <v>4447450</v>
      </c>
      <c r="E52" s="12">
        <v>3231564</v>
      </c>
      <c r="F52" s="11">
        <f>(E52/D52)*100</f>
        <v>72.661052962933809</v>
      </c>
      <c r="G52" s="10"/>
    </row>
    <row r="53" spans="1:10" s="9" customFormat="1" ht="29.25" x14ac:dyDescent="0.25">
      <c r="A53" s="14" t="s">
        <v>70</v>
      </c>
      <c r="B53" s="13" t="s">
        <v>69</v>
      </c>
      <c r="C53" s="12">
        <v>1228660</v>
      </c>
      <c r="D53" s="12">
        <v>2170906</v>
      </c>
      <c r="E53" s="12">
        <v>2170279</v>
      </c>
      <c r="F53" s="11">
        <f>(E53/D53)*100</f>
        <v>99.971118049330556</v>
      </c>
      <c r="G53" s="10"/>
    </row>
    <row r="54" spans="1:10" s="9" customFormat="1" x14ac:dyDescent="0.25">
      <c r="A54" s="14" t="s">
        <v>23</v>
      </c>
      <c r="B54" s="13" t="s">
        <v>68</v>
      </c>
      <c r="C54" s="12">
        <v>1030060</v>
      </c>
      <c r="D54" s="12">
        <v>1030060</v>
      </c>
      <c r="E54" s="12">
        <v>1004650</v>
      </c>
      <c r="F54" s="11">
        <f>(E54/D54)*100</f>
        <v>97.533153408539306</v>
      </c>
      <c r="G54" s="10"/>
    </row>
    <row r="55" spans="1:10" s="9" customFormat="1" ht="29.25" x14ac:dyDescent="0.25">
      <c r="A55" s="14" t="s">
        <v>21</v>
      </c>
      <c r="B55" s="13" t="s">
        <v>20</v>
      </c>
      <c r="C55" s="12">
        <v>398803</v>
      </c>
      <c r="D55" s="12">
        <v>398803</v>
      </c>
      <c r="E55" s="12">
        <v>0</v>
      </c>
      <c r="F55" s="11">
        <f>(E55/D55)*100</f>
        <v>0</v>
      </c>
      <c r="G55" s="10"/>
    </row>
    <row r="56" spans="1:10" s="9" customFormat="1" x14ac:dyDescent="0.25">
      <c r="A56" s="14" t="s">
        <v>19</v>
      </c>
      <c r="B56" s="13" t="s">
        <v>18</v>
      </c>
      <c r="C56" s="12">
        <v>99999</v>
      </c>
      <c r="D56" s="12">
        <v>50214</v>
      </c>
      <c r="E56" s="12">
        <v>0</v>
      </c>
      <c r="F56" s="11">
        <f>(E56/D56)*100</f>
        <v>0</v>
      </c>
      <c r="G56" s="10"/>
      <c r="I56" s="24"/>
    </row>
    <row r="57" spans="1:10" s="9" customFormat="1" x14ac:dyDescent="0.25">
      <c r="A57" s="14" t="s">
        <v>6</v>
      </c>
      <c r="B57" s="13" t="s">
        <v>5</v>
      </c>
      <c r="C57" s="12">
        <v>119181</v>
      </c>
      <c r="D57" s="12">
        <v>184150</v>
      </c>
      <c r="E57" s="12">
        <v>184150</v>
      </c>
      <c r="F57" s="11">
        <f>(E57/D57)*100</f>
        <v>100</v>
      </c>
      <c r="G57" s="10"/>
    </row>
    <row r="58" spans="1:10" s="9" customFormat="1" ht="29.25" x14ac:dyDescent="0.25">
      <c r="A58" s="14" t="s">
        <v>67</v>
      </c>
      <c r="B58" s="13" t="s">
        <v>66</v>
      </c>
      <c r="C58" s="12">
        <v>0</v>
      </c>
      <c r="D58" s="12">
        <v>1046748</v>
      </c>
      <c r="E58" s="12">
        <v>1046748</v>
      </c>
      <c r="F58" s="11">
        <f>(E58/D58)*100</f>
        <v>100</v>
      </c>
      <c r="G58" s="10"/>
    </row>
    <row r="59" spans="1:10" s="9" customFormat="1" ht="29.25" x14ac:dyDescent="0.25">
      <c r="A59" s="14" t="s">
        <v>65</v>
      </c>
      <c r="B59" s="13" t="s">
        <v>64</v>
      </c>
      <c r="C59" s="12">
        <v>0</v>
      </c>
      <c r="D59" s="12">
        <v>36840</v>
      </c>
      <c r="E59" s="12">
        <v>36840</v>
      </c>
      <c r="F59" s="11">
        <f>(E59/D59)*100</f>
        <v>100</v>
      </c>
      <c r="G59" s="10"/>
    </row>
    <row r="60" spans="1:10" s="9" customFormat="1" ht="29.25" x14ac:dyDescent="0.25">
      <c r="A60" s="14" t="s">
        <v>16</v>
      </c>
      <c r="B60" s="13" t="s">
        <v>15</v>
      </c>
      <c r="C60" s="12">
        <v>0</v>
      </c>
      <c r="D60" s="12">
        <v>7208989</v>
      </c>
      <c r="E60" s="12">
        <v>6817793</v>
      </c>
      <c r="F60" s="11">
        <f>(E60/D60)*100</f>
        <v>94.573497060406112</v>
      </c>
      <c r="G60" s="10"/>
    </row>
    <row r="61" spans="1:10" s="9" customFormat="1" ht="29.25" x14ac:dyDescent="0.25">
      <c r="A61" s="14" t="s">
        <v>63</v>
      </c>
      <c r="B61" s="13" t="s">
        <v>62</v>
      </c>
      <c r="C61" s="12">
        <v>0</v>
      </c>
      <c r="D61" s="12">
        <v>634</v>
      </c>
      <c r="E61" s="12">
        <v>0</v>
      </c>
      <c r="F61" s="11">
        <f>(E61/D61)*100</f>
        <v>0</v>
      </c>
      <c r="G61" s="10"/>
    </row>
    <row r="62" spans="1:10" s="9" customFormat="1" x14ac:dyDescent="0.25">
      <c r="A62" s="14" t="s">
        <v>61</v>
      </c>
      <c r="B62" s="13" t="s">
        <v>60</v>
      </c>
      <c r="C62" s="12">
        <v>0</v>
      </c>
      <c r="D62" s="12">
        <v>1076500</v>
      </c>
      <c r="E62" s="12">
        <v>1076400</v>
      </c>
      <c r="F62" s="11">
        <f>(E62/D62)*100</f>
        <v>99.99071063632141</v>
      </c>
      <c r="G62" s="10"/>
    </row>
    <row r="63" spans="1:10" s="9" customFormat="1" ht="34.5" customHeight="1" x14ac:dyDescent="0.25">
      <c r="A63" s="16"/>
      <c r="B63" s="23" t="s">
        <v>59</v>
      </c>
      <c r="C63" s="6">
        <f>SUM(C16:C62)</f>
        <v>246423875</v>
      </c>
      <c r="D63" s="6">
        <f>SUM(D16:D62)</f>
        <v>285935817</v>
      </c>
      <c r="E63" s="6">
        <f>SUM(E16:E62)</f>
        <v>181543798</v>
      </c>
      <c r="F63" s="5">
        <f>(E63/D63)*100</f>
        <v>63.491100871773611</v>
      </c>
      <c r="G63" s="10"/>
      <c r="I63" s="22"/>
      <c r="J63" s="21"/>
    </row>
    <row r="64" spans="1:10" s="9" customFormat="1" ht="22.5" customHeight="1" x14ac:dyDescent="0.25">
      <c r="A64" s="16"/>
      <c r="B64" s="20" t="s">
        <v>58</v>
      </c>
      <c r="C64" s="12"/>
      <c r="D64" s="12"/>
      <c r="E64" s="12"/>
      <c r="F64" s="11"/>
      <c r="G64" s="10"/>
    </row>
    <row r="65" spans="1:7" s="9" customFormat="1" ht="16.5" customHeight="1" x14ac:dyDescent="0.25">
      <c r="A65" s="16"/>
      <c r="B65" s="19" t="s">
        <v>57</v>
      </c>
      <c r="C65" s="12"/>
      <c r="D65" s="12"/>
      <c r="E65" s="12"/>
      <c r="F65" s="11"/>
      <c r="G65" s="10"/>
    </row>
    <row r="66" spans="1:7" s="9" customFormat="1" x14ac:dyDescent="0.25">
      <c r="A66" s="16" t="s">
        <v>56</v>
      </c>
      <c r="B66" s="13" t="s">
        <v>55</v>
      </c>
      <c r="C66" s="12">
        <v>7229000</v>
      </c>
      <c r="D66" s="12">
        <v>0</v>
      </c>
      <c r="E66" s="12">
        <v>0</v>
      </c>
      <c r="F66" s="11">
        <v>0</v>
      </c>
      <c r="G66" s="10"/>
    </row>
    <row r="67" spans="1:7" s="9" customFormat="1" ht="29.25" x14ac:dyDescent="0.25">
      <c r="A67" s="16" t="s">
        <v>37</v>
      </c>
      <c r="B67" s="13" t="s">
        <v>54</v>
      </c>
      <c r="C67" s="12">
        <v>4400000</v>
      </c>
      <c r="D67" s="12">
        <v>0</v>
      </c>
      <c r="E67" s="12">
        <v>0</v>
      </c>
      <c r="F67" s="11">
        <v>0</v>
      </c>
      <c r="G67" s="10"/>
    </row>
    <row r="68" spans="1:7" s="9" customFormat="1" ht="29.25" x14ac:dyDescent="0.25">
      <c r="A68" s="16" t="s">
        <v>53</v>
      </c>
      <c r="B68" s="13" t="s">
        <v>52</v>
      </c>
      <c r="C68" s="12">
        <v>300000</v>
      </c>
      <c r="D68" s="12">
        <v>0</v>
      </c>
      <c r="E68" s="12">
        <v>0</v>
      </c>
      <c r="F68" s="11">
        <v>0</v>
      </c>
      <c r="G68" s="10"/>
    </row>
    <row r="69" spans="1:7" s="9" customFormat="1" x14ac:dyDescent="0.25">
      <c r="A69" s="16"/>
      <c r="B69" s="19" t="s">
        <v>51</v>
      </c>
      <c r="C69" s="6">
        <f>SUM(C66:C68)</f>
        <v>11929000</v>
      </c>
      <c r="D69" s="6">
        <f>SUM(D66:D68)</f>
        <v>0</v>
      </c>
      <c r="E69" s="6">
        <f>SUM(E66:E68)</f>
        <v>0</v>
      </c>
      <c r="F69" s="5">
        <v>0</v>
      </c>
      <c r="G69" s="10"/>
    </row>
    <row r="70" spans="1:7" s="18" customFormat="1" ht="15" x14ac:dyDescent="0.25">
      <c r="A70" s="16"/>
      <c r="B70" s="19" t="s">
        <v>50</v>
      </c>
      <c r="C70" s="6"/>
      <c r="D70" s="6"/>
      <c r="E70" s="6"/>
      <c r="F70" s="11"/>
      <c r="G70" s="10"/>
    </row>
    <row r="71" spans="1:7" s="9" customFormat="1" ht="57.75" x14ac:dyDescent="0.25">
      <c r="A71" s="16" t="s">
        <v>49</v>
      </c>
      <c r="B71" s="13" t="s">
        <v>48</v>
      </c>
      <c r="C71" s="12">
        <v>4445000</v>
      </c>
      <c r="D71" s="12">
        <v>509697</v>
      </c>
      <c r="E71" s="12">
        <v>376754</v>
      </c>
      <c r="F71" s="11">
        <f>(E71/D71)*100</f>
        <v>73.917248875312197</v>
      </c>
      <c r="G71" s="10"/>
    </row>
    <row r="72" spans="1:7" s="9" customFormat="1" x14ac:dyDescent="0.25">
      <c r="A72" s="14" t="s">
        <v>47</v>
      </c>
      <c r="B72" s="17" t="s">
        <v>46</v>
      </c>
      <c r="C72" s="12">
        <v>51000</v>
      </c>
      <c r="D72" s="12">
        <v>51000</v>
      </c>
      <c r="E72" s="12">
        <v>24900</v>
      </c>
      <c r="F72" s="11">
        <v>0</v>
      </c>
      <c r="G72" s="10"/>
    </row>
    <row r="73" spans="1:7" s="9" customFormat="1" x14ac:dyDescent="0.25">
      <c r="A73" s="16" t="s">
        <v>45</v>
      </c>
      <c r="B73" s="17" t="s">
        <v>44</v>
      </c>
      <c r="C73" s="12">
        <v>127000</v>
      </c>
      <c r="D73" s="12">
        <v>127000</v>
      </c>
      <c r="E73" s="12">
        <v>14800</v>
      </c>
      <c r="F73" s="11">
        <f>(E73/D73)*100</f>
        <v>11.653543307086615</v>
      </c>
      <c r="G73" s="10"/>
    </row>
    <row r="74" spans="1:7" s="9" customFormat="1" ht="29.25" x14ac:dyDescent="0.25">
      <c r="A74" s="16" t="s">
        <v>43</v>
      </c>
      <c r="B74" s="13" t="s">
        <v>42</v>
      </c>
      <c r="C74" s="12">
        <v>127000</v>
      </c>
      <c r="D74" s="12">
        <v>127000</v>
      </c>
      <c r="E74" s="12">
        <v>0</v>
      </c>
      <c r="F74" s="11">
        <f>(E74/D74)*100</f>
        <v>0</v>
      </c>
      <c r="G74" s="10"/>
    </row>
    <row r="75" spans="1:7" s="9" customFormat="1" x14ac:dyDescent="0.25">
      <c r="A75" s="14" t="s">
        <v>41</v>
      </c>
      <c r="B75" s="13" t="s">
        <v>40</v>
      </c>
      <c r="C75" s="12">
        <v>0</v>
      </c>
      <c r="D75" s="12">
        <v>246022</v>
      </c>
      <c r="E75" s="12">
        <v>246022</v>
      </c>
      <c r="F75" s="11">
        <f>(E75/D75)*100</f>
        <v>100</v>
      </c>
      <c r="G75" s="10"/>
    </row>
    <row r="76" spans="1:7" s="9" customFormat="1" ht="29.25" x14ac:dyDescent="0.25">
      <c r="A76" s="14" t="s">
        <v>39</v>
      </c>
      <c r="B76" s="13" t="s">
        <v>38</v>
      </c>
      <c r="C76" s="12">
        <v>127000</v>
      </c>
      <c r="D76" s="12">
        <v>127000</v>
      </c>
      <c r="E76" s="12">
        <v>90388</v>
      </c>
      <c r="F76" s="11">
        <f>(E76/D76)*100</f>
        <v>71.171653543307087</v>
      </c>
      <c r="G76" s="10"/>
    </row>
    <row r="77" spans="1:7" s="9" customFormat="1" ht="27" customHeight="1" x14ac:dyDescent="0.25">
      <c r="A77" s="14" t="s">
        <v>37</v>
      </c>
      <c r="B77" s="13" t="s">
        <v>36</v>
      </c>
      <c r="C77" s="12">
        <v>254000</v>
      </c>
      <c r="D77" s="12">
        <v>160281</v>
      </c>
      <c r="E77" s="12">
        <v>0</v>
      </c>
      <c r="F77" s="11">
        <f>(E77/D77)*100</f>
        <v>0</v>
      </c>
      <c r="G77" s="10"/>
    </row>
    <row r="78" spans="1:7" s="9" customFormat="1" ht="29.25" x14ac:dyDescent="0.25">
      <c r="A78" s="14" t="s">
        <v>35</v>
      </c>
      <c r="B78" s="13" t="s">
        <v>34</v>
      </c>
      <c r="C78" s="12">
        <v>127000</v>
      </c>
      <c r="D78" s="12">
        <v>0</v>
      </c>
      <c r="E78" s="12">
        <v>0</v>
      </c>
      <c r="F78" s="11">
        <v>0</v>
      </c>
      <c r="G78" s="10"/>
    </row>
    <row r="79" spans="1:7" s="9" customFormat="1" ht="29.25" x14ac:dyDescent="0.25">
      <c r="A79" s="14" t="s">
        <v>33</v>
      </c>
      <c r="B79" s="13" t="s">
        <v>32</v>
      </c>
      <c r="C79" s="12">
        <v>127000</v>
      </c>
      <c r="D79" s="12">
        <v>0</v>
      </c>
      <c r="E79" s="12">
        <v>0</v>
      </c>
      <c r="F79" s="11">
        <v>0</v>
      </c>
      <c r="G79" s="10"/>
    </row>
    <row r="80" spans="1:7" s="9" customFormat="1" ht="29.25" x14ac:dyDescent="0.25">
      <c r="A80" s="14" t="s">
        <v>31</v>
      </c>
      <c r="B80" s="13" t="s">
        <v>30</v>
      </c>
      <c r="C80" s="12">
        <v>527050</v>
      </c>
      <c r="D80" s="12">
        <v>0</v>
      </c>
      <c r="E80" s="12">
        <v>0</v>
      </c>
      <c r="F80" s="11">
        <v>0</v>
      </c>
      <c r="G80" s="10"/>
    </row>
    <row r="81" spans="1:7" s="9" customFormat="1" x14ac:dyDescent="0.25">
      <c r="A81" s="14" t="s">
        <v>29</v>
      </c>
      <c r="B81" s="13" t="s">
        <v>28</v>
      </c>
      <c r="C81" s="12">
        <v>127000</v>
      </c>
      <c r="D81" s="12">
        <v>0</v>
      </c>
      <c r="E81" s="12">
        <v>0</v>
      </c>
      <c r="F81" s="11">
        <v>0</v>
      </c>
      <c r="G81" s="10"/>
    </row>
    <row r="82" spans="1:7" s="9" customFormat="1" x14ac:dyDescent="0.25">
      <c r="A82" s="14" t="s">
        <v>27</v>
      </c>
      <c r="B82" s="13" t="s">
        <v>26</v>
      </c>
      <c r="C82" s="12">
        <v>3196002</v>
      </c>
      <c r="D82" s="12">
        <v>3455527</v>
      </c>
      <c r="E82" s="12">
        <v>2427629</v>
      </c>
      <c r="F82" s="11">
        <f>(E82/D82)*100</f>
        <v>70.253509811962118</v>
      </c>
      <c r="G82" s="10"/>
    </row>
    <row r="83" spans="1:7" s="9" customFormat="1" x14ac:dyDescent="0.25">
      <c r="A83" s="14" t="s">
        <v>10</v>
      </c>
      <c r="B83" s="13" t="s">
        <v>9</v>
      </c>
      <c r="C83" s="12">
        <v>533400</v>
      </c>
      <c r="D83" s="12">
        <v>533400</v>
      </c>
      <c r="E83" s="12">
        <v>0</v>
      </c>
      <c r="F83" s="11">
        <f>(E83/D83)*100</f>
        <v>0</v>
      </c>
      <c r="G83" s="10"/>
    </row>
    <row r="84" spans="1:7" s="9" customFormat="1" ht="29.25" x14ac:dyDescent="0.25">
      <c r="A84" s="14" t="s">
        <v>25</v>
      </c>
      <c r="B84" s="13" t="s">
        <v>24</v>
      </c>
      <c r="C84" s="12">
        <v>82526</v>
      </c>
      <c r="D84" s="12">
        <v>82526</v>
      </c>
      <c r="E84" s="12">
        <v>0</v>
      </c>
      <c r="F84" s="11">
        <f>(E84/D84)*100</f>
        <v>0</v>
      </c>
      <c r="G84" s="10"/>
    </row>
    <row r="85" spans="1:7" s="9" customFormat="1" x14ac:dyDescent="0.25">
      <c r="A85" s="14" t="s">
        <v>23</v>
      </c>
      <c r="B85" s="13" t="s">
        <v>22</v>
      </c>
      <c r="C85" s="12">
        <v>2469940</v>
      </c>
      <c r="D85" s="12">
        <v>2469940</v>
      </c>
      <c r="E85" s="12">
        <v>2469940</v>
      </c>
      <c r="F85" s="11">
        <f>(E85/D85)*100</f>
        <v>100</v>
      </c>
      <c r="G85" s="10"/>
    </row>
    <row r="86" spans="1:7" s="9" customFormat="1" ht="29.25" x14ac:dyDescent="0.25">
      <c r="A86" s="14" t="s">
        <v>21</v>
      </c>
      <c r="B86" s="13" t="s">
        <v>20</v>
      </c>
      <c r="C86" s="12">
        <v>7441039</v>
      </c>
      <c r="D86" s="12">
        <v>7441039</v>
      </c>
      <c r="E86" s="12">
        <v>7437310</v>
      </c>
      <c r="F86" s="11">
        <f>(E86/D86)*100</f>
        <v>99.949886030700824</v>
      </c>
      <c r="G86" s="10"/>
    </row>
    <row r="87" spans="1:7" s="9" customFormat="1" x14ac:dyDescent="0.25">
      <c r="A87" s="14" t="s">
        <v>19</v>
      </c>
      <c r="B87" s="13" t="s">
        <v>18</v>
      </c>
      <c r="C87" s="12">
        <v>4699869</v>
      </c>
      <c r="D87" s="12">
        <v>4749654</v>
      </c>
      <c r="E87" s="12">
        <v>4749654</v>
      </c>
      <c r="F87" s="11">
        <f>(E87/D87)*100</f>
        <v>100</v>
      </c>
      <c r="G87" s="10"/>
    </row>
    <row r="88" spans="1:7" s="9" customFormat="1" x14ac:dyDescent="0.25">
      <c r="A88" s="14" t="s">
        <v>17</v>
      </c>
      <c r="B88" s="13" t="s">
        <v>5</v>
      </c>
      <c r="C88" s="12">
        <v>2795660</v>
      </c>
      <c r="D88" s="12">
        <v>2832548</v>
      </c>
      <c r="E88" s="12">
        <v>2832548</v>
      </c>
      <c r="F88" s="11">
        <f>(E88/D88)*100</f>
        <v>100</v>
      </c>
      <c r="G88" s="10"/>
    </row>
    <row r="89" spans="1:7" s="9" customFormat="1" ht="29.25" x14ac:dyDescent="0.25">
      <c r="A89" s="14" t="s">
        <v>16</v>
      </c>
      <c r="B89" s="13" t="s">
        <v>15</v>
      </c>
      <c r="C89" s="12">
        <v>0</v>
      </c>
      <c r="D89" s="12">
        <v>1054100</v>
      </c>
      <c r="E89" s="12">
        <v>1053643</v>
      </c>
      <c r="F89" s="11">
        <f>(E89/D89)*100</f>
        <v>99.956645479556016</v>
      </c>
      <c r="G89" s="10"/>
    </row>
    <row r="90" spans="1:7" s="9" customFormat="1" x14ac:dyDescent="0.25">
      <c r="A90" s="14"/>
      <c r="B90" s="15" t="s">
        <v>14</v>
      </c>
      <c r="C90" s="6">
        <f>SUM(C71:C89)</f>
        <v>27257486</v>
      </c>
      <c r="D90" s="6">
        <f>SUM(D71:D89)</f>
        <v>23966734</v>
      </c>
      <c r="E90" s="6">
        <f>SUM(E71:E89)</f>
        <v>21723588</v>
      </c>
      <c r="F90" s="5">
        <f>(E90/D90)*100</f>
        <v>90.640585404753111</v>
      </c>
      <c r="G90" s="10"/>
    </row>
    <row r="91" spans="1:7" s="9" customFormat="1" x14ac:dyDescent="0.25">
      <c r="A91" s="14"/>
      <c r="B91" s="15" t="s">
        <v>13</v>
      </c>
      <c r="C91" s="6"/>
      <c r="D91" s="6"/>
      <c r="E91" s="6"/>
      <c r="F91" s="11"/>
      <c r="G91" s="10"/>
    </row>
    <row r="92" spans="1:7" s="9" customFormat="1" ht="29.25" x14ac:dyDescent="0.25">
      <c r="A92" s="14" t="s">
        <v>12</v>
      </c>
      <c r="B92" s="13" t="s">
        <v>11</v>
      </c>
      <c r="C92" s="12">
        <v>23278000</v>
      </c>
      <c r="D92" s="12">
        <v>23253000</v>
      </c>
      <c r="E92" s="12">
        <v>23160076</v>
      </c>
      <c r="F92" s="11">
        <f>(E92/D92)*100</f>
        <v>99.600378445791932</v>
      </c>
      <c r="G92" s="10"/>
    </row>
    <row r="93" spans="1:7" s="9" customFormat="1" x14ac:dyDescent="0.25">
      <c r="A93" s="14" t="s">
        <v>10</v>
      </c>
      <c r="B93" s="13" t="s">
        <v>9</v>
      </c>
      <c r="C93" s="12">
        <v>0</v>
      </c>
      <c r="D93" s="12">
        <v>25000</v>
      </c>
      <c r="E93" s="12">
        <v>25000</v>
      </c>
      <c r="F93" s="11">
        <f>(E93/D93)*100</f>
        <v>100</v>
      </c>
      <c r="G93" s="10"/>
    </row>
    <row r="94" spans="1:7" s="9" customFormat="1" ht="29.25" x14ac:dyDescent="0.25">
      <c r="A94" s="14" t="s">
        <v>8</v>
      </c>
      <c r="B94" s="13" t="s">
        <v>7</v>
      </c>
      <c r="C94" s="12">
        <v>2271150</v>
      </c>
      <c r="D94" s="12">
        <v>2272208</v>
      </c>
      <c r="E94" s="12">
        <v>2272208</v>
      </c>
      <c r="F94" s="11">
        <f>(E94/D94)*100</f>
        <v>100</v>
      </c>
      <c r="G94" s="10"/>
    </row>
    <row r="95" spans="1:7" s="9" customFormat="1" x14ac:dyDescent="0.25">
      <c r="A95" s="14" t="s">
        <v>6</v>
      </c>
      <c r="B95" s="13" t="s">
        <v>5</v>
      </c>
      <c r="C95" s="12">
        <v>6627911</v>
      </c>
      <c r="D95" s="12">
        <v>6526054</v>
      </c>
      <c r="E95" s="12">
        <v>6500000</v>
      </c>
      <c r="F95" s="11">
        <f>(E95/D95)*100</f>
        <v>99.60076946957534</v>
      </c>
      <c r="G95" s="10"/>
    </row>
    <row r="96" spans="1:7" s="9" customFormat="1" x14ac:dyDescent="0.25">
      <c r="A96" s="14" t="s">
        <v>4</v>
      </c>
      <c r="B96" s="13" t="s">
        <v>3</v>
      </c>
      <c r="C96" s="12">
        <v>0</v>
      </c>
      <c r="D96" s="12">
        <v>381000</v>
      </c>
      <c r="E96" s="12">
        <v>381000</v>
      </c>
      <c r="F96" s="11">
        <f>(E96/D96)*100</f>
        <v>100</v>
      </c>
      <c r="G96" s="10"/>
    </row>
    <row r="97" spans="1:7" x14ac:dyDescent="0.25">
      <c r="A97" s="8"/>
      <c r="B97" s="7" t="s">
        <v>2</v>
      </c>
      <c r="C97" s="6">
        <f>SUM(C92:C96)</f>
        <v>32177061</v>
      </c>
      <c r="D97" s="6">
        <f>SUM(D92:D96)</f>
        <v>32457262</v>
      </c>
      <c r="E97" s="6">
        <f>SUM(E92:E96)</f>
        <v>32338284</v>
      </c>
      <c r="F97" s="5">
        <f>(E97/D97)*100</f>
        <v>99.633431803335725</v>
      </c>
      <c r="G97" s="4"/>
    </row>
    <row r="98" spans="1:7" x14ac:dyDescent="0.25">
      <c r="A98" s="8"/>
      <c r="B98" s="7" t="s">
        <v>1</v>
      </c>
      <c r="C98" s="6">
        <f>SUM(C97,C90,C69)</f>
        <v>71363547</v>
      </c>
      <c r="D98" s="6">
        <f>SUM(D97,D90,D69)</f>
        <v>56423996</v>
      </c>
      <c r="E98" s="6">
        <f>SUM(E97,E90,E69)</f>
        <v>54061872</v>
      </c>
      <c r="F98" s="5">
        <f>(E98/D98)*100</f>
        <v>95.813618021665818</v>
      </c>
      <c r="G98" s="4"/>
    </row>
    <row r="99" spans="1:7" ht="30" x14ac:dyDescent="0.25">
      <c r="A99" s="8"/>
      <c r="B99" s="7" t="s">
        <v>0</v>
      </c>
      <c r="C99" s="6">
        <f>SUM(C98,C63)</f>
        <v>317787422</v>
      </c>
      <c r="D99" s="6">
        <f>SUM(D98,D63)</f>
        <v>342359813</v>
      </c>
      <c r="E99" s="6">
        <f>SUM(E98,E63)</f>
        <v>235605670</v>
      </c>
      <c r="F99" s="5">
        <f>(E99/D99)*100</f>
        <v>68.818144260407109</v>
      </c>
      <c r="G99" s="4"/>
    </row>
  </sheetData>
  <mergeCells count="8">
    <mergeCell ref="A1:F1"/>
    <mergeCell ref="E3:F3"/>
    <mergeCell ref="E6:F6"/>
    <mergeCell ref="A8:A9"/>
    <mergeCell ref="B8:B9"/>
    <mergeCell ref="C8:D8"/>
    <mergeCell ref="E8:F8"/>
    <mergeCell ref="D4:F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&amp;R5. számú melléklet
a 7/2021(V.28.) önkormányzati rendelethez</oddHeader>
    <oddFooter>&amp;C15</oddFooter>
  </headerFooter>
  <rowBreaks count="2" manualBreakCount="2">
    <brk id="44" max="5" man="1"/>
    <brk id="8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3"/>
  <sheetViews>
    <sheetView zoomScaleNormal="100" workbookViewId="0">
      <selection activeCell="B1" sqref="B1:G1"/>
    </sheetView>
  </sheetViews>
  <sheetFormatPr defaultColWidth="9.140625" defaultRowHeight="12.75" x14ac:dyDescent="0.2"/>
  <cols>
    <col min="1" max="1" width="9.140625" style="48"/>
    <col min="2" max="2" width="40.140625" style="48" bestFit="1" customWidth="1"/>
    <col min="3" max="3" width="15.42578125" style="48" bestFit="1" customWidth="1"/>
    <col min="4" max="4" width="15" style="48" customWidth="1"/>
    <col min="5" max="5" width="15.42578125" style="48" bestFit="1" customWidth="1"/>
    <col min="6" max="6" width="14.42578125" style="48" bestFit="1" customWidth="1"/>
    <col min="7" max="7" width="9.140625" style="48"/>
    <col min="8" max="8" width="11" style="48" bestFit="1" customWidth="1"/>
    <col min="9" max="16384" width="9.140625" style="48"/>
  </cols>
  <sheetData>
    <row r="1" spans="1:7" ht="15.75" x14ac:dyDescent="0.2">
      <c r="B1" s="49" t="s">
        <v>128</v>
      </c>
      <c r="C1" s="49"/>
      <c r="D1" s="49"/>
      <c r="E1" s="49"/>
      <c r="F1" s="49"/>
      <c r="G1" s="49"/>
    </row>
    <row r="2" spans="1:7" ht="15.75" x14ac:dyDescent="0.2">
      <c r="B2" s="50"/>
      <c r="C2" s="50"/>
      <c r="D2" s="50"/>
      <c r="E2" s="50"/>
      <c r="F2" s="50"/>
      <c r="G2" s="50"/>
    </row>
    <row r="3" spans="1:7" ht="15" x14ac:dyDescent="0.25">
      <c r="C3" s="51"/>
      <c r="D3" s="52"/>
      <c r="E3" s="53"/>
      <c r="F3" s="53"/>
      <c r="G3" s="54"/>
    </row>
    <row r="4" spans="1:7" ht="15" x14ac:dyDescent="0.25">
      <c r="C4" s="51"/>
      <c r="D4" s="44"/>
      <c r="E4" s="43"/>
      <c r="F4" s="43"/>
      <c r="G4" s="54"/>
    </row>
    <row r="5" spans="1:7" ht="15" x14ac:dyDescent="0.25">
      <c r="C5" s="51"/>
      <c r="F5" s="55"/>
      <c r="G5" s="55"/>
    </row>
    <row r="6" spans="1:7" x14ac:dyDescent="0.2">
      <c r="E6" s="56" t="s">
        <v>129</v>
      </c>
      <c r="F6" s="56"/>
      <c r="G6" s="54"/>
    </row>
    <row r="7" spans="1:7" x14ac:dyDescent="0.2">
      <c r="F7" s="57"/>
      <c r="G7" s="57"/>
    </row>
    <row r="8" spans="1:7" ht="15" x14ac:dyDescent="0.25">
      <c r="A8" s="58"/>
      <c r="B8" s="59" t="s">
        <v>125</v>
      </c>
      <c r="C8" s="60" t="s">
        <v>124</v>
      </c>
      <c r="D8" s="61"/>
      <c r="E8" s="60" t="s">
        <v>123</v>
      </c>
      <c r="F8" s="61"/>
    </row>
    <row r="9" spans="1:7" ht="15" x14ac:dyDescent="0.25">
      <c r="A9" s="62"/>
      <c r="B9" s="63"/>
      <c r="C9" s="32" t="s">
        <v>122</v>
      </c>
      <c r="D9" s="32" t="s">
        <v>121</v>
      </c>
      <c r="E9" s="32"/>
      <c r="F9" s="32" t="s">
        <v>120</v>
      </c>
    </row>
    <row r="10" spans="1:7" ht="30" x14ac:dyDescent="0.25">
      <c r="A10" s="64" t="s">
        <v>119</v>
      </c>
      <c r="B10" s="65" t="s">
        <v>130</v>
      </c>
      <c r="C10" s="19"/>
      <c r="D10" s="19"/>
      <c r="E10" s="19"/>
      <c r="F10" s="66">
        <v>0</v>
      </c>
    </row>
    <row r="11" spans="1:7" ht="28.5" x14ac:dyDescent="0.2">
      <c r="A11" s="67" t="s">
        <v>49</v>
      </c>
      <c r="B11" s="68" t="s">
        <v>131</v>
      </c>
      <c r="C11" s="69">
        <v>67986400</v>
      </c>
      <c r="D11" s="69">
        <v>62810022</v>
      </c>
      <c r="E11" s="69">
        <v>54813889</v>
      </c>
      <c r="F11" s="70">
        <f>(E11/D11)*100</f>
        <v>87.2693357757461</v>
      </c>
    </row>
    <row r="12" spans="1:7" ht="42.75" x14ac:dyDescent="0.2">
      <c r="A12" s="67" t="s">
        <v>111</v>
      </c>
      <c r="B12" s="68" t="s">
        <v>132</v>
      </c>
      <c r="C12" s="69">
        <v>12370000</v>
      </c>
      <c r="D12" s="69">
        <v>10992690</v>
      </c>
      <c r="E12" s="69">
        <v>9873667</v>
      </c>
      <c r="F12" s="70">
        <f t="shared" ref="F12:F14" si="0">(E12/D12)*100</f>
        <v>89.820298762177401</v>
      </c>
    </row>
    <row r="13" spans="1:7" ht="57" x14ac:dyDescent="0.2">
      <c r="A13" s="67" t="s">
        <v>109</v>
      </c>
      <c r="B13" s="68" t="s">
        <v>133</v>
      </c>
      <c r="C13" s="69">
        <v>0</v>
      </c>
      <c r="D13" s="69">
        <v>0</v>
      </c>
      <c r="E13" s="69">
        <v>0</v>
      </c>
      <c r="F13" s="70">
        <v>0</v>
      </c>
    </row>
    <row r="14" spans="1:7" ht="45" x14ac:dyDescent="0.25">
      <c r="A14" s="64" t="s">
        <v>119</v>
      </c>
      <c r="B14" s="71" t="s">
        <v>134</v>
      </c>
      <c r="C14" s="72">
        <f>SUM(C11:C13)</f>
        <v>80356400</v>
      </c>
      <c r="D14" s="6">
        <f>SUM(D11:D13)</f>
        <v>73802712</v>
      </c>
      <c r="E14" s="6">
        <f>SUM(E11:E13)</f>
        <v>64687556</v>
      </c>
      <c r="F14" s="73">
        <f t="shared" si="0"/>
        <v>87.649293971744555</v>
      </c>
    </row>
    <row r="15" spans="1:7" x14ac:dyDescent="0.2">
      <c r="B15" s="74"/>
    </row>
    <row r="16" spans="1:7" x14ac:dyDescent="0.2">
      <c r="B16" s="74"/>
    </row>
    <row r="17" spans="2:2" x14ac:dyDescent="0.2">
      <c r="B17" s="74"/>
    </row>
    <row r="18" spans="2:2" x14ac:dyDescent="0.2">
      <c r="B18" s="74"/>
    </row>
    <row r="19" spans="2:2" x14ac:dyDescent="0.2">
      <c r="B19" s="74"/>
    </row>
    <row r="20" spans="2:2" x14ac:dyDescent="0.2">
      <c r="B20" s="74"/>
    </row>
    <row r="43" spans="7:7" x14ac:dyDescent="0.2">
      <c r="G43" s="74"/>
    </row>
  </sheetData>
  <mergeCells count="8">
    <mergeCell ref="B1:G1"/>
    <mergeCell ref="E3:F3"/>
    <mergeCell ref="D4:F4"/>
    <mergeCell ref="E6:F6"/>
    <mergeCell ref="A8:A9"/>
    <mergeCell ref="B8:B9"/>
    <mergeCell ref="C8:D8"/>
    <mergeCell ref="E8:F8"/>
  </mergeCells>
  <pageMargins left="0.7" right="0.7" top="0.75" bottom="0.75" header="0.3" footer="0.3"/>
  <pageSetup paperSize="9" scale="74" orientation="portrait" r:id="rId1"/>
  <headerFooter>
    <oddHeader>&amp;R5.a. számú melléklet
a 7/2021(V.28.) önkormányzati rendelethez</oddHeader>
    <oddFooter>&amp;C18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5.sz.melléklet</vt:lpstr>
      <vt:lpstr>5.a.sz.melléklet</vt:lpstr>
      <vt:lpstr>'5.a.sz.melléklet'!Nyomtatási_terület</vt:lpstr>
      <vt:lpstr>'5.sz.melléklet'!Nyomtatási_terület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2021-05-26T06:20:40Z</dcterms:created>
  <dcterms:modified xsi:type="dcterms:W3CDTF">2021-05-26T06:21:30Z</dcterms:modified>
</cp:coreProperties>
</file>