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14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C72" i="1"/>
  <c r="D68" i="1"/>
  <c r="C68" i="1"/>
  <c r="E67" i="1"/>
  <c r="E68" i="1" s="1"/>
  <c r="D67" i="1"/>
  <c r="C67" i="1"/>
  <c r="E64" i="1"/>
  <c r="E60" i="1"/>
  <c r="E58" i="1"/>
  <c r="C58" i="1"/>
  <c r="C73" i="1" s="1"/>
  <c r="E51" i="1"/>
  <c r="E47" i="1"/>
  <c r="E49" i="1" s="1"/>
  <c r="E44" i="1"/>
  <c r="C44" i="1"/>
  <c r="C45" i="1" s="1"/>
  <c r="E40" i="1"/>
  <c r="E45" i="1" s="1"/>
  <c r="E29" i="1"/>
  <c r="C29" i="1"/>
  <c r="E28" i="1"/>
  <c r="E24" i="1"/>
  <c r="C24" i="1"/>
  <c r="E20" i="1"/>
  <c r="C20" i="1"/>
  <c r="E14" i="1"/>
  <c r="E25" i="1" s="1"/>
  <c r="E52" i="1" s="1"/>
  <c r="C14" i="1"/>
  <c r="E9" i="1"/>
  <c r="C9" i="1"/>
  <c r="E73" i="1" l="1"/>
</calcChain>
</file>

<file path=xl/sharedStrings.xml><?xml version="1.0" encoding="utf-8"?>
<sst xmlns="http://schemas.openxmlformats.org/spreadsheetml/2006/main" count="91" uniqueCount="91">
  <si>
    <t>Szank Községi Önkormányzat                                                                                                                                                            2020. december 31. Összevont Mérlege</t>
  </si>
  <si>
    <t>Adatok Ft.-ban</t>
  </si>
  <si>
    <t>Tétel sorszám</t>
  </si>
  <si>
    <t>Megnevezés</t>
  </si>
  <si>
    <t>Előző időszak</t>
  </si>
  <si>
    <t>Módosítások</t>
  </si>
  <si>
    <t>Tárgy időszak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</si>
  <si>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</si>
  <si>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</si>
  <si>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</si>
  <si>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</si>
  <si>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</si>
  <si>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</si>
  <si>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</si>
  <si>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</si>
  <si>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07</t>
  </si>
  <si>
    <t>A/II/3 Tenyészállatok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</si>
  <si>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</si>
  <si>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</si>
  <si>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</si>
  <si>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</si>
  <si>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</si>
  <si>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</si>
  <si>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</si>
  <si>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</si>
  <si>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A/III/1c - ebből: tartós részesedések pénzügyi vállalkozásban</t>
  </si>
  <si>
    <t>15</t>
  </si>
  <si>
    <t>A/III/1d - ebből: tartós részesedések társulásban</t>
  </si>
  <si>
    <t>16</t>
  </si>
  <si>
    <t>A/III/1e - ebből: egyéb tartós részesedések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</si>
  <si>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</si>
  <si>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</si>
  <si>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</si>
  <si>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</si>
  <si>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A/IV/1a - ebből: immateriális javak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</si>
  <si>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</si>
  <si>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</si>
  <si>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</si>
  <si>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</si>
  <si>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</si>
  <si>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</si>
  <si>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C/III/1 Kincstáron kívüli forintszámlák</t>
  </si>
  <si>
    <t>C/III/2 Kincstárba vezetett forintszámlák</t>
  </si>
  <si>
    <t>C/III Forintszámlák (=C/III/1+C/III/2)</t>
  </si>
  <si>
    <t>57</t>
  </si>
  <si>
    <t>C) PÉNZESZKÖZÖK (=C/I+…+C/IV)</t>
  </si>
  <si>
    <t>D/I/3 Költségvetési évben esedékes követelések közhatalmi bevételre (=D/I/3a+…+D/I/3f)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</si>
  <si>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</si>
  <si>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</si>
  <si>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</si>
  <si>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</si>
  <si>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</si>
  <si>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</si>
  <si>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</si>
  <si>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D/I/4i - ebből: költségvetési évben sedékes követelések egyéb működési bevételekre</t>
  </si>
  <si>
    <t>D/I/6 költségvetési évben esedékes követelések működési célú átvett pénzeszközre</t>
  </si>
  <si>
    <t>D/I Költségvetési évben esedékes követelések (=D/I/1+…+D/I/8)</t>
  </si>
  <si>
    <t>D/III/1 Adott előlegek (=D/III/1a+…+D/III/1f)</t>
  </si>
  <si>
    <t>D/III/1f - ebből: túlfizetések, téves és visszajáró kifizetések</t>
  </si>
  <si>
    <t>D/III/4 Forgótőke elszámolása</t>
  </si>
  <si>
    <t>D/III Követelés jellegű sajátos elszámolások (=D/III/1+…+D/III/9)</t>
  </si>
  <si>
    <t>159</t>
  </si>
  <si>
    <t>D) KÖVETELÉSEK  (=D/I+D/II+D/III)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</si>
  <si>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</si>
  <si>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</si>
  <si>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</si>
  <si>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E) EGYÉB SAJÁTOS ELSZÁMOLÁSOK (=E/I+E/II+E/III)</t>
  </si>
  <si>
    <t>F/2 Költségek, ráfordítások aktív időbeli elhatárolása</t>
  </si>
  <si>
    <t>F) AKTÍV IDŐBELI ELHATÁROLÁSOK</t>
  </si>
  <si>
    <t>ESZKÖZÖK ÖSSZESEN (=A+B+C+D+E+F)</t>
  </si>
  <si>
    <t>G/I  Nemzeti vagyon induláskori értéke</t>
  </si>
  <si>
    <t>G/II Nemzeti vagyon változásai</t>
  </si>
  <si>
    <t xml:space="preserve">G/III Egyéb eszközök induláskori értéke és változásai 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</si>
  <si>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</si>
  <si>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</si>
  <si>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</si>
  <si>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</si>
  <si>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</si>
  <si>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H/II/5 Költségvetési évet követően esedékes kötelezettségek egyéb működési célú kiadásokra (&gt;=H/II/5a+H/II/5b)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</si>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</sst>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1" fillId="0" borderId="0" xfId="1"/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center" vertical="top" wrapText="1"/>
    </xf>
    <xf numFmtId="0" fontId="3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3" fontId="5" fillId="0" borderId="2" xfId="1" applyNumberFormat="1" applyFont="1" applyBorder="1" applyAlignment="1">
      <alignment wrapText="1"/>
    </xf>
    <xf numFmtId="3" fontId="5" fillId="0" borderId="2" xfId="1" applyNumberFormat="1" applyFont="1" applyFill="1" applyBorder="1" applyAlignment="1">
      <alignment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3" fontId="7" fillId="0" borderId="2" xfId="1" applyNumberFormat="1" applyFont="1" applyBorder="1" applyAlignment="1">
      <alignment wrapText="1"/>
    </xf>
    <xf numFmtId="3" fontId="7" fillId="0" borderId="2" xfId="1" applyNumberFormat="1" applyFont="1" applyFill="1" applyBorder="1" applyAlignment="1">
      <alignment wrapText="1"/>
    </xf>
    <xf numFmtId="0" fontId="1" fillId="0" borderId="0" xfId="1" applyFill="1"/>
  </cellXfs>
  <cellStyles count="2">
    <cellStyle name="Normál" xfId="0" builtinId="0"/>
    <cellStyle name="Normá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3"/>
  <sheetViews>
    <sheetView tabSelected="1" zoomScaleNormal="100" workbookViewId="0">
      <selection sqref="A1:E1"/>
    </sheetView>
  </sheetViews>
  <sheetFormatPr defaultColWidth="9.140625" defaultRowHeight="15.75" x14ac:dyDescent="0.25"/>
  <cols>
    <col min="1" max="1" width="7.140625" style="2" customWidth="1"/>
    <col min="2" max="2" width="50.5703125" style="2" customWidth="1"/>
    <col min="3" max="3" width="14.7109375" style="2" customWidth="1"/>
    <col min="4" max="4" width="15.42578125" style="2" bestFit="1" customWidth="1"/>
    <col min="5" max="5" width="16.85546875" style="2" bestFit="1" customWidth="1"/>
    <col min="6" max="16384" width="9.140625" style="2"/>
  </cols>
  <sheetData>
    <row r="1" spans="1:6" ht="35.25" customHeight="1" x14ac:dyDescent="0.25">
      <c r="A1" s="1" t="s">
        <v>0</v>
      </c>
      <c r="B1" s="1"/>
      <c r="C1" s="1"/>
      <c r="D1" s="1"/>
      <c r="E1" s="1"/>
    </row>
    <row r="2" spans="1:6" x14ac:dyDescent="0.25">
      <c r="A2" s="3"/>
      <c r="B2" s="4"/>
      <c r="C2" s="4"/>
      <c r="D2" s="4"/>
    </row>
    <row r="3" spans="1:6" x14ac:dyDescent="0.25">
      <c r="A3" s="3"/>
      <c r="B3" s="4"/>
      <c r="C3" s="5"/>
      <c r="D3" s="5"/>
      <c r="E3" s="5"/>
    </row>
    <row r="4" spans="1:6" x14ac:dyDescent="0.25">
      <c r="A4" s="3"/>
      <c r="B4" s="4"/>
      <c r="C4" s="6"/>
      <c r="D4" s="6"/>
      <c r="E4" s="6"/>
    </row>
    <row r="5" spans="1:6" x14ac:dyDescent="0.25">
      <c r="A5" s="3"/>
      <c r="B5" s="4"/>
      <c r="C5" s="7"/>
      <c r="D5" s="7"/>
      <c r="E5" s="7"/>
    </row>
    <row r="6" spans="1:6" x14ac:dyDescent="0.25">
      <c r="A6" s="8"/>
      <c r="B6" s="7"/>
      <c r="C6" s="9" t="s">
        <v>1</v>
      </c>
      <c r="D6" s="9"/>
      <c r="E6" s="9"/>
    </row>
    <row r="7" spans="1:6" ht="47.25" x14ac:dyDescent="0.25">
      <c r="A7" s="10" t="s">
        <v>2</v>
      </c>
      <c r="B7" s="10" t="s">
        <v>3</v>
      </c>
      <c r="C7" s="10" t="s">
        <v>4</v>
      </c>
      <c r="D7" s="10" t="s">
        <v>5</v>
      </c>
      <c r="E7" s="11" t="s">
        <v>6</v>
      </c>
    </row>
    <row r="8" spans="1:6" x14ac:dyDescent="0.25">
      <c r="A8" s="12" t="s">
        <v>7</v>
      </c>
      <c r="B8" s="13" t="s">
        <v>8</v>
      </c>
      <c r="C8" s="14">
        <v>1140859</v>
      </c>
      <c r="D8" s="14">
        <v>0</v>
      </c>
      <c r="E8" s="15">
        <v>908594</v>
      </c>
    </row>
    <row r="9" spans="1:6" x14ac:dyDescent="0.25">
      <c r="A9" s="16" t="s">
        <v>9</v>
      </c>
      <c r="B9" s="17" t="s">
        <v>10</v>
      </c>
      <c r="C9" s="18">
        <f>SUM(C8)</f>
        <v>1140859</v>
      </c>
      <c r="D9" s="18">
        <v>0</v>
      </c>
      <c r="E9" s="19">
        <f>SUM(E8)</f>
        <v>908594</v>
      </c>
    </row>
    <row r="10" spans="1:6" x14ac:dyDescent="0.25">
      <c r="A10" s="12" t="s">
        <v>11</v>
      </c>
      <c r="B10" s="13" t="s">
        <v>12</v>
      </c>
      <c r="C10" s="14">
        <v>2259741992</v>
      </c>
      <c r="D10" s="14">
        <v>0</v>
      </c>
      <c r="E10" s="15">
        <v>2190013909</v>
      </c>
    </row>
    <row r="11" spans="1:6" x14ac:dyDescent="0.25">
      <c r="A11" s="12" t="s">
        <v>13</v>
      </c>
      <c r="B11" s="13" t="s">
        <v>14</v>
      </c>
      <c r="C11" s="14">
        <v>133861444</v>
      </c>
      <c r="D11" s="14">
        <v>0</v>
      </c>
      <c r="E11" s="15">
        <v>110337097</v>
      </c>
    </row>
    <row r="12" spans="1:6" x14ac:dyDescent="0.25">
      <c r="A12" s="12" t="s">
        <v>15</v>
      </c>
      <c r="B12" s="13" t="s">
        <v>16</v>
      </c>
      <c r="C12" s="14">
        <v>0</v>
      </c>
      <c r="D12" s="14">
        <v>0</v>
      </c>
      <c r="E12" s="15">
        <v>0</v>
      </c>
    </row>
    <row r="13" spans="1:6" x14ac:dyDescent="0.25">
      <c r="A13" s="12" t="s">
        <v>17</v>
      </c>
      <c r="B13" s="13" t="s">
        <v>18</v>
      </c>
      <c r="C13" s="14">
        <v>4670868</v>
      </c>
      <c r="D13" s="14">
        <v>0</v>
      </c>
      <c r="E13" s="15">
        <v>2959451</v>
      </c>
    </row>
    <row r="14" spans="1:6" x14ac:dyDescent="0.25">
      <c r="A14" s="16" t="s">
        <v>19</v>
      </c>
      <c r="B14" s="17" t="s">
        <v>20</v>
      </c>
      <c r="C14" s="18">
        <f>SUM(C10:C13)</f>
        <v>2398274304</v>
      </c>
      <c r="D14" s="18">
        <v>0</v>
      </c>
      <c r="E14" s="19">
        <f>SUM(E10:E13)</f>
        <v>2303310457</v>
      </c>
      <c r="F14" s="20"/>
    </row>
    <row r="15" spans="1:6" x14ac:dyDescent="0.25">
      <c r="A15" s="12" t="s">
        <v>21</v>
      </c>
      <c r="B15" s="13" t="s">
        <v>22</v>
      </c>
      <c r="C15" s="14">
        <v>1511780</v>
      </c>
      <c r="D15" s="14">
        <v>0</v>
      </c>
      <c r="E15" s="15">
        <v>1611780</v>
      </c>
    </row>
    <row r="16" spans="1:6" ht="25.5" x14ac:dyDescent="0.25">
      <c r="A16" s="12" t="s">
        <v>23</v>
      </c>
      <c r="B16" s="13" t="s">
        <v>24</v>
      </c>
      <c r="C16" s="14">
        <v>950000</v>
      </c>
      <c r="D16" s="14">
        <v>0</v>
      </c>
      <c r="E16" s="15">
        <v>950000</v>
      </c>
    </row>
    <row r="17" spans="1:6" ht="25.5" x14ac:dyDescent="0.25">
      <c r="A17" s="12">
        <v>14</v>
      </c>
      <c r="B17" s="13" t="s">
        <v>25</v>
      </c>
      <c r="C17" s="14">
        <v>500000</v>
      </c>
      <c r="D17" s="14">
        <v>0</v>
      </c>
      <c r="E17" s="15">
        <v>600000</v>
      </c>
    </row>
    <row r="18" spans="1:6" x14ac:dyDescent="0.25">
      <c r="A18" s="12" t="s">
        <v>26</v>
      </c>
      <c r="B18" s="13" t="s">
        <v>27</v>
      </c>
      <c r="C18" s="14">
        <v>51780</v>
      </c>
      <c r="D18" s="14">
        <v>0</v>
      </c>
      <c r="E18" s="15">
        <v>51780</v>
      </c>
    </row>
    <row r="19" spans="1:6" x14ac:dyDescent="0.25">
      <c r="A19" s="12" t="s">
        <v>28</v>
      </c>
      <c r="B19" s="13" t="s">
        <v>29</v>
      </c>
      <c r="C19" s="14">
        <v>10000</v>
      </c>
      <c r="D19" s="14">
        <v>0</v>
      </c>
      <c r="E19" s="15">
        <v>10000</v>
      </c>
    </row>
    <row r="20" spans="1:6" ht="25.5" x14ac:dyDescent="0.25">
      <c r="A20" s="16" t="s">
        <v>30</v>
      </c>
      <c r="B20" s="17" t="s">
        <v>31</v>
      </c>
      <c r="C20" s="18">
        <f>SUM(C15)</f>
        <v>1511780</v>
      </c>
      <c r="D20" s="18">
        <v>0</v>
      </c>
      <c r="E20" s="19">
        <f>SUM(E15)</f>
        <v>1611780</v>
      </c>
    </row>
    <row r="21" spans="1:6" ht="25.5" x14ac:dyDescent="0.25">
      <c r="A21" s="12" t="s">
        <v>32</v>
      </c>
      <c r="B21" s="13" t="s">
        <v>33</v>
      </c>
      <c r="C21" s="14">
        <v>164803410</v>
      </c>
      <c r="D21" s="14">
        <v>0</v>
      </c>
      <c r="E21" s="15">
        <v>160430710</v>
      </c>
    </row>
    <row r="22" spans="1:6" x14ac:dyDescent="0.25">
      <c r="A22" s="12">
        <v>23</v>
      </c>
      <c r="B22" s="13" t="s">
        <v>34</v>
      </c>
      <c r="C22" s="14">
        <v>0</v>
      </c>
      <c r="D22" s="14"/>
      <c r="E22" s="15">
        <v>220000</v>
      </c>
    </row>
    <row r="23" spans="1:6" x14ac:dyDescent="0.25">
      <c r="A23" s="12" t="s">
        <v>35</v>
      </c>
      <c r="B23" s="13" t="s">
        <v>36</v>
      </c>
      <c r="C23" s="14">
        <v>164803410</v>
      </c>
      <c r="D23" s="14">
        <v>0</v>
      </c>
      <c r="E23" s="15">
        <v>160210710</v>
      </c>
    </row>
    <row r="24" spans="1:6" ht="25.5" x14ac:dyDescent="0.25">
      <c r="A24" s="16" t="s">
        <v>37</v>
      </c>
      <c r="B24" s="17" t="s">
        <v>38</v>
      </c>
      <c r="C24" s="18">
        <f>SUM(C21)</f>
        <v>164803410</v>
      </c>
      <c r="D24" s="18">
        <v>0</v>
      </c>
      <c r="E24" s="19">
        <f>SUM(E21)</f>
        <v>160430710</v>
      </c>
    </row>
    <row r="25" spans="1:6" ht="25.5" x14ac:dyDescent="0.25">
      <c r="A25" s="16" t="s">
        <v>39</v>
      </c>
      <c r="B25" s="17" t="s">
        <v>40</v>
      </c>
      <c r="C25" s="18">
        <v>2138775432</v>
      </c>
      <c r="D25" s="18">
        <v>0</v>
      </c>
      <c r="E25" s="19">
        <f>SUM(E9,E14,E20,E24)</f>
        <v>2466261541</v>
      </c>
    </row>
    <row r="26" spans="1:6" x14ac:dyDescent="0.25">
      <c r="A26" s="12">
        <v>53</v>
      </c>
      <c r="B26" s="13" t="s">
        <v>41</v>
      </c>
      <c r="C26" s="14">
        <v>32931949</v>
      </c>
      <c r="D26" s="14">
        <v>0</v>
      </c>
      <c r="E26" s="15">
        <v>80033905</v>
      </c>
    </row>
    <row r="27" spans="1:6" x14ac:dyDescent="0.25">
      <c r="A27" s="12">
        <v>54</v>
      </c>
      <c r="B27" s="13" t="s">
        <v>42</v>
      </c>
      <c r="C27" s="14">
        <v>35978313</v>
      </c>
      <c r="D27" s="14">
        <v>0</v>
      </c>
      <c r="E27" s="15">
        <v>36907126</v>
      </c>
    </row>
    <row r="28" spans="1:6" x14ac:dyDescent="0.25">
      <c r="A28" s="16">
        <v>55</v>
      </c>
      <c r="B28" s="17" t="s">
        <v>43</v>
      </c>
      <c r="C28" s="18">
        <v>434890432</v>
      </c>
      <c r="D28" s="18">
        <v>0</v>
      </c>
      <c r="E28" s="19">
        <f>SUM(E26:E27)</f>
        <v>116941031</v>
      </c>
    </row>
    <row r="29" spans="1:6" x14ac:dyDescent="0.25">
      <c r="A29" s="16" t="s">
        <v>44</v>
      </c>
      <c r="B29" s="17" t="s">
        <v>45</v>
      </c>
      <c r="C29" s="18">
        <f>SUM(C28)</f>
        <v>434890432</v>
      </c>
      <c r="D29" s="18">
        <v>0</v>
      </c>
      <c r="E29" s="19">
        <f>SUM(E28)</f>
        <v>116941031</v>
      </c>
      <c r="F29" s="20"/>
    </row>
    <row r="30" spans="1:6" ht="25.5" x14ac:dyDescent="0.25">
      <c r="A30" s="12">
        <v>64</v>
      </c>
      <c r="B30" s="13" t="s">
        <v>46</v>
      </c>
      <c r="C30" s="14">
        <v>69389207</v>
      </c>
      <c r="D30" s="14">
        <v>0</v>
      </c>
      <c r="E30" s="15">
        <v>70789051</v>
      </c>
    </row>
    <row r="31" spans="1:6" ht="25.5" x14ac:dyDescent="0.25">
      <c r="A31" s="12">
        <v>69</v>
      </c>
      <c r="B31" s="13" t="s">
        <v>47</v>
      </c>
      <c r="C31" s="14">
        <v>68938265</v>
      </c>
      <c r="D31" s="14">
        <v>0</v>
      </c>
      <c r="E31" s="15">
        <v>70250778</v>
      </c>
    </row>
    <row r="32" spans="1:6" ht="25.5" x14ac:dyDescent="0.25">
      <c r="A32" s="12">
        <v>70</v>
      </c>
      <c r="B32" s="13" t="s">
        <v>48</v>
      </c>
      <c r="C32" s="14">
        <v>450942</v>
      </c>
      <c r="D32" s="14">
        <v>0</v>
      </c>
      <c r="E32" s="15">
        <v>538273</v>
      </c>
    </row>
    <row r="33" spans="1:6" ht="25.5" x14ac:dyDescent="0.25">
      <c r="A33" s="12">
        <v>71</v>
      </c>
      <c r="B33" s="13" t="s">
        <v>49</v>
      </c>
      <c r="C33" s="14">
        <v>226290</v>
      </c>
      <c r="D33" s="14">
        <v>0</v>
      </c>
      <c r="E33" s="15">
        <v>8000</v>
      </c>
    </row>
    <row r="34" spans="1:6" ht="38.25" x14ac:dyDescent="0.25">
      <c r="A34" s="12">
        <v>72</v>
      </c>
      <c r="B34" s="13" t="s">
        <v>50</v>
      </c>
      <c r="C34" s="14">
        <v>171882</v>
      </c>
      <c r="D34" s="14">
        <v>0</v>
      </c>
      <c r="E34" s="15">
        <v>0</v>
      </c>
    </row>
    <row r="35" spans="1:6" ht="25.5" x14ac:dyDescent="0.25">
      <c r="A35" s="12">
        <v>73</v>
      </c>
      <c r="B35" s="13" t="s">
        <v>51</v>
      </c>
      <c r="C35" s="14">
        <v>0</v>
      </c>
      <c r="D35" s="14">
        <v>0</v>
      </c>
      <c r="E35" s="15">
        <v>0</v>
      </c>
    </row>
    <row r="36" spans="1:6" ht="25.5" x14ac:dyDescent="0.25">
      <c r="A36" s="12">
        <v>75</v>
      </c>
      <c r="B36" s="13" t="s">
        <v>52</v>
      </c>
      <c r="C36" s="14">
        <v>48108</v>
      </c>
      <c r="D36" s="14">
        <v>0</v>
      </c>
      <c r="E36" s="15">
        <v>1700</v>
      </c>
    </row>
    <row r="37" spans="1:6" ht="25.5" x14ac:dyDescent="0.25">
      <c r="A37" s="12">
        <v>76</v>
      </c>
      <c r="B37" s="13" t="s">
        <v>53</v>
      </c>
      <c r="C37" s="14">
        <v>0</v>
      </c>
      <c r="D37" s="14">
        <v>0</v>
      </c>
      <c r="E37" s="15">
        <v>0</v>
      </c>
    </row>
    <row r="38" spans="1:6" ht="25.5" x14ac:dyDescent="0.25">
      <c r="A38" s="12">
        <v>80</v>
      </c>
      <c r="B38" s="13" t="s">
        <v>54</v>
      </c>
      <c r="C38" s="14">
        <v>6300</v>
      </c>
      <c r="D38" s="14">
        <v>0</v>
      </c>
      <c r="E38" s="15">
        <v>6300</v>
      </c>
    </row>
    <row r="39" spans="1:6" ht="25.5" x14ac:dyDescent="0.25">
      <c r="A39" s="12">
        <v>87</v>
      </c>
      <c r="B39" s="13" t="s">
        <v>55</v>
      </c>
      <c r="C39" s="14">
        <v>200000</v>
      </c>
      <c r="D39" s="14">
        <v>0</v>
      </c>
      <c r="E39" s="15">
        <v>200000</v>
      </c>
    </row>
    <row r="40" spans="1:6" ht="25.5" x14ac:dyDescent="0.25">
      <c r="A40" s="16">
        <v>103</v>
      </c>
      <c r="B40" s="17" t="s">
        <v>56</v>
      </c>
      <c r="C40" s="18">
        <v>59849262</v>
      </c>
      <c r="D40" s="18">
        <v>0</v>
      </c>
      <c r="E40" s="19">
        <f>SUM(E30,E33,E39)</f>
        <v>70997051</v>
      </c>
      <c r="F40" s="20"/>
    </row>
    <row r="41" spans="1:6" x14ac:dyDescent="0.25">
      <c r="A41" s="12">
        <v>145</v>
      </c>
      <c r="B41" s="13" t="s">
        <v>57</v>
      </c>
      <c r="C41" s="14">
        <v>10</v>
      </c>
      <c r="D41" s="14">
        <v>0</v>
      </c>
      <c r="E41" s="15">
        <v>10</v>
      </c>
    </row>
    <row r="42" spans="1:6" x14ac:dyDescent="0.25">
      <c r="A42" s="12">
        <v>151</v>
      </c>
      <c r="B42" s="13" t="s">
        <v>58</v>
      </c>
      <c r="C42" s="14">
        <v>10</v>
      </c>
      <c r="D42" s="14">
        <v>0</v>
      </c>
      <c r="E42" s="15">
        <v>10</v>
      </c>
    </row>
    <row r="43" spans="1:6" x14ac:dyDescent="0.25">
      <c r="A43" s="12">
        <v>154</v>
      </c>
      <c r="B43" s="13" t="s">
        <v>59</v>
      </c>
      <c r="C43" s="14">
        <v>40000</v>
      </c>
      <c r="D43" s="14">
        <v>0</v>
      </c>
      <c r="E43" s="15">
        <v>80000</v>
      </c>
    </row>
    <row r="44" spans="1:6" ht="25.5" x14ac:dyDescent="0.25">
      <c r="A44" s="16">
        <v>158</v>
      </c>
      <c r="B44" s="17" t="s">
        <v>60</v>
      </c>
      <c r="C44" s="18">
        <f>SUM(C41+C43)</f>
        <v>40010</v>
      </c>
      <c r="D44" s="18">
        <v>0</v>
      </c>
      <c r="E44" s="19">
        <f>SUM(E41+E43)</f>
        <v>80010</v>
      </c>
    </row>
    <row r="45" spans="1:6" x14ac:dyDescent="0.25">
      <c r="A45" s="16" t="s">
        <v>61</v>
      </c>
      <c r="B45" s="17" t="s">
        <v>62</v>
      </c>
      <c r="C45" s="18">
        <f>SUM(C40+C44)</f>
        <v>59889272</v>
      </c>
      <c r="D45" s="18">
        <v>0</v>
      </c>
      <c r="E45" s="19">
        <f>SUM(E40+E44)</f>
        <v>71077061</v>
      </c>
    </row>
    <row r="46" spans="1:6" x14ac:dyDescent="0.25">
      <c r="A46" s="12">
        <v>166</v>
      </c>
      <c r="B46" s="13" t="s">
        <v>63</v>
      </c>
      <c r="C46" s="14">
        <v>-1919000</v>
      </c>
      <c r="D46" s="14">
        <v>0</v>
      </c>
      <c r="E46" s="15">
        <v>-255796</v>
      </c>
    </row>
    <row r="47" spans="1:6" ht="25.5" x14ac:dyDescent="0.25">
      <c r="A47" s="16">
        <v>167</v>
      </c>
      <c r="B47" s="17" t="s">
        <v>64</v>
      </c>
      <c r="C47" s="18">
        <v>116297</v>
      </c>
      <c r="D47" s="18">
        <v>0</v>
      </c>
      <c r="E47" s="19">
        <f>SUM(E46)</f>
        <v>-255796</v>
      </c>
    </row>
    <row r="48" spans="1:6" ht="25.5" x14ac:dyDescent="0.25">
      <c r="A48" s="12">
        <v>168</v>
      </c>
      <c r="B48" s="13" t="s">
        <v>65</v>
      </c>
      <c r="C48" s="18">
        <v>0</v>
      </c>
      <c r="D48" s="18">
        <v>0</v>
      </c>
      <c r="E48" s="19">
        <v>95567</v>
      </c>
    </row>
    <row r="49" spans="1:6" x14ac:dyDescent="0.25">
      <c r="A49" s="16">
        <v>175</v>
      </c>
      <c r="B49" s="17" t="s">
        <v>66</v>
      </c>
      <c r="C49" s="18">
        <v>116297</v>
      </c>
      <c r="D49" s="18">
        <v>0</v>
      </c>
      <c r="E49" s="19">
        <f>SUM(E47,E48)</f>
        <v>-160229</v>
      </c>
      <c r="F49" s="20"/>
    </row>
    <row r="50" spans="1:6" x14ac:dyDescent="0.25">
      <c r="A50" s="12">
        <v>177</v>
      </c>
      <c r="B50" s="13" t="s">
        <v>67</v>
      </c>
      <c r="C50" s="14">
        <v>605651</v>
      </c>
      <c r="D50" s="14">
        <v>0</v>
      </c>
      <c r="E50" s="15">
        <v>0</v>
      </c>
    </row>
    <row r="51" spans="1:6" x14ac:dyDescent="0.25">
      <c r="A51" s="16">
        <v>179</v>
      </c>
      <c r="B51" s="17" t="s">
        <v>68</v>
      </c>
      <c r="C51" s="18">
        <v>0</v>
      </c>
      <c r="D51" s="18">
        <v>0</v>
      </c>
      <c r="E51" s="19">
        <f>SUM(E50)</f>
        <v>0</v>
      </c>
    </row>
    <row r="52" spans="1:6" x14ac:dyDescent="0.25">
      <c r="A52" s="16">
        <v>180</v>
      </c>
      <c r="B52" s="17" t="s">
        <v>69</v>
      </c>
      <c r="C52" s="18">
        <v>2633676423</v>
      </c>
      <c r="D52" s="18">
        <v>0</v>
      </c>
      <c r="E52" s="19">
        <f>SUM(E25,E29,E45,E49,E51)</f>
        <v>2654119404</v>
      </c>
    </row>
    <row r="53" spans="1:6" x14ac:dyDescent="0.25">
      <c r="A53" s="12">
        <v>181</v>
      </c>
      <c r="B53" s="13" t="s">
        <v>70</v>
      </c>
      <c r="C53" s="14">
        <v>2357687569</v>
      </c>
      <c r="D53" s="14">
        <v>0</v>
      </c>
      <c r="E53" s="15">
        <v>2357687569</v>
      </c>
    </row>
    <row r="54" spans="1:6" x14ac:dyDescent="0.25">
      <c r="A54" s="12">
        <v>182</v>
      </c>
      <c r="B54" s="13" t="s">
        <v>71</v>
      </c>
      <c r="C54" s="14">
        <v>503726057</v>
      </c>
      <c r="D54" s="14">
        <v>0</v>
      </c>
      <c r="E54" s="15">
        <v>503726057</v>
      </c>
    </row>
    <row r="55" spans="1:6" x14ac:dyDescent="0.25">
      <c r="A55" s="12">
        <v>183</v>
      </c>
      <c r="B55" s="13" t="s">
        <v>72</v>
      </c>
      <c r="C55" s="14">
        <v>49924746</v>
      </c>
      <c r="D55" s="14">
        <v>0</v>
      </c>
      <c r="E55" s="15">
        <v>49924746</v>
      </c>
    </row>
    <row r="56" spans="1:6" x14ac:dyDescent="0.25">
      <c r="A56" s="12">
        <v>184</v>
      </c>
      <c r="B56" s="13" t="s">
        <v>73</v>
      </c>
      <c r="C56" s="14">
        <v>-1089442060</v>
      </c>
      <c r="D56" s="14">
        <v>0</v>
      </c>
      <c r="E56" s="15">
        <v>-1054052290</v>
      </c>
    </row>
    <row r="57" spans="1:6" x14ac:dyDescent="0.25">
      <c r="A57" s="12">
        <v>186</v>
      </c>
      <c r="B57" s="13" t="s">
        <v>74</v>
      </c>
      <c r="C57" s="14">
        <v>61940155</v>
      </c>
      <c r="D57" s="14">
        <v>0</v>
      </c>
      <c r="E57" s="15">
        <v>-61112912</v>
      </c>
    </row>
    <row r="58" spans="1:6" x14ac:dyDescent="0.25">
      <c r="A58" s="16">
        <v>187</v>
      </c>
      <c r="B58" s="17" t="s">
        <v>75</v>
      </c>
      <c r="C58" s="18">
        <f>SUM(C53+C54+C55+C56+C57)</f>
        <v>1883836467</v>
      </c>
      <c r="D58" s="18">
        <v>0</v>
      </c>
      <c r="E58" s="19">
        <f>SUM(E53:E57)</f>
        <v>1796173170</v>
      </c>
    </row>
    <row r="59" spans="1:6" ht="25.5" x14ac:dyDescent="0.25">
      <c r="A59" s="12">
        <v>190</v>
      </c>
      <c r="B59" s="13" t="s">
        <v>76</v>
      </c>
      <c r="C59" s="14">
        <v>458981</v>
      </c>
      <c r="D59" s="14">
        <v>0</v>
      </c>
      <c r="E59" s="15">
        <v>25330</v>
      </c>
    </row>
    <row r="60" spans="1:6" ht="25.5" x14ac:dyDescent="0.25">
      <c r="A60" s="16">
        <v>214</v>
      </c>
      <c r="B60" s="17" t="s">
        <v>77</v>
      </c>
      <c r="C60" s="18">
        <v>458981</v>
      </c>
      <c r="D60" s="18">
        <v>0</v>
      </c>
      <c r="E60" s="19">
        <f>SUM(E59)</f>
        <v>25330</v>
      </c>
    </row>
    <row r="61" spans="1:6" ht="28.5" customHeight="1" x14ac:dyDescent="0.25">
      <c r="A61" s="12">
        <v>219</v>
      </c>
      <c r="B61" s="13" t="s">
        <v>78</v>
      </c>
      <c r="C61" s="14">
        <v>0</v>
      </c>
      <c r="D61" s="14">
        <v>0</v>
      </c>
      <c r="E61" s="15">
        <v>0</v>
      </c>
    </row>
    <row r="62" spans="1:6" ht="30.75" customHeight="1" x14ac:dyDescent="0.25">
      <c r="A62" s="12">
        <v>227</v>
      </c>
      <c r="B62" s="13" t="s">
        <v>79</v>
      </c>
      <c r="C62" s="14">
        <v>1754867</v>
      </c>
      <c r="D62" s="14">
        <v>0</v>
      </c>
      <c r="E62" s="15">
        <v>3430093</v>
      </c>
    </row>
    <row r="63" spans="1:6" ht="38.25" x14ac:dyDescent="0.25">
      <c r="A63" s="12">
        <v>232</v>
      </c>
      <c r="B63" s="13" t="s">
        <v>80</v>
      </c>
      <c r="C63" s="14">
        <v>1754867</v>
      </c>
      <c r="D63" s="14">
        <v>0</v>
      </c>
      <c r="E63" s="15">
        <v>3430093</v>
      </c>
    </row>
    <row r="64" spans="1:6" ht="25.5" x14ac:dyDescent="0.25">
      <c r="A64" s="16">
        <v>233</v>
      </c>
      <c r="B64" s="17" t="s">
        <v>81</v>
      </c>
      <c r="C64" s="18">
        <v>1754867</v>
      </c>
      <c r="D64" s="18">
        <v>0</v>
      </c>
      <c r="E64" s="19">
        <f>SUM(E61:E62)</f>
        <v>3430093</v>
      </c>
    </row>
    <row r="65" spans="1:5" x14ac:dyDescent="0.25">
      <c r="A65" s="12">
        <v>234</v>
      </c>
      <c r="B65" s="13" t="s">
        <v>82</v>
      </c>
      <c r="C65" s="14">
        <v>9946670</v>
      </c>
      <c r="D65" s="14">
        <v>0</v>
      </c>
      <c r="E65" s="15">
        <v>7860658</v>
      </c>
    </row>
    <row r="66" spans="1:5" x14ac:dyDescent="0.25">
      <c r="A66" s="12">
        <v>236</v>
      </c>
      <c r="B66" s="13" t="s">
        <v>83</v>
      </c>
      <c r="C66" s="14">
        <v>247138</v>
      </c>
      <c r="D66" s="14">
        <v>0</v>
      </c>
      <c r="E66" s="15">
        <v>758139</v>
      </c>
    </row>
    <row r="67" spans="1:5" ht="25.5" x14ac:dyDescent="0.25">
      <c r="A67" s="16">
        <v>243</v>
      </c>
      <c r="B67" s="17" t="s">
        <v>84</v>
      </c>
      <c r="C67" s="18">
        <f>SUM(C65:C66)</f>
        <v>10193808</v>
      </c>
      <c r="D67" s="18">
        <f t="shared" ref="D67:E67" si="0">SUM(D65:D66)</f>
        <v>0</v>
      </c>
      <c r="E67" s="19">
        <f t="shared" si="0"/>
        <v>8618797</v>
      </c>
    </row>
    <row r="68" spans="1:5" x14ac:dyDescent="0.25">
      <c r="A68" s="16">
        <v>244</v>
      </c>
      <c r="B68" s="17" t="s">
        <v>85</v>
      </c>
      <c r="C68" s="18">
        <f>SUM(C60,C64,C67)</f>
        <v>12407656</v>
      </c>
      <c r="D68" s="18">
        <f t="shared" ref="D68:E68" si="1">SUM(D60,D64,D67)</f>
        <v>0</v>
      </c>
      <c r="E68" s="19">
        <f t="shared" si="1"/>
        <v>12074220</v>
      </c>
    </row>
    <row r="69" spans="1:5" ht="25.5" x14ac:dyDescent="0.25">
      <c r="A69" s="12">
        <v>246</v>
      </c>
      <c r="B69" s="13" t="s">
        <v>86</v>
      </c>
      <c r="C69" s="14">
        <v>6031901</v>
      </c>
      <c r="D69" s="18"/>
      <c r="E69" s="14">
        <v>16986537</v>
      </c>
    </row>
    <row r="70" spans="1:5" x14ac:dyDescent="0.25">
      <c r="A70" s="12">
        <v>247</v>
      </c>
      <c r="B70" s="13" t="s">
        <v>87</v>
      </c>
      <c r="C70" s="14">
        <v>11518929</v>
      </c>
      <c r="D70" s="14">
        <v>0</v>
      </c>
      <c r="E70" s="14">
        <v>10219134</v>
      </c>
    </row>
    <row r="71" spans="1:5" x14ac:dyDescent="0.25">
      <c r="A71" s="12">
        <v>248</v>
      </c>
      <c r="B71" s="13" t="s">
        <v>88</v>
      </c>
      <c r="C71" s="14">
        <v>789387820</v>
      </c>
      <c r="D71" s="14">
        <v>0</v>
      </c>
      <c r="E71" s="14">
        <v>818666343</v>
      </c>
    </row>
    <row r="72" spans="1:5" x14ac:dyDescent="0.25">
      <c r="A72" s="16">
        <v>249</v>
      </c>
      <c r="B72" s="17" t="s">
        <v>89</v>
      </c>
      <c r="C72" s="18">
        <f>SUM(C69:C71)</f>
        <v>806938650</v>
      </c>
      <c r="D72" s="18">
        <v>0</v>
      </c>
      <c r="E72" s="18">
        <f>SUM(E69:E71)</f>
        <v>845872014</v>
      </c>
    </row>
    <row r="73" spans="1:5" x14ac:dyDescent="0.25">
      <c r="A73" s="16">
        <v>250</v>
      </c>
      <c r="B73" s="17" t="s">
        <v>90</v>
      </c>
      <c r="C73" s="18">
        <f>SUM(C58+C68+C72)</f>
        <v>2703182773</v>
      </c>
      <c r="D73" s="18">
        <v>0</v>
      </c>
      <c r="E73" s="18">
        <f>SUM(E58,E68,E72)</f>
        <v>2654119404</v>
      </c>
    </row>
  </sheetData>
  <mergeCells count="4">
    <mergeCell ref="A1:E1"/>
    <mergeCell ref="C3:E3"/>
    <mergeCell ref="C4:E4"/>
    <mergeCell ref="C6:E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&amp;R14. számú melléklet
a 7/2021(V.28.) önkormányzati rendelethez</oddHeader>
    <oddFooter>&amp;C36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2021-05-26T06:32:33Z</dcterms:created>
  <dcterms:modified xsi:type="dcterms:W3CDTF">2021-05-26T06:34:47Z</dcterms:modified>
</cp:coreProperties>
</file>