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15.sz.mellékl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C55" i="1"/>
  <c r="E50" i="1"/>
  <c r="D50" i="1"/>
  <c r="C50" i="1"/>
  <c r="E45" i="1"/>
  <c r="E48" i="1" s="1"/>
  <c r="D45" i="1"/>
  <c r="D48" i="1" s="1"/>
  <c r="C45" i="1"/>
  <c r="C48" i="1" s="1"/>
  <c r="E36" i="1"/>
  <c r="D36" i="1"/>
  <c r="E32" i="1"/>
  <c r="D32" i="1"/>
  <c r="C32" i="1"/>
  <c r="C36" i="1" s="1"/>
  <c r="E27" i="1"/>
  <c r="D27" i="1"/>
  <c r="C27" i="1"/>
  <c r="E21" i="1"/>
  <c r="E12" i="1"/>
  <c r="D12" i="1"/>
  <c r="D21" i="1" s="1"/>
  <c r="C12" i="1"/>
  <c r="C21" i="1" s="1"/>
  <c r="D59" i="1" l="1"/>
  <c r="C59" i="1"/>
  <c r="E59" i="1"/>
</calcChain>
</file>

<file path=xl/sharedStrings.xml><?xml version="1.0" encoding="utf-8"?>
<sst xmlns="http://schemas.openxmlformats.org/spreadsheetml/2006/main" count="76" uniqueCount="76">
  <si>
    <t>Szank Községi Önkormányzat Összevont Beszámoló                                                                                        Költségvetési bevételek 2020. évi előirányzatának teljesítéséről</t>
  </si>
  <si>
    <t>Adatok Ft.-ban</t>
  </si>
  <si>
    <t>Megnevezés</t>
  </si>
  <si>
    <t>Előirányzat eredeti</t>
  </si>
  <si>
    <t>Előirányzat módosított</t>
  </si>
  <si>
    <t>Teljesítés összege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</si>
  <si>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</si>
  <si>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</si>
  <si>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</si>
  <si>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</si>
  <si>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</si>
  <si>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</si>
  <si>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</si>
  <si>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</si>
  <si>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</si>
  <si>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</si>
  <si>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</si>
  <si>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</si>
  <si>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ebből: központi költségvetési szervek</t>
  </si>
  <si>
    <t>ebből: központi kezelésű előirányzatok (B16)</t>
  </si>
  <si>
    <t>35</t>
  </si>
  <si>
    <t>ebből: fejezeti kezelésű előirányzatok EU-s programokra és azok hazai társfinanszírozása (B16)</t>
  </si>
  <si>
    <t>36</t>
  </si>
  <si>
    <t>ebből: egyéb fejezeti kezelésű előirányzatok (B16)</t>
  </si>
  <si>
    <t>37</t>
  </si>
  <si>
    <t>ebből: társadalombiztosítás pénzügyi alapjai (B16)</t>
  </si>
  <si>
    <t>38</t>
  </si>
  <si>
    <t>ebből: elkülönített állami pénzalapok (B16)</t>
  </si>
  <si>
    <t>ebből: helyi önkormányzatok és költségvetési szerveik</t>
  </si>
  <si>
    <t>43</t>
  </si>
  <si>
    <t>Működési célú támogatások államháztartáson belülről (=07+...+10+21+32) (B1)</t>
  </si>
  <si>
    <t>44</t>
  </si>
  <si>
    <t>Felhalmozási célú önkormányzati támogatások (B21)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</si>
  <si>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</si>
  <si>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</si>
  <si>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</si>
  <si>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</si>
  <si>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ebből: egyéb fejezeti kezelésű előirányzatok (B25)</t>
  </si>
  <si>
    <t>ebből: elkülönített állami pénzalapok (B25)</t>
  </si>
  <si>
    <t>79</t>
  </si>
  <si>
    <t>Felhalmozási célú támogatások államháztartáson belülről (=44+45+46+57+68) (B2)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</si>
  <si>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</si>
  <si>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</si>
  <si>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</si>
  <si>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</si>
  <si>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Termékek és szolgáltatások adói (=117+140+144+145+150)  (B35)</t>
  </si>
  <si>
    <t>Egyéb közhatalmi bevételek (&gt;=170+…+184) (B36)</t>
  </si>
  <si>
    <t>ebből:szabálysértési pénz- és helyszíni bírság és a közlekedési szabályszegések után kiszabott közigazgatási bírság helyi önkormányzatot megillető része (B36)</t>
  </si>
  <si>
    <t>ebből: egyéb bírság (B36)</t>
  </si>
  <si>
    <t>Közhatalmi bevételek (=93+94+104+109+168+169) (B3)</t>
  </si>
  <si>
    <t>Szolgáltatások ellenértéke (&gt;=188+189) (B402)</t>
  </si>
  <si>
    <t>ebből:Tárgyi eszközök bérbeadásából származó bev.</t>
  </si>
  <si>
    <t>Közvetített szolgáltatások ellenértéke</t>
  </si>
  <si>
    <t>Tulajdonosi bevételek (&gt;=193+…+198) (B404)</t>
  </si>
  <si>
    <t>Kiszámlázott általános forgalmi adó (B406)</t>
  </si>
  <si>
    <t>Általános forgalmi adó visszatérítése (B407)</t>
  </si>
  <si>
    <t>Befektetett pénzügyi eszközökből származó bevételek (&gt;=203+204) (B4081)</t>
  </si>
  <si>
    <t>Egyéb kapott (járó) kamatok és kamatjellegű bevételek (&gt;=206+207) (B4082)</t>
  </si>
  <si>
    <t>Kamatbevételek és más nyereségjellegű bevételek (=202+205) (B408)</t>
  </si>
  <si>
    <t>Egyéb működési bevételek (&gt;=219+220) (B411)</t>
  </si>
  <si>
    <t>ebből: kiadások visszatérítései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</si>
  <si>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</si>
  <si>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</si>
  <si>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</si>
  <si>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Egyéb működési célú átvett pénzeszközök (=244+…+255) (B65)</t>
  </si>
  <si>
    <t>ebből: háztartások (B65)</t>
  </si>
  <si>
    <t>ebből. önkormányzati többségi tulajdonú nem pénzügyi vállalkozások (B65)</t>
  </si>
  <si>
    <t>ebből: egyéb vállalkozások (B65)</t>
  </si>
  <si>
    <t>Működési célú átvett pénzeszközök (=231+...+234+244) (B6)</t>
  </si>
  <si>
    <t>270</t>
  </si>
  <si>
    <t>Egyéb felhalmozási célú átvett pénzeszközök (=271+…+281) (B75)</t>
  </si>
  <si>
    <t>273</t>
  </si>
  <si>
    <t>ebből: egyéb civil szervezetek (B75)</t>
  </si>
  <si>
    <t>282</t>
  </si>
  <si>
    <t>Felhalmozási célú átvett pénzeszközök (=257+…+260+270) (B7)</t>
  </si>
  <si>
    <t>Költségvetési bevételek (=43+79+185+221+230+256+282) (B1-B7)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</si>
</sst>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Fill="1" applyAlignment="1">
      <alignment horizontal="center" vertical="top" wrapText="1"/>
    </xf>
    <xf numFmtId="0" fontId="1" fillId="0" borderId="0" xfId="1" applyFill="1"/>
    <xf numFmtId="0" fontId="2" fillId="0" borderId="0" xfId="1" applyFont="1" applyFill="1" applyAlignment="1">
      <alignment horizontal="center" vertical="top" wrapText="1"/>
    </xf>
    <xf numFmtId="0" fontId="2" fillId="0" borderId="0" xfId="1" applyFont="1" applyFill="1" applyAlignment="1">
      <alignment horizontal="center" vertical="top"/>
    </xf>
    <xf numFmtId="0" fontId="3" fillId="0" borderId="0" xfId="1" applyFont="1" applyFill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0" xfId="1" applyFont="1" applyFill="1" applyAlignment="1">
      <alignment horizontal="right" vertical="top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/>
    </xf>
    <xf numFmtId="3" fontId="3" fillId="0" borderId="1" xfId="1" applyNumberFormat="1" applyFont="1" applyBorder="1" applyAlignment="1">
      <alignment horizontal="right" vertical="top" wrapText="1"/>
    </xf>
    <xf numFmtId="0" fontId="3" fillId="0" borderId="1" xfId="1" applyFont="1" applyBorder="1" applyAlignment="1">
      <alignment horizontal="left" vertical="top" wrapText="1"/>
    </xf>
    <xf numFmtId="0" fontId="1" fillId="0" borderId="0" xfId="1"/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left" vertical="top" wrapText="1"/>
    </xf>
    <xf numFmtId="3" fontId="4" fillId="0" borderId="1" xfId="1" applyNumberFormat="1" applyFont="1" applyBorder="1" applyAlignment="1">
      <alignment horizontal="right" vertical="top" wrapText="1"/>
    </xf>
    <xf numFmtId="0" fontId="1" fillId="0" borderId="0" xfId="1" applyFont="1" applyFill="1"/>
    <xf numFmtId="0" fontId="1" fillId="0" borderId="0" xfId="1" applyFont="1"/>
    <xf numFmtId="0" fontId="4" fillId="0" borderId="1" xfId="1" applyFont="1" applyBorder="1" applyAlignment="1">
      <alignment horizontal="left" vertical="top"/>
    </xf>
    <xf numFmtId="0" fontId="1" fillId="0" borderId="0" xfId="1" applyAlignment="1"/>
  </cellXfs>
  <cellStyles count="2">
    <cellStyle name="Normál" xfId="0" builtinId="0"/>
    <cellStyle name="Normá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59"/>
  <sheetViews>
    <sheetView tabSelected="1" zoomScaleNormal="100" workbookViewId="0">
      <selection sqref="A1:E1"/>
    </sheetView>
  </sheetViews>
  <sheetFormatPr defaultColWidth="9.140625" defaultRowHeight="15.75" x14ac:dyDescent="0.25"/>
  <cols>
    <col min="1" max="1" width="4" style="14" bestFit="1" customWidth="1"/>
    <col min="2" max="2" width="61.7109375" style="21" customWidth="1"/>
    <col min="3" max="4" width="12" style="14" customWidth="1"/>
    <col min="5" max="5" width="12.28515625" style="14" customWidth="1"/>
    <col min="6" max="6" width="9.140625" style="2"/>
    <col min="7" max="16384" width="9.140625" style="14"/>
  </cols>
  <sheetData>
    <row r="1" spans="1:5" ht="33.75" customHeight="1" x14ac:dyDescent="0.25">
      <c r="A1" s="1" t="s">
        <v>0</v>
      </c>
      <c r="B1" s="1"/>
      <c r="C1" s="1"/>
      <c r="D1" s="1"/>
      <c r="E1" s="1"/>
    </row>
    <row r="2" spans="1:5" x14ac:dyDescent="0.25">
      <c r="A2" s="3"/>
      <c r="B2" s="4"/>
      <c r="C2" s="3"/>
      <c r="D2" s="3"/>
      <c r="E2" s="3"/>
    </row>
    <row r="3" spans="1:5" x14ac:dyDescent="0.25">
      <c r="A3" s="3"/>
      <c r="B3" s="4"/>
      <c r="C3" s="3"/>
      <c r="D3" s="5"/>
      <c r="E3" s="5"/>
    </row>
    <row r="4" spans="1:5" x14ac:dyDescent="0.25">
      <c r="A4" s="3"/>
      <c r="B4" s="4"/>
      <c r="C4" s="6"/>
      <c r="D4" s="6"/>
      <c r="E4" s="6"/>
    </row>
    <row r="5" spans="1:5" x14ac:dyDescent="0.25">
      <c r="A5" s="3"/>
      <c r="B5" s="4"/>
      <c r="C5" s="3"/>
      <c r="D5" s="7"/>
      <c r="E5" s="7"/>
    </row>
    <row r="6" spans="1:5" x14ac:dyDescent="0.25">
      <c r="A6" s="3"/>
      <c r="B6" s="4"/>
      <c r="C6" s="3"/>
      <c r="D6" s="7" t="s">
        <v>1</v>
      </c>
      <c r="E6" s="7"/>
    </row>
    <row r="7" spans="1:5" ht="45" x14ac:dyDescent="0.25">
      <c r="A7" s="8"/>
      <c r="B7" s="9" t="s">
        <v>2</v>
      </c>
      <c r="C7" s="8" t="s">
        <v>3</v>
      </c>
      <c r="D7" s="8" t="s">
        <v>4</v>
      </c>
      <c r="E7" s="8" t="s">
        <v>5</v>
      </c>
    </row>
    <row r="8" spans="1:5" x14ac:dyDescent="0.25">
      <c r="A8" s="10" t="s">
        <v>6</v>
      </c>
      <c r="B8" s="11" t="s">
        <v>7</v>
      </c>
      <c r="C8" s="12">
        <v>40548788</v>
      </c>
      <c r="D8" s="12">
        <v>46463029</v>
      </c>
      <c r="E8" s="12">
        <v>46463029</v>
      </c>
    </row>
    <row r="9" spans="1:5" ht="25.5" x14ac:dyDescent="0.25">
      <c r="A9" s="10" t="s">
        <v>8</v>
      </c>
      <c r="B9" s="13" t="s">
        <v>9</v>
      </c>
      <c r="C9" s="12">
        <v>302955</v>
      </c>
      <c r="D9" s="12">
        <v>302955</v>
      </c>
      <c r="E9" s="12">
        <v>302955</v>
      </c>
    </row>
    <row r="10" spans="1:5" x14ac:dyDescent="0.25">
      <c r="A10" s="10" t="s">
        <v>10</v>
      </c>
      <c r="B10" s="11" t="s">
        <v>11</v>
      </c>
      <c r="C10" s="12">
        <v>3019914</v>
      </c>
      <c r="D10" s="12">
        <v>4279237</v>
      </c>
      <c r="E10" s="12">
        <v>4729237</v>
      </c>
    </row>
    <row r="11" spans="1:5" x14ac:dyDescent="0.25">
      <c r="A11" s="10" t="s">
        <v>12</v>
      </c>
      <c r="B11" s="11" t="s">
        <v>13</v>
      </c>
      <c r="C11" s="12">
        <v>0</v>
      </c>
      <c r="D11" s="12">
        <v>10250953</v>
      </c>
      <c r="E11" s="12">
        <v>10250953</v>
      </c>
    </row>
    <row r="12" spans="1:5" x14ac:dyDescent="0.25">
      <c r="A12" s="10" t="s">
        <v>14</v>
      </c>
      <c r="B12" s="11" t="s">
        <v>15</v>
      </c>
      <c r="C12" s="12">
        <f>SUM(C8:C11)</f>
        <v>43871657</v>
      </c>
      <c r="D12" s="12">
        <f t="shared" ref="D12:E12" si="0">SUM(D8:D11)</f>
        <v>61296174</v>
      </c>
      <c r="E12" s="12">
        <f t="shared" si="0"/>
        <v>61746174</v>
      </c>
    </row>
    <row r="13" spans="1:5" ht="25.5" x14ac:dyDescent="0.25">
      <c r="A13" s="10" t="s">
        <v>16</v>
      </c>
      <c r="B13" s="13" t="s">
        <v>17</v>
      </c>
      <c r="C13" s="12">
        <v>35869375</v>
      </c>
      <c r="D13" s="12">
        <v>44645400</v>
      </c>
      <c r="E13" s="12">
        <v>42835893</v>
      </c>
    </row>
    <row r="14" spans="1:5" x14ac:dyDescent="0.25">
      <c r="A14" s="10">
        <v>33</v>
      </c>
      <c r="B14" s="11" t="s">
        <v>18</v>
      </c>
      <c r="C14" s="12">
        <v>0</v>
      </c>
      <c r="D14" s="12">
        <v>0</v>
      </c>
      <c r="E14" s="12">
        <v>75000</v>
      </c>
    </row>
    <row r="15" spans="1:5" x14ac:dyDescent="0.25">
      <c r="A15" s="10">
        <v>34</v>
      </c>
      <c r="B15" s="11" t="s">
        <v>19</v>
      </c>
      <c r="C15" s="12">
        <v>0</v>
      </c>
      <c r="D15" s="12">
        <v>0</v>
      </c>
      <c r="E15" s="12">
        <v>0</v>
      </c>
    </row>
    <row r="16" spans="1:5" ht="25.5" x14ac:dyDescent="0.25">
      <c r="A16" s="10" t="s">
        <v>20</v>
      </c>
      <c r="B16" s="13" t="s">
        <v>21</v>
      </c>
      <c r="C16" s="12">
        <v>0</v>
      </c>
      <c r="D16" s="12">
        <v>0</v>
      </c>
      <c r="E16" s="12">
        <v>4434883</v>
      </c>
    </row>
    <row r="17" spans="1:6" x14ac:dyDescent="0.25">
      <c r="A17" s="10" t="s">
        <v>22</v>
      </c>
      <c r="B17" s="11" t="s">
        <v>23</v>
      </c>
      <c r="C17" s="12">
        <v>0</v>
      </c>
      <c r="D17" s="12">
        <v>0</v>
      </c>
      <c r="E17" s="12">
        <v>5382506</v>
      </c>
    </row>
    <row r="18" spans="1:6" x14ac:dyDescent="0.25">
      <c r="A18" s="10" t="s">
        <v>24</v>
      </c>
      <c r="B18" s="11" t="s">
        <v>25</v>
      </c>
      <c r="C18" s="12">
        <v>0</v>
      </c>
      <c r="D18" s="12">
        <v>0</v>
      </c>
      <c r="E18" s="12">
        <v>22903100</v>
      </c>
    </row>
    <row r="19" spans="1:6" x14ac:dyDescent="0.25">
      <c r="A19" s="10" t="s">
        <v>26</v>
      </c>
      <c r="B19" s="11" t="s">
        <v>27</v>
      </c>
      <c r="C19" s="12">
        <v>0</v>
      </c>
      <c r="D19" s="12">
        <v>0</v>
      </c>
      <c r="E19" s="12">
        <v>9740404</v>
      </c>
    </row>
    <row r="20" spans="1:6" x14ac:dyDescent="0.25">
      <c r="A20" s="10">
        <v>39</v>
      </c>
      <c r="B20" s="11" t="s">
        <v>28</v>
      </c>
      <c r="C20" s="12">
        <v>0</v>
      </c>
      <c r="D20" s="12">
        <v>0</v>
      </c>
      <c r="E20" s="12">
        <v>300000</v>
      </c>
    </row>
    <row r="21" spans="1:6" ht="25.5" x14ac:dyDescent="0.25">
      <c r="A21" s="15" t="s">
        <v>29</v>
      </c>
      <c r="B21" s="16" t="s">
        <v>30</v>
      </c>
      <c r="C21" s="17">
        <f>SUM(C12:C13)</f>
        <v>79741032</v>
      </c>
      <c r="D21" s="17">
        <f t="shared" ref="D21:E21" si="1">SUM(D12:D13)</f>
        <v>105941574</v>
      </c>
      <c r="E21" s="17">
        <f t="shared" si="1"/>
        <v>104582067</v>
      </c>
    </row>
    <row r="22" spans="1:6" x14ac:dyDescent="0.25">
      <c r="A22" s="10" t="s">
        <v>31</v>
      </c>
      <c r="B22" s="11" t="s">
        <v>32</v>
      </c>
      <c r="C22" s="12">
        <v>0</v>
      </c>
      <c r="D22" s="12">
        <v>0</v>
      </c>
      <c r="E22" s="12">
        <v>0</v>
      </c>
    </row>
    <row r="23" spans="1:6" ht="25.5" x14ac:dyDescent="0.25">
      <c r="A23" s="10" t="s">
        <v>33</v>
      </c>
      <c r="B23" s="13" t="s">
        <v>34</v>
      </c>
      <c r="C23" s="12">
        <v>56361932</v>
      </c>
      <c r="D23" s="12">
        <v>99354002</v>
      </c>
      <c r="E23" s="12">
        <v>97992531</v>
      </c>
    </row>
    <row r="24" spans="1:6" ht="25.5" x14ac:dyDescent="0.25">
      <c r="A24" s="10" t="s">
        <v>35</v>
      </c>
      <c r="B24" s="13" t="s">
        <v>36</v>
      </c>
      <c r="C24" s="12">
        <v>0</v>
      </c>
      <c r="D24" s="12">
        <v>0</v>
      </c>
      <c r="E24" s="12">
        <v>39000461</v>
      </c>
    </row>
    <row r="25" spans="1:6" x14ac:dyDescent="0.25">
      <c r="A25" s="10">
        <v>72</v>
      </c>
      <c r="B25" s="11" t="s">
        <v>37</v>
      </c>
      <c r="C25" s="12">
        <v>0</v>
      </c>
      <c r="D25" s="12">
        <v>0</v>
      </c>
      <c r="E25" s="12">
        <v>58992070</v>
      </c>
    </row>
    <row r="26" spans="1:6" x14ac:dyDescent="0.25">
      <c r="A26" s="10">
        <v>74</v>
      </c>
      <c r="B26" s="11" t="s">
        <v>38</v>
      </c>
      <c r="C26" s="12">
        <v>0</v>
      </c>
      <c r="D26" s="12">
        <v>0</v>
      </c>
      <c r="E26" s="12">
        <v>0</v>
      </c>
    </row>
    <row r="27" spans="1:6" ht="25.5" x14ac:dyDescent="0.25">
      <c r="A27" s="15" t="s">
        <v>39</v>
      </c>
      <c r="B27" s="16" t="s">
        <v>40</v>
      </c>
      <c r="C27" s="17">
        <f>SUM(C22:C23)</f>
        <v>56361932</v>
      </c>
      <c r="D27" s="17">
        <f t="shared" ref="D27:E27" si="2">SUM(D22:D23)</f>
        <v>99354002</v>
      </c>
      <c r="E27" s="17">
        <f t="shared" si="2"/>
        <v>97992531</v>
      </c>
    </row>
    <row r="28" spans="1:6" s="19" customFormat="1" x14ac:dyDescent="0.25">
      <c r="A28" s="10">
        <v>115</v>
      </c>
      <c r="B28" s="13" t="s">
        <v>41</v>
      </c>
      <c r="C28" s="12">
        <v>145575700</v>
      </c>
      <c r="D28" s="12">
        <v>134204802</v>
      </c>
      <c r="E28" s="12">
        <v>134189389</v>
      </c>
      <c r="F28" s="18"/>
    </row>
    <row r="29" spans="1:6" ht="25.5" x14ac:dyDescent="0.25">
      <c r="A29" s="10">
        <v>122</v>
      </c>
      <c r="B29" s="13" t="s">
        <v>42</v>
      </c>
      <c r="C29" s="12">
        <v>0</v>
      </c>
      <c r="D29" s="12">
        <v>0</v>
      </c>
      <c r="E29" s="12">
        <v>134189389</v>
      </c>
    </row>
    <row r="30" spans="1:6" x14ac:dyDescent="0.25">
      <c r="A30" s="10">
        <v>142</v>
      </c>
      <c r="B30" s="11" t="s">
        <v>43</v>
      </c>
      <c r="C30" s="12">
        <v>12000000</v>
      </c>
      <c r="D30" s="12">
        <v>0</v>
      </c>
      <c r="E30" s="12">
        <v>0</v>
      </c>
    </row>
    <row r="31" spans="1:6" ht="15.75" customHeight="1" x14ac:dyDescent="0.25">
      <c r="A31" s="10">
        <v>144</v>
      </c>
      <c r="B31" s="13" t="s">
        <v>44</v>
      </c>
      <c r="C31" s="12">
        <v>0</v>
      </c>
      <c r="D31" s="12">
        <v>0</v>
      </c>
      <c r="E31" s="12">
        <v>0</v>
      </c>
    </row>
    <row r="32" spans="1:6" x14ac:dyDescent="0.25">
      <c r="A32" s="10">
        <v>164</v>
      </c>
      <c r="B32" s="11" t="s">
        <v>45</v>
      </c>
      <c r="C32" s="12">
        <f>SUM(C28,C30)</f>
        <v>157575700</v>
      </c>
      <c r="D32" s="12">
        <f t="shared" ref="D32:E32" si="3">SUM(D28,D30)</f>
        <v>134204802</v>
      </c>
      <c r="E32" s="12">
        <f t="shared" si="3"/>
        <v>134189389</v>
      </c>
    </row>
    <row r="33" spans="1:5" x14ac:dyDescent="0.25">
      <c r="A33" s="10">
        <v>165</v>
      </c>
      <c r="B33" s="11" t="s">
        <v>46</v>
      </c>
      <c r="C33" s="12">
        <v>1250000</v>
      </c>
      <c r="D33" s="12">
        <v>750000</v>
      </c>
      <c r="E33" s="12">
        <v>364993</v>
      </c>
    </row>
    <row r="34" spans="1:5" ht="38.25" x14ac:dyDescent="0.25">
      <c r="A34" s="10">
        <v>176</v>
      </c>
      <c r="B34" s="13" t="s">
        <v>47</v>
      </c>
      <c r="C34" s="12">
        <v>0</v>
      </c>
      <c r="D34" s="12">
        <v>0</v>
      </c>
      <c r="E34" s="12">
        <v>0</v>
      </c>
    </row>
    <row r="35" spans="1:5" x14ac:dyDescent="0.25">
      <c r="A35" s="10">
        <v>177</v>
      </c>
      <c r="B35" s="11" t="s">
        <v>48</v>
      </c>
      <c r="C35" s="12">
        <v>0</v>
      </c>
      <c r="D35" s="12">
        <v>0</v>
      </c>
      <c r="E35" s="12">
        <v>364993</v>
      </c>
    </row>
    <row r="36" spans="1:5" x14ac:dyDescent="0.25">
      <c r="A36" s="15">
        <v>184</v>
      </c>
      <c r="B36" s="20" t="s">
        <v>49</v>
      </c>
      <c r="C36" s="17">
        <f>SUM(C32:C33)</f>
        <v>158825700</v>
      </c>
      <c r="D36" s="17">
        <f>SUM(D32:D33)</f>
        <v>134954802</v>
      </c>
      <c r="E36" s="17">
        <f>SUM(E32+E33)</f>
        <v>134554382</v>
      </c>
    </row>
    <row r="37" spans="1:5" x14ac:dyDescent="0.25">
      <c r="A37" s="10">
        <v>186</v>
      </c>
      <c r="B37" s="11" t="s">
        <v>50</v>
      </c>
      <c r="C37" s="12">
        <v>8063258</v>
      </c>
      <c r="D37" s="12">
        <v>4160817</v>
      </c>
      <c r="E37" s="12">
        <v>2748056</v>
      </c>
    </row>
    <row r="38" spans="1:5" x14ac:dyDescent="0.25">
      <c r="A38" s="10">
        <v>187</v>
      </c>
      <c r="B38" s="11" t="s">
        <v>51</v>
      </c>
      <c r="C38" s="12">
        <v>0</v>
      </c>
      <c r="D38" s="12">
        <v>0</v>
      </c>
      <c r="E38" s="12">
        <v>100</v>
      </c>
    </row>
    <row r="39" spans="1:5" x14ac:dyDescent="0.25">
      <c r="A39" s="10">
        <v>189</v>
      </c>
      <c r="B39" s="11" t="s">
        <v>52</v>
      </c>
      <c r="C39" s="12">
        <v>400000</v>
      </c>
      <c r="D39" s="12">
        <v>275797</v>
      </c>
      <c r="E39" s="12">
        <v>175797</v>
      </c>
    </row>
    <row r="40" spans="1:5" x14ac:dyDescent="0.25">
      <c r="A40" s="10">
        <v>191</v>
      </c>
      <c r="B40" s="11" t="s">
        <v>53</v>
      </c>
      <c r="C40" s="12">
        <v>4000000</v>
      </c>
      <c r="D40" s="12">
        <v>1265362</v>
      </c>
      <c r="E40" s="12">
        <v>1265362</v>
      </c>
    </row>
    <row r="41" spans="1:5" x14ac:dyDescent="0.25">
      <c r="A41" s="10">
        <v>199</v>
      </c>
      <c r="B41" s="11" t="s">
        <v>54</v>
      </c>
      <c r="C41" s="12">
        <v>1928400</v>
      </c>
      <c r="D41" s="12">
        <v>2105432</v>
      </c>
      <c r="E41" s="12">
        <v>1596871</v>
      </c>
    </row>
    <row r="42" spans="1:5" x14ac:dyDescent="0.25">
      <c r="A42" s="10">
        <v>200</v>
      </c>
      <c r="B42" s="11" t="s">
        <v>55</v>
      </c>
      <c r="C42" s="12">
        <v>21270729</v>
      </c>
      <c r="D42" s="12">
        <v>1897000</v>
      </c>
      <c r="E42" s="12">
        <v>1897000</v>
      </c>
    </row>
    <row r="43" spans="1:5" x14ac:dyDescent="0.25">
      <c r="A43" s="10">
        <v>201</v>
      </c>
      <c r="B43" s="11" t="s">
        <v>56</v>
      </c>
      <c r="C43" s="12">
        <v>0</v>
      </c>
      <c r="D43" s="12">
        <v>0</v>
      </c>
      <c r="E43" s="12">
        <v>0</v>
      </c>
    </row>
    <row r="44" spans="1:5" x14ac:dyDescent="0.25">
      <c r="A44" s="10">
        <v>204</v>
      </c>
      <c r="B44" s="11" t="s">
        <v>57</v>
      </c>
      <c r="C44" s="12">
        <v>120000</v>
      </c>
      <c r="D44" s="12">
        <v>142393</v>
      </c>
      <c r="E44" s="12">
        <v>87999</v>
      </c>
    </row>
    <row r="45" spans="1:5" x14ac:dyDescent="0.25">
      <c r="A45" s="10">
        <v>207</v>
      </c>
      <c r="B45" s="11" t="s">
        <v>58</v>
      </c>
      <c r="C45" s="12">
        <f>SUM(C44)</f>
        <v>120000</v>
      </c>
      <c r="D45" s="12">
        <f t="shared" ref="D45:E45" si="4">SUM(D44)</f>
        <v>142393</v>
      </c>
      <c r="E45" s="12">
        <f t="shared" si="4"/>
        <v>87999</v>
      </c>
    </row>
    <row r="46" spans="1:5" x14ac:dyDescent="0.25">
      <c r="A46" s="10">
        <v>217</v>
      </c>
      <c r="B46" s="11" t="s">
        <v>59</v>
      </c>
      <c r="C46" s="12">
        <v>50000</v>
      </c>
      <c r="D46" s="12">
        <v>772966</v>
      </c>
      <c r="E46" s="12">
        <v>772966</v>
      </c>
    </row>
    <row r="47" spans="1:5" x14ac:dyDescent="0.25">
      <c r="A47" s="10">
        <v>219</v>
      </c>
      <c r="B47" s="11" t="s">
        <v>60</v>
      </c>
      <c r="C47" s="12">
        <v>0</v>
      </c>
      <c r="D47" s="12">
        <v>0</v>
      </c>
      <c r="E47" s="12">
        <v>31200</v>
      </c>
    </row>
    <row r="48" spans="1:5" ht="25.5" x14ac:dyDescent="0.25">
      <c r="A48" s="15">
        <v>220</v>
      </c>
      <c r="B48" s="16" t="s">
        <v>61</v>
      </c>
      <c r="C48" s="17">
        <f>SUM(C37,C39,C40,C41,C42,C45,C46)</f>
        <v>35832387</v>
      </c>
      <c r="D48" s="17">
        <f t="shared" ref="D48:E48" si="5">SUM(D37,D39,D40,D41,D42,D45,D46)</f>
        <v>10619767</v>
      </c>
      <c r="E48" s="17">
        <f t="shared" si="5"/>
        <v>8544051</v>
      </c>
    </row>
    <row r="49" spans="1:5" x14ac:dyDescent="0.25">
      <c r="A49" s="10">
        <v>225</v>
      </c>
      <c r="B49" s="11" t="s">
        <v>62</v>
      </c>
      <c r="C49" s="12">
        <v>0</v>
      </c>
      <c r="D49" s="12">
        <v>2273616</v>
      </c>
      <c r="E49" s="12">
        <v>2273616</v>
      </c>
    </row>
    <row r="50" spans="1:5" x14ac:dyDescent="0.25">
      <c r="A50" s="15">
        <v>231</v>
      </c>
      <c r="B50" s="20" t="s">
        <v>63</v>
      </c>
      <c r="C50" s="17">
        <f>SUM(C49)</f>
        <v>0</v>
      </c>
      <c r="D50" s="17">
        <f>SUM(D49)</f>
        <v>2273616</v>
      </c>
      <c r="E50" s="17">
        <f>SUM(E49:E49)</f>
        <v>2273616</v>
      </c>
    </row>
    <row r="51" spans="1:5" x14ac:dyDescent="0.25">
      <c r="A51" s="10">
        <v>243</v>
      </c>
      <c r="B51" s="11" t="s">
        <v>64</v>
      </c>
      <c r="C51" s="12">
        <v>3670000</v>
      </c>
      <c r="D51" s="12">
        <v>412700</v>
      </c>
      <c r="E51" s="12">
        <v>412700</v>
      </c>
    </row>
    <row r="52" spans="1:5" x14ac:dyDescent="0.25">
      <c r="A52" s="10">
        <v>247</v>
      </c>
      <c r="B52" s="11" t="s">
        <v>65</v>
      </c>
      <c r="C52" s="12">
        <v>0</v>
      </c>
      <c r="D52" s="12">
        <v>0</v>
      </c>
      <c r="E52" s="12">
        <v>0</v>
      </c>
    </row>
    <row r="53" spans="1:5" x14ac:dyDescent="0.25">
      <c r="A53" s="10">
        <v>250</v>
      </c>
      <c r="B53" s="11" t="s">
        <v>66</v>
      </c>
      <c r="C53" s="12">
        <v>0</v>
      </c>
      <c r="D53" s="12">
        <v>0</v>
      </c>
      <c r="E53" s="12">
        <v>0</v>
      </c>
    </row>
    <row r="54" spans="1:5" x14ac:dyDescent="0.25">
      <c r="A54" s="10">
        <v>251</v>
      </c>
      <c r="B54" s="11" t="s">
        <v>67</v>
      </c>
      <c r="C54" s="12">
        <v>0</v>
      </c>
      <c r="D54" s="12">
        <v>0</v>
      </c>
      <c r="E54" s="12">
        <v>412700</v>
      </c>
    </row>
    <row r="55" spans="1:5" x14ac:dyDescent="0.25">
      <c r="A55" s="15">
        <v>255</v>
      </c>
      <c r="B55" s="20" t="s">
        <v>68</v>
      </c>
      <c r="C55" s="17">
        <f t="shared" ref="C55:D55" si="6">SUM(C51)</f>
        <v>3670000</v>
      </c>
      <c r="D55" s="17">
        <f t="shared" si="6"/>
        <v>412700</v>
      </c>
      <c r="E55" s="17">
        <f>SUM(E51)</f>
        <v>412700</v>
      </c>
    </row>
    <row r="56" spans="1:5" x14ac:dyDescent="0.25">
      <c r="A56" s="10" t="s">
        <v>69</v>
      </c>
      <c r="B56" s="11" t="s">
        <v>70</v>
      </c>
      <c r="C56" s="12">
        <v>0</v>
      </c>
      <c r="D56" s="12">
        <v>0</v>
      </c>
      <c r="E56" s="12">
        <v>0</v>
      </c>
    </row>
    <row r="57" spans="1:5" x14ac:dyDescent="0.25">
      <c r="A57" s="10" t="s">
        <v>71</v>
      </c>
      <c r="B57" s="11" t="s">
        <v>72</v>
      </c>
      <c r="C57" s="12">
        <v>0</v>
      </c>
      <c r="D57" s="12">
        <v>0</v>
      </c>
      <c r="E57" s="12">
        <v>0</v>
      </c>
    </row>
    <row r="58" spans="1:5" x14ac:dyDescent="0.25">
      <c r="A58" s="15" t="s">
        <v>73</v>
      </c>
      <c r="B58" s="20" t="s">
        <v>74</v>
      </c>
      <c r="C58" s="17">
        <v>0</v>
      </c>
      <c r="D58" s="17">
        <v>0</v>
      </c>
      <c r="E58" s="17">
        <v>0</v>
      </c>
    </row>
    <row r="59" spans="1:5" x14ac:dyDescent="0.25">
      <c r="A59" s="15">
        <v>282</v>
      </c>
      <c r="B59" s="20" t="s">
        <v>75</v>
      </c>
      <c r="C59" s="17">
        <f t="shared" ref="C59:D59" si="7">SUM(C21+C27+C36+C48+C50+C55)</f>
        <v>334431051</v>
      </c>
      <c r="D59" s="17">
        <f t="shared" si="7"/>
        <v>353556461</v>
      </c>
      <c r="E59" s="17">
        <f>SUM(E21+E27+E36+E48+E50+E55)</f>
        <v>348359347</v>
      </c>
    </row>
  </sheetData>
  <mergeCells count="5">
    <mergeCell ref="A1:E1"/>
    <mergeCell ref="D3:E3"/>
    <mergeCell ref="C4:E4"/>
    <mergeCell ref="D5:E5"/>
    <mergeCell ref="D6:E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&amp;R15. számú melléklet
a 7/2021(V.28v) önkormányzati rendelethez</oddHeader>
    <oddFooter>&amp;C38</odd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2021-05-26T06:39:50Z</dcterms:created>
  <dcterms:modified xsi:type="dcterms:W3CDTF">2021-05-26T06:40:18Z</dcterms:modified>
</cp:coreProperties>
</file>