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-Szerver\Grosz Daniel\2020 zárszám\mellékletek\"/>
    </mc:Choice>
  </mc:AlternateContent>
  <xr:revisionPtr revIDLastSave="0" documentId="8_{5697FEB1-7290-430B-9E3D-7B6B8699B1F3}" xr6:coauthVersionLast="47" xr6:coauthVersionMax="47" xr10:uidLastSave="{00000000-0000-0000-0000-000000000000}"/>
  <bookViews>
    <workbookView xWindow="-120" yWindow="-120" windowWidth="29040" windowHeight="15840" xr2:uid="{95D7C69D-42B2-42DA-B8CB-C832A6EE7874}"/>
  </bookViews>
  <sheets>
    <sheet name="műk.felh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1" l="1"/>
  <c r="D43" i="1"/>
  <c r="E43" i="1"/>
  <c r="E57" i="1" s="1"/>
  <c r="D44" i="1"/>
  <c r="D56" i="1" s="1"/>
  <c r="D57" i="1" s="1"/>
  <c r="E44" i="1"/>
  <c r="C56" i="1"/>
  <c r="C57" i="1" s="1"/>
  <c r="E56" i="1"/>
  <c r="C8" i="1"/>
  <c r="D9" i="1"/>
  <c r="E9" i="1"/>
  <c r="C10" i="1"/>
  <c r="D10" i="1"/>
  <c r="C11" i="1"/>
  <c r="D11" i="1"/>
  <c r="C16" i="1"/>
  <c r="C15" i="1" s="1"/>
  <c r="C23" i="1" s="1"/>
  <c r="E16" i="1"/>
  <c r="D17" i="1"/>
  <c r="E17" i="1"/>
  <c r="G8" i="1"/>
  <c r="H8" i="1"/>
  <c r="G9" i="1"/>
  <c r="H9" i="1"/>
  <c r="H10" i="1"/>
  <c r="G11" i="1"/>
  <c r="H11" i="1"/>
  <c r="I11" i="1"/>
  <c r="G12" i="1"/>
  <c r="H12" i="1"/>
  <c r="G33" i="1"/>
  <c r="H33" i="1"/>
  <c r="G34" i="1"/>
  <c r="I34" i="1"/>
  <c r="E11" i="1" l="1"/>
  <c r="H17" i="1"/>
  <c r="H23" i="1" s="1"/>
  <c r="H34" i="1"/>
  <c r="C9" i="1"/>
  <c r="E8" i="1"/>
  <c r="E15" i="1"/>
  <c r="E23" i="1" s="1"/>
  <c r="H14" i="1"/>
  <c r="C14" i="1"/>
  <c r="C24" i="1" s="1"/>
  <c r="H43" i="1"/>
  <c r="H57" i="1" s="1"/>
  <c r="I33" i="1"/>
  <c r="I43" i="1" s="1"/>
  <c r="I57" i="1" s="1"/>
  <c r="I58" i="1" s="1"/>
  <c r="G43" i="1"/>
  <c r="G57" i="1" s="1"/>
  <c r="C58" i="1" s="1"/>
  <c r="I12" i="1"/>
  <c r="E10" i="1"/>
  <c r="H58" i="1"/>
  <c r="I17" i="1"/>
  <c r="I23" i="1" s="1"/>
  <c r="G10" i="1"/>
  <c r="G14" i="1" s="1"/>
  <c r="I9" i="1"/>
  <c r="G17" i="1"/>
  <c r="G23" i="1" s="1"/>
  <c r="D16" i="1"/>
  <c r="D15" i="1" s="1"/>
  <c r="D23" i="1" s="1"/>
  <c r="I10" i="1"/>
  <c r="I8" i="1"/>
  <c r="D8" i="1"/>
  <c r="D14" i="1" s="1"/>
  <c r="H24" i="1" l="1"/>
  <c r="E14" i="1"/>
  <c r="E24" i="1" s="1"/>
  <c r="D24" i="1"/>
  <c r="D25" i="1" s="1"/>
  <c r="G24" i="1"/>
  <c r="G25" i="1" s="1"/>
  <c r="I14" i="1"/>
  <c r="I24" i="1" s="1"/>
  <c r="I25" i="1" l="1"/>
</calcChain>
</file>

<file path=xl/sharedStrings.xml><?xml version="1.0" encoding="utf-8"?>
<sst xmlns="http://schemas.openxmlformats.org/spreadsheetml/2006/main" count="159" uniqueCount="113">
  <si>
    <t>Tárgyévi  többlet:</t>
  </si>
  <si>
    <t>Tárgyévi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</si>
  <si>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</si>
  <si>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</si>
  <si>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</si>
  <si>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</si>
  <si>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</si>
  <si>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</si>
  <si>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</si>
  <si>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</si>
  <si>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</si>
  <si>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</si>
  <si>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</si>
  <si>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</si>
  <si>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</si>
  <si>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</si>
  <si>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</si>
  <si>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</si>
  <si>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</si>
  <si>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</si>
  <si>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</si>
  <si>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</si>
  <si>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</si>
  <si>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</si>
  <si>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</si>
  <si>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</si>
  <si>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</si>
  <si>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</si>
  <si>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</si>
  <si>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</si>
  <si>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</si>
  <si>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</si>
  <si>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</si>
  <si>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</si>
  <si>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</si>
  <si>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</si>
  <si>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</si>
  <si>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</si>
  <si>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</si>
  <si>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</si>
  <si>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</si>
  <si>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</si>
  <si>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</si>
  <si>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</si>
  <si>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</si>
  <si>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</si>
  <si>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</si>
  <si>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</si>
  <si>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</si>
  <si>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</si>
  <si>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</si>
  <si>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</si>
  <si>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</si>
  <si>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 xml:space="preserve">    Áfa visszatérülés beruházás miatt</t>
  </si>
  <si>
    <t>6.</t>
  </si>
  <si>
    <t>Egyéb felhalmozási célú bevételek</t>
  </si>
  <si>
    <t>5.</t>
  </si>
  <si>
    <t>Egyéb felhalmozási kiadások</t>
  </si>
  <si>
    <t>Felhalmozási célú átvett pénzeszközök átvétele</t>
  </si>
  <si>
    <t>4.</t>
  </si>
  <si>
    <t>Felújítások</t>
  </si>
  <si>
    <t>Felhalmozási bevételek</t>
  </si>
  <si>
    <t>3.</t>
  </si>
  <si>
    <t>Beruházások</t>
  </si>
  <si>
    <t>Felhalmozási célú támogatások államháztartáson belülről</t>
  </si>
  <si>
    <t>1.</t>
  </si>
  <si>
    <t>E</t>
  </si>
  <si>
    <t>D</t>
  </si>
  <si>
    <t>C</t>
  </si>
  <si>
    <t>B</t>
  </si>
  <si>
    <t>A</t>
  </si>
  <si>
    <t>Teljesítés</t>
  </si>
  <si>
    <t>módosított előirányzat</t>
  </si>
  <si>
    <t>eredeti előirányzat</t>
  </si>
  <si>
    <t>Megnevezés</t>
  </si>
  <si>
    <t>Kiadások</t>
  </si>
  <si>
    <t>Bevételek</t>
  </si>
  <si>
    <t>Sor-
szám</t>
  </si>
  <si>
    <t xml:space="preserve"> adatok forintban</t>
  </si>
  <si>
    <t>Tataházaa Község Önkormányzat összesített Felhalmozási  célú bevételeinek  és kiadásainak mérlege</t>
  </si>
  <si>
    <t>-</t>
  </si>
  <si>
    <t>KIADÁSOK ÖSSZESEN (13.+24.)</t>
  </si>
  <si>
    <t>BEVÉTEL ÖSSZESEN (7+16)</t>
  </si>
  <si>
    <t xml:space="preserve">Működési célú finanszírozási kiadások összesen </t>
  </si>
  <si>
    <t>Működési célú finanszírozási bevételek összesen (8+11)</t>
  </si>
  <si>
    <t>Adóssághoz nem kapcsolódó származékos ügyletek bevételei</t>
  </si>
  <si>
    <t>Váltóbevételek</t>
  </si>
  <si>
    <t>Adóssághoz nem kapcsolódó származékos ügyletek</t>
  </si>
  <si>
    <t xml:space="preserve">   Értékpapírok bevételei</t>
  </si>
  <si>
    <t>Pénzeszközök lekötött betétként elhelyezése</t>
  </si>
  <si>
    <t xml:space="preserve">   Likviditási célú hitelek, kölcsönök felvétele</t>
  </si>
  <si>
    <t>Forgatási célú belföldi, külföldi értékpapírok vásárlása</t>
  </si>
  <si>
    <t xml:space="preserve">Hiány külső finanszírozásának bevételei (12+13+14+15) </t>
  </si>
  <si>
    <t>Államháztartáson belüli megelőlegezések</t>
  </si>
  <si>
    <t xml:space="preserve">        Áht-n belüli megelőlegezések </t>
  </si>
  <si>
    <t>Likviditási célú hitelek törlesztése</t>
  </si>
  <si>
    <t xml:space="preserve">   Költségvetési maradvány igénybevétele </t>
  </si>
  <si>
    <t>Hiány belső finanszírozásának bevételei (9+10. )</t>
  </si>
  <si>
    <t>Költségvetési kiadások összesen (1.+...+12.)</t>
  </si>
  <si>
    <t>Költségvetési bevételek összesen (1.+2+3+4.)</t>
  </si>
  <si>
    <t>Egyéb működési célú kiadások</t>
  </si>
  <si>
    <t>Ellátottak pénzbeli juttatásai</t>
  </si>
  <si>
    <t>Működési célú átvett pénzeszközök</t>
  </si>
  <si>
    <t xml:space="preserve">Dologi kiadások </t>
  </si>
  <si>
    <t>Működési bevételek</t>
  </si>
  <si>
    <t>Munkaadókat terhelő járulékok és szociális hozzájárulási adó</t>
  </si>
  <si>
    <t>Közhatalmi bevételek</t>
  </si>
  <si>
    <t>2.</t>
  </si>
  <si>
    <t>Személyi juttatások</t>
  </si>
  <si>
    <t>Működési célú támogatások államháztartáson belülről</t>
  </si>
  <si>
    <t>adatok forintban</t>
  </si>
  <si>
    <t>Tataháza Községi Önkormányzat összesített Működési célú bevételeinek  és kiadásainak mérlege</t>
  </si>
  <si>
    <t>2. melléklet a 4/2021. (05.31.)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</si>
</sst>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Arial"/>
      <family val="2"/>
      <charset val="238"/>
    </font>
    <font>
      <sz val="10"/>
      <name val="Arial CE"/>
      <charset val="238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2"/>
      <name val="Times New Roman CE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2"/>
      <name val="Times New Roman"/>
      <family val="1"/>
      <charset val="238"/>
    </font>
    <font>
      <i/>
      <sz val="12"/>
      <name val="Arial"/>
      <family val="2"/>
      <charset val="238"/>
    </font>
    <font>
      <i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38">
    <xf numFmtId="0" fontId="0" fillId="0" borderId="0" xfId="0"/>
    <xf numFmtId="164" fontId="0" fillId="0" borderId="0" xfId="0" applyNumberFormat="1"/>
    <xf numFmtId="164" fontId="2" fillId="0" borderId="0" xfId="1" applyNumberFormat="1" applyFont="1"/>
    <xf numFmtId="0" fontId="1" fillId="0" borderId="0" xfId="1"/>
    <xf numFmtId="164" fontId="1" fillId="0" borderId="0" xfId="1" applyNumberFormat="1"/>
    <xf numFmtId="0" fontId="3" fillId="0" borderId="0" xfId="1" applyFont="1"/>
    <xf numFmtId="164" fontId="4" fillId="0" borderId="1" xfId="1" applyNumberFormat="1" applyFont="1" applyBorder="1"/>
    <xf numFmtId="0" fontId="3" fillId="0" borderId="2" xfId="1" applyFont="1" applyBorder="1"/>
    <xf numFmtId="164" fontId="5" fillId="0" borderId="3" xfId="1" applyNumberFormat="1" applyFont="1" applyBorder="1" applyAlignment="1">
      <alignment horizontal="right" vertical="center" wrapText="1" indent="1"/>
    </xf>
    <xf numFmtId="164" fontId="5" fillId="0" borderId="4" xfId="1" applyNumberFormat="1" applyFont="1" applyBorder="1" applyAlignment="1">
      <alignment horizontal="left" vertical="center" wrapText="1" indent="1"/>
    </xf>
    <xf numFmtId="164" fontId="5" fillId="0" borderId="2" xfId="1" applyNumberFormat="1" applyFont="1" applyBorder="1" applyAlignment="1">
      <alignment horizontal="right" vertical="center" wrapText="1" indent="1"/>
    </xf>
    <xf numFmtId="164" fontId="5" fillId="0" borderId="5" xfId="1" applyNumberFormat="1" applyFont="1" applyBorder="1" applyAlignment="1">
      <alignment horizontal="left" vertical="center" wrapText="1" indent="1"/>
    </xf>
    <xf numFmtId="164" fontId="3" fillId="0" borderId="2" xfId="1" applyNumberFormat="1" applyFont="1" applyBorder="1"/>
    <xf numFmtId="164" fontId="5" fillId="0" borderId="6" xfId="1" applyNumberFormat="1" applyFont="1" applyBorder="1" applyAlignment="1">
      <alignment horizontal="right" vertical="center" wrapText="1" indent="1"/>
    </xf>
    <xf numFmtId="164" fontId="5" fillId="0" borderId="1" xfId="1" applyNumberFormat="1" applyFont="1" applyBorder="1" applyAlignment="1">
      <alignment horizontal="right" vertical="center" wrapText="1" indent="1"/>
    </xf>
    <xf numFmtId="0" fontId="2" fillId="0" borderId="1" xfId="1" applyFont="1" applyBorder="1"/>
    <xf numFmtId="164" fontId="5" fillId="0" borderId="7" xfId="1" applyNumberFormat="1" applyFont="1" applyBorder="1" applyAlignment="1">
      <alignment horizontal="right" vertical="center" wrapText="1" indent="1"/>
    </xf>
    <xf numFmtId="164" fontId="5" fillId="0" borderId="8" xfId="1" applyNumberFormat="1" applyFont="1" applyBorder="1" applyAlignment="1">
      <alignment horizontal="right" vertical="center" wrapText="1" indent="1"/>
    </xf>
    <xf numFmtId="0" fontId="2" fillId="0" borderId="9" xfId="1" applyFont="1" applyBorder="1"/>
    <xf numFmtId="0" fontId="3" fillId="0" borderId="10" xfId="1" applyFont="1" applyBorder="1"/>
    <xf numFmtId="164" fontId="3" fillId="0" borderId="11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Border="1" applyAlignment="1" applyProtection="1">
      <alignment horizontal="left" vertical="center" wrapText="1" indent="1"/>
      <protection locked="0"/>
    </xf>
    <xf numFmtId="164" fontId="3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5" xfId="1" applyNumberFormat="1" applyFont="1" applyBorder="1" applyAlignment="1">
      <alignment horizontal="left" vertical="center" wrapText="1" indent="2"/>
    </xf>
    <xf numFmtId="164" fontId="2" fillId="0" borderId="16" xfId="1" applyNumberFormat="1" applyFont="1" applyBorder="1" applyAlignment="1">
      <alignment horizontal="left" vertical="center" wrapText="1" indent="1"/>
    </xf>
    <xf numFmtId="0" fontId="2" fillId="0" borderId="17" xfId="1" applyFont="1" applyBorder="1"/>
    <xf numFmtId="0" fontId="3" fillId="0" borderId="14" xfId="1" applyFont="1" applyBorder="1"/>
    <xf numFmtId="164" fontId="3" fillId="0" borderId="18" xfId="1" applyNumberFormat="1" applyFont="1" applyBorder="1" applyAlignment="1" applyProtection="1">
      <alignment horizontal="left" vertical="center" wrapText="1" indent="1"/>
      <protection locked="0"/>
    </xf>
    <xf numFmtId="164" fontId="3" fillId="0" borderId="19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Border="1" applyAlignment="1">
      <alignment horizontal="left" vertical="center" wrapText="1" indent="2"/>
    </xf>
    <xf numFmtId="164" fontId="2" fillId="0" borderId="20" xfId="1" applyNumberFormat="1" applyFont="1" applyBorder="1" applyAlignment="1">
      <alignment horizontal="left" vertical="center" wrapText="1" indent="1"/>
    </xf>
    <xf numFmtId="164" fontId="3" fillId="0" borderId="18" xfId="1" applyNumberFormat="1" applyFont="1" applyBorder="1" applyAlignment="1">
      <alignment horizontal="left" vertical="center" wrapText="1" indent="2"/>
    </xf>
    <xf numFmtId="164" fontId="3" fillId="0" borderId="14" xfId="1" applyNumberFormat="1" applyFont="1" applyBorder="1" applyAlignment="1">
      <alignment horizontal="left" vertical="center" wrapText="1" indent="2"/>
    </xf>
    <xf numFmtId="164" fontId="3" fillId="0" borderId="12" xfId="1" applyNumberFormat="1" applyFont="1" applyBorder="1" applyAlignment="1">
      <alignment horizontal="left" vertical="center" wrapText="1" indent="1"/>
    </xf>
    <xf numFmtId="164" fontId="6" fillId="0" borderId="13" xfId="1" applyNumberFormat="1" applyFont="1" applyBorder="1" applyAlignment="1">
      <alignment horizontal="right" vertical="center" wrapText="1" indent="1"/>
    </xf>
    <xf numFmtId="164" fontId="6" fillId="0" borderId="14" xfId="1" applyNumberFormat="1" applyFont="1" applyBorder="1" applyAlignment="1">
      <alignment horizontal="right" vertical="center" wrapText="1" indent="1"/>
    </xf>
    <xf numFmtId="164" fontId="6" fillId="0" borderId="14" xfId="1" applyNumberFormat="1" applyFont="1" applyBorder="1" applyAlignment="1">
      <alignment horizontal="left" vertical="center" wrapText="1" indent="1"/>
    </xf>
    <xf numFmtId="164" fontId="3" fillId="0" borderId="14" xfId="1" applyNumberFormat="1" applyFont="1" applyBorder="1"/>
    <xf numFmtId="164" fontId="3" fillId="0" borderId="18" xfId="1" applyNumberFormat="1" applyFont="1" applyBorder="1" applyAlignment="1">
      <alignment horizontal="left" vertical="center" wrapText="1" indent="1"/>
    </xf>
    <xf numFmtId="164" fontId="3" fillId="0" borderId="21" xfId="1" applyNumberFormat="1" applyFont="1" applyBorder="1" applyAlignment="1">
      <alignment horizontal="left" vertical="center" wrapText="1" indent="1"/>
    </xf>
    <xf numFmtId="164" fontId="3" fillId="0" borderId="22" xfId="1" applyNumberFormat="1" applyFont="1" applyBorder="1" applyAlignment="1" applyProtection="1">
      <alignment horizontal="right" vertical="center" wrapText="1" indent="1"/>
      <protection locked="0"/>
    </xf>
    <xf numFmtId="0" fontId="2" fillId="0" borderId="23" xfId="1" applyFont="1" applyBorder="1"/>
    <xf numFmtId="0" fontId="3" fillId="0" borderId="24" xfId="1" applyFont="1" applyBorder="1"/>
    <xf numFmtId="164" fontId="3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6" fillId="0" borderId="24" xfId="1" applyNumberFormat="1" applyFont="1" applyBorder="1" applyAlignment="1">
      <alignment horizontal="right" vertical="center" wrapText="1" indent="1"/>
    </xf>
    <xf numFmtId="164" fontId="6" fillId="0" borderId="21" xfId="1" applyNumberFormat="1" applyFont="1" applyBorder="1" applyAlignment="1">
      <alignment horizontal="left" vertical="center" wrapText="1" indent="1"/>
    </xf>
    <xf numFmtId="164" fontId="3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3" fillId="0" borderId="0" xfId="1" applyNumberFormat="1" applyFont="1" applyAlignment="1" applyProtection="1">
      <alignment horizontal="right" vertical="center" wrapText="1" indent="1"/>
      <protection locked="0"/>
    </xf>
    <xf numFmtId="164" fontId="3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Border="1" applyAlignment="1" applyProtection="1">
      <alignment horizontal="left" vertical="center" wrapText="1" indent="1"/>
      <protection locked="0"/>
    </xf>
    <xf numFmtId="164" fontId="2" fillId="0" borderId="28" xfId="1" applyNumberFormat="1" applyFont="1" applyBorder="1" applyAlignment="1">
      <alignment horizontal="left" vertical="center" wrapText="1" indent="1"/>
    </xf>
    <xf numFmtId="164" fontId="3" fillId="0" borderId="18" xfId="1" quotePrefix="1" applyNumberFormat="1" applyFont="1" applyBorder="1" applyAlignment="1" applyProtection="1">
      <alignment horizontal="left" vertical="center" wrapText="1" indent="6"/>
      <protection locked="0"/>
    </xf>
    <xf numFmtId="164" fontId="3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3" fillId="0" borderId="18" xfId="1" quotePrefix="1" applyNumberFormat="1" applyFont="1" applyBorder="1" applyAlignment="1" applyProtection="1">
      <alignment horizontal="left" vertical="center" wrapText="1" indent="3"/>
      <protection locked="0"/>
    </xf>
    <xf numFmtId="0" fontId="3" fillId="0" borderId="18" xfId="1" applyFont="1" applyBorder="1"/>
    <xf numFmtId="164" fontId="3" fillId="0" borderId="30" xfId="1" applyNumberFormat="1" applyFont="1" applyBorder="1" applyAlignment="1" applyProtection="1">
      <alignment horizontal="right" vertical="center" wrapText="1" indent="1"/>
      <protection locked="0"/>
    </xf>
    <xf numFmtId="3" fontId="2" fillId="0" borderId="23" xfId="1" applyNumberFormat="1" applyFont="1" applyBorder="1"/>
    <xf numFmtId="3" fontId="3" fillId="0" borderId="24" xfId="1" applyNumberFormat="1" applyFont="1" applyBorder="1"/>
    <xf numFmtId="164" fontId="3" fillId="0" borderId="25" xfId="1" applyNumberFormat="1" applyFont="1" applyBorder="1" applyAlignment="1" applyProtection="1">
      <alignment vertical="center" wrapText="1"/>
      <protection locked="0"/>
    </xf>
    <xf numFmtId="3" fontId="2" fillId="0" borderId="31" xfId="1" applyNumberFormat="1" applyFont="1" applyBorder="1"/>
    <xf numFmtId="164" fontId="3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5" fillId="0" borderId="7" xfId="1" applyNumberFormat="1" applyFont="1" applyBorder="1" applyAlignment="1">
      <alignment horizontal="center" vertical="center" wrapText="1"/>
    </xf>
    <xf numFmtId="164" fontId="5" fillId="0" borderId="4" xfId="1" applyNumberFormat="1" applyFont="1" applyBorder="1" applyAlignment="1">
      <alignment horizontal="center" vertical="center" wrapText="1"/>
    </xf>
    <xf numFmtId="164" fontId="5" fillId="0" borderId="8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164" fontId="5" fillId="0" borderId="32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Continuous" vertical="center" wrapText="1"/>
    </xf>
    <xf numFmtId="164" fontId="5" fillId="0" borderId="4" xfId="1" applyNumberFormat="1" applyFont="1" applyBorder="1" applyAlignment="1">
      <alignment horizontal="centerContinuous" vertical="center" wrapText="1"/>
    </xf>
    <xf numFmtId="164" fontId="5" fillId="0" borderId="8" xfId="1" applyNumberFormat="1" applyFont="1" applyBorder="1" applyAlignment="1">
      <alignment horizontal="centerContinuous" vertical="center" wrapText="1"/>
    </xf>
    <xf numFmtId="164" fontId="5" fillId="0" borderId="2" xfId="1" applyNumberFormat="1" applyFont="1" applyBorder="1" applyAlignment="1">
      <alignment horizontal="centerContinuous" vertical="center" wrapText="1"/>
    </xf>
    <xf numFmtId="164" fontId="5" fillId="0" borderId="33" xfId="1" applyNumberFormat="1" applyFont="1" applyBorder="1" applyAlignment="1">
      <alignment horizontal="center" vertical="center" wrapText="1"/>
    </xf>
    <xf numFmtId="164" fontId="6" fillId="0" borderId="34" xfId="1" applyNumberFormat="1" applyFont="1" applyBorder="1" applyAlignment="1">
      <alignment horizontal="right" vertical="center"/>
    </xf>
    <xf numFmtId="164" fontId="2" fillId="0" borderId="0" xfId="1" applyNumberFormat="1" applyFont="1" applyAlignment="1">
      <alignment vertical="center" wrapText="1"/>
    </xf>
    <xf numFmtId="164" fontId="2" fillId="0" borderId="0" xfId="1" applyNumberFormat="1" applyFont="1" applyAlignment="1">
      <alignment horizontal="center" vertical="center" wrapText="1"/>
    </xf>
    <xf numFmtId="164" fontId="5" fillId="0" borderId="0" xfId="1" applyNumberFormat="1" applyFont="1" applyAlignment="1">
      <alignment horizontal="center" vertical="center" wrapText="1"/>
    </xf>
    <xf numFmtId="0" fontId="0" fillId="0" borderId="2" xfId="0" applyBorder="1"/>
    <xf numFmtId="164" fontId="5" fillId="0" borderId="2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/>
    </xf>
    <xf numFmtId="164" fontId="5" fillId="0" borderId="1" xfId="1" applyNumberFormat="1" applyFont="1" applyBorder="1" applyAlignment="1">
      <alignment vertical="center" wrapText="1"/>
    </xf>
    <xf numFmtId="164" fontId="5" fillId="0" borderId="7" xfId="1" applyNumberFormat="1" applyFont="1" applyBorder="1" applyAlignment="1">
      <alignment vertical="center" wrapText="1"/>
    </xf>
    <xf numFmtId="164" fontId="5" fillId="0" borderId="3" xfId="1" applyNumberFormat="1" applyFont="1" applyBorder="1" applyAlignment="1">
      <alignment vertical="center" wrapText="1"/>
    </xf>
    <xf numFmtId="0" fontId="3" fillId="0" borderId="35" xfId="1" applyFont="1" applyBorder="1"/>
    <xf numFmtId="164" fontId="3" fillId="0" borderId="35" xfId="1" applyNumberFormat="1" applyFont="1" applyBorder="1" applyAlignment="1" applyProtection="1">
      <alignment vertical="center" wrapText="1"/>
      <protection locked="0"/>
    </xf>
    <xf numFmtId="164" fontId="3" fillId="0" borderId="36" xfId="1" applyNumberFormat="1" applyFont="1" applyBorder="1" applyAlignment="1" applyProtection="1">
      <alignment horizontal="left" vertical="center" wrapText="1" indent="1"/>
      <protection locked="0"/>
    </xf>
    <xf numFmtId="164" fontId="3" fillId="0" borderId="22" xfId="1" applyNumberFormat="1" applyFont="1" applyBorder="1" applyAlignment="1" applyProtection="1">
      <alignment vertical="center" wrapText="1"/>
      <protection locked="0"/>
    </xf>
    <xf numFmtId="164" fontId="3" fillId="0" borderId="30" xfId="1" applyNumberFormat="1" applyFont="1" applyBorder="1" applyAlignment="1" applyProtection="1">
      <alignment vertical="center" wrapText="1"/>
      <protection locked="0"/>
    </xf>
    <xf numFmtId="164" fontId="3" fillId="0" borderId="26" xfId="1" applyNumberFormat="1" applyFont="1" applyBorder="1" applyAlignment="1" applyProtection="1">
      <alignment vertical="center" wrapText="1"/>
      <protection locked="0"/>
    </xf>
    <xf numFmtId="164" fontId="3" fillId="0" borderId="19" xfId="1" applyNumberFormat="1" applyFont="1" applyBorder="1" applyAlignment="1" applyProtection="1">
      <alignment vertical="center" wrapText="1"/>
      <protection locked="0"/>
    </xf>
    <xf numFmtId="164" fontId="3" fillId="0" borderId="14" xfId="1" applyNumberFormat="1" applyFont="1" applyBorder="1" applyAlignment="1" applyProtection="1">
      <alignment vertical="center" wrapText="1"/>
      <protection locked="0"/>
    </xf>
    <xf numFmtId="164" fontId="3" fillId="0" borderId="11" xfId="1" applyNumberFormat="1" applyFont="1" applyBorder="1" applyAlignment="1" applyProtection="1">
      <alignment vertical="center" wrapText="1"/>
      <protection locked="0"/>
    </xf>
    <xf numFmtId="164" fontId="6" fillId="0" borderId="19" xfId="1" applyNumberFormat="1" applyFont="1" applyBorder="1" applyAlignment="1">
      <alignment vertical="center" wrapText="1"/>
    </xf>
    <xf numFmtId="164" fontId="6" fillId="0" borderId="14" xfId="1" applyNumberFormat="1" applyFont="1" applyBorder="1" applyAlignment="1">
      <alignment vertical="center" wrapText="1"/>
    </xf>
    <xf numFmtId="3" fontId="2" fillId="0" borderId="17" xfId="1" applyNumberFormat="1" applyFont="1" applyBorder="1"/>
    <xf numFmtId="164" fontId="3" fillId="0" borderId="0" xfId="1" applyNumberFormat="1" applyFont="1" applyAlignment="1" applyProtection="1">
      <alignment vertical="center" wrapText="1"/>
      <protection locked="0"/>
    </xf>
    <xf numFmtId="0" fontId="3" fillId="0" borderId="10" xfId="1" applyFont="1" applyBorder="1" applyAlignment="1">
      <alignment vertical="center" wrapText="1"/>
    </xf>
    <xf numFmtId="164" fontId="6" fillId="0" borderId="30" xfId="1" applyNumberFormat="1" applyFont="1" applyBorder="1" applyAlignment="1">
      <alignment vertical="center" wrapText="1"/>
    </xf>
    <xf numFmtId="164" fontId="5" fillId="0" borderId="27" xfId="1" applyNumberFormat="1" applyFont="1" applyBorder="1" applyAlignment="1">
      <alignment vertical="center" wrapText="1"/>
    </xf>
    <xf numFmtId="164" fontId="5" fillId="0" borderId="37" xfId="1" applyNumberFormat="1" applyFont="1" applyBorder="1" applyAlignment="1">
      <alignment horizontal="left" vertical="center" wrapText="1" indent="1"/>
    </xf>
    <xf numFmtId="0" fontId="2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8" xfId="1" applyNumberFormat="1" applyFont="1" applyBorder="1" applyAlignment="1" applyProtection="1">
      <alignment vertical="center" wrapText="1"/>
      <protection locked="0"/>
    </xf>
    <xf numFmtId="164" fontId="3" fillId="0" borderId="39" xfId="1" applyNumberFormat="1" applyFont="1" applyBorder="1" applyAlignment="1" applyProtection="1">
      <alignment vertical="center" wrapText="1"/>
      <protection locked="0"/>
    </xf>
    <xf numFmtId="0" fontId="3" fillId="0" borderId="36" xfId="1" applyFont="1" applyBorder="1"/>
    <xf numFmtId="3" fontId="1" fillId="0" borderId="0" xfId="1" applyNumberFormat="1"/>
    <xf numFmtId="3" fontId="2" fillId="0" borderId="17" xfId="1" applyNumberFormat="1" applyFont="1" applyBorder="1" applyAlignment="1">
      <alignment vertical="center"/>
    </xf>
    <xf numFmtId="164" fontId="3" fillId="0" borderId="40" xfId="1" applyNumberFormat="1" applyFont="1" applyBorder="1" applyAlignment="1" applyProtection="1">
      <alignment vertical="center" wrapText="1"/>
      <protection locked="0"/>
    </xf>
    <xf numFmtId="164" fontId="3" fillId="0" borderId="41" xfId="1" applyNumberFormat="1" applyFont="1" applyBorder="1" applyAlignment="1" applyProtection="1">
      <alignment vertical="center" wrapText="1"/>
      <protection locked="0"/>
    </xf>
    <xf numFmtId="164" fontId="3" fillId="0" borderId="10" xfId="1" applyNumberFormat="1" applyFont="1" applyBorder="1" applyAlignment="1" applyProtection="1">
      <alignment vertical="center" wrapText="1"/>
      <protection locked="0"/>
    </xf>
    <xf numFmtId="164" fontId="3" fillId="0" borderId="15" xfId="1" applyNumberFormat="1" applyFont="1" applyBorder="1" applyAlignment="1">
      <alignment horizontal="left" vertical="center" wrapText="1" indent="1"/>
    </xf>
    <xf numFmtId="164" fontId="3" fillId="0" borderId="42" xfId="1" applyNumberFormat="1" applyFont="1" applyBorder="1" applyAlignment="1">
      <alignment horizontal="left" vertical="center" wrapText="1" indent="1"/>
    </xf>
    <xf numFmtId="3" fontId="2" fillId="0" borderId="31" xfId="1" applyNumberFormat="1" applyFont="1" applyBorder="1" applyAlignment="1">
      <alignment vertical="center"/>
    </xf>
    <xf numFmtId="164" fontId="3" fillId="0" borderId="24" xfId="1" applyNumberFormat="1" applyFont="1" applyBorder="1" applyAlignment="1" applyProtection="1">
      <alignment vertical="center" wrapText="1"/>
      <protection locked="0"/>
    </xf>
    <xf numFmtId="0" fontId="2" fillId="0" borderId="43" xfId="1" applyFont="1" applyBorder="1"/>
    <xf numFmtId="164" fontId="5" fillId="0" borderId="35" xfId="1" applyNumberFormat="1" applyFont="1" applyBorder="1" applyAlignment="1">
      <alignment horizontal="center" vertical="center" wrapText="1"/>
    </xf>
    <xf numFmtId="164" fontId="5" fillId="0" borderId="36" xfId="1" applyNumberFormat="1" applyFont="1" applyBorder="1" applyAlignment="1">
      <alignment horizontal="center" vertical="center" wrapText="1"/>
    </xf>
    <xf numFmtId="0" fontId="5" fillId="0" borderId="31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164" fontId="5" fillId="0" borderId="45" xfId="1" applyNumberFormat="1" applyFont="1" applyBorder="1" applyAlignment="1">
      <alignment horizontal="center" vertical="center" wrapText="1"/>
    </xf>
    <xf numFmtId="164" fontId="5" fillId="0" borderId="46" xfId="1" applyNumberFormat="1" applyFont="1" applyBorder="1" applyAlignment="1">
      <alignment horizontal="center" vertical="center" wrapText="1"/>
    </xf>
    <xf numFmtId="0" fontId="2" fillId="0" borderId="47" xfId="1" applyFont="1" applyBorder="1"/>
    <xf numFmtId="0" fontId="3" fillId="0" borderId="48" xfId="1" applyFont="1" applyBorder="1"/>
    <xf numFmtId="164" fontId="5" fillId="0" borderId="48" xfId="1" applyNumberFormat="1" applyFont="1" applyBorder="1" applyAlignment="1">
      <alignment horizontal="centerContinuous" vertical="center" wrapText="1"/>
    </xf>
    <xf numFmtId="164" fontId="5" fillId="0" borderId="49" xfId="1" applyNumberFormat="1" applyFont="1" applyBorder="1" applyAlignment="1">
      <alignment horizontal="centerContinuous" vertical="center" wrapText="1"/>
    </xf>
    <xf numFmtId="164" fontId="5" fillId="0" borderId="50" xfId="1" applyNumberFormat="1" applyFont="1" applyBorder="1" applyAlignment="1">
      <alignment horizontal="center" vertical="center" wrapText="1"/>
    </xf>
    <xf numFmtId="3" fontId="6" fillId="0" borderId="34" xfId="1" applyNumberFormat="1" applyFont="1" applyBorder="1" applyAlignment="1">
      <alignment horizontal="right" vertical="center"/>
    </xf>
    <xf numFmtId="0" fontId="8" fillId="0" borderId="0" xfId="0" applyFont="1"/>
    <xf numFmtId="164" fontId="9" fillId="0" borderId="0" xfId="1" applyNumberFormat="1" applyFont="1" applyAlignment="1">
      <alignment horizontal="center" vertical="center" wrapText="1"/>
    </xf>
    <xf numFmtId="0" fontId="10" fillId="0" borderId="0" xfId="1" applyFont="1"/>
    <xf numFmtId="0" fontId="11" fillId="0" borderId="0" xfId="1" applyFont="1"/>
    <xf numFmtId="0" fontId="3" fillId="0" borderId="0" xfId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3" fillId="0" borderId="0" xfId="1" applyFont="1" applyAlignment="1">
      <alignment horizontal="right" vertical="center"/>
    </xf>
  </cellXfs>
  <cellStyles count="3">
    <cellStyle name="Normál" xfId="0" builtinId="0"/>
    <cellStyle name="Normál 2" xfId="1" xr:uid="{75C5F4B1-28FF-4C40-8237-1A47D19D777C}"/>
    <cellStyle name="Normál_KVRENMUNKA" xfId="2" xr:uid="{FA45B61E-0335-4AFE-883D-E8AF63C8EA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unkaf&#252;ze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</sheetNames>
    <sheetDataSet>
      <sheetData sheetId="0">
        <row r="10">
          <cell r="E10">
            <v>160336574</v>
          </cell>
          <cell r="F10">
            <v>184732271</v>
          </cell>
          <cell r="G10">
            <v>185773132</v>
          </cell>
        </row>
        <row r="12">
          <cell r="E12">
            <v>21794000</v>
          </cell>
          <cell r="F12">
            <v>21794200</v>
          </cell>
          <cell r="G12">
            <v>18921668</v>
          </cell>
        </row>
        <row r="13">
          <cell r="E13">
            <v>14866000</v>
          </cell>
          <cell r="F13">
            <v>21078664</v>
          </cell>
          <cell r="G13">
            <v>24196276</v>
          </cell>
        </row>
        <row r="15">
          <cell r="E15">
            <v>0</v>
          </cell>
          <cell r="F15">
            <v>63600</v>
          </cell>
          <cell r="G15">
            <v>63600</v>
          </cell>
        </row>
        <row r="19">
          <cell r="E19">
            <v>95255199</v>
          </cell>
          <cell r="F19">
            <v>101303757</v>
          </cell>
          <cell r="G19">
            <v>93634495</v>
          </cell>
        </row>
        <row r="21">
          <cell r="F21">
            <v>2368867</v>
          </cell>
          <cell r="G21">
            <v>5852999</v>
          </cell>
        </row>
        <row r="35">
          <cell r="E35">
            <v>87298130</v>
          </cell>
          <cell r="F35">
            <v>88348955</v>
          </cell>
          <cell r="G35">
            <v>86526063</v>
          </cell>
        </row>
        <row r="36">
          <cell r="E36">
            <v>10862952</v>
          </cell>
          <cell r="F36">
            <v>10670816</v>
          </cell>
          <cell r="G36">
            <v>10521382</v>
          </cell>
        </row>
        <row r="37">
          <cell r="E37">
            <v>92854475</v>
          </cell>
          <cell r="F37">
            <v>95954049</v>
          </cell>
          <cell r="G37">
            <v>91344119</v>
          </cell>
        </row>
        <row r="38">
          <cell r="E38">
            <v>9508646</v>
          </cell>
          <cell r="F38">
            <v>9508646</v>
          </cell>
          <cell r="G38">
            <v>1776830</v>
          </cell>
        </row>
        <row r="39">
          <cell r="E39">
            <v>13204500</v>
          </cell>
          <cell r="F39">
            <v>43330139</v>
          </cell>
          <cell r="G39">
            <v>43301382</v>
          </cell>
        </row>
        <row r="40">
          <cell r="E40">
            <v>59437296</v>
          </cell>
          <cell r="F40">
            <v>68528626</v>
          </cell>
          <cell r="G40">
            <v>12324975</v>
          </cell>
        </row>
        <row r="41">
          <cell r="E41">
            <v>24019209</v>
          </cell>
          <cell r="F41">
            <v>39278847</v>
          </cell>
          <cell r="G41">
            <v>18390583</v>
          </cell>
        </row>
        <row r="44">
          <cell r="E44">
            <v>3070373</v>
          </cell>
          <cell r="F44">
            <v>5439240</v>
          </cell>
          <cell r="G44">
            <v>5439240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D5DD-B8B4-430B-9859-61419F7F5D06}">
  <sheetPr>
    <tabColor rgb="FF92D050"/>
  </sheetPr>
  <dimension ref="A1:R65"/>
  <sheetViews>
    <sheetView tabSelected="1" view="pageBreakPreview" zoomScale="60" zoomScaleNormal="100" workbookViewId="0">
      <selection activeCell="N40" sqref="N40"/>
    </sheetView>
  </sheetViews>
  <sheetFormatPr defaultRowHeight="12.75" x14ac:dyDescent="0.2"/>
  <cols>
    <col min="1" max="1" width="4.85546875" bestFit="1" customWidth="1"/>
    <col min="2" max="2" width="44.5703125" bestFit="1" customWidth="1"/>
    <col min="3" max="3" width="12.28515625" bestFit="1" customWidth="1"/>
    <col min="4" max="5" width="13" bestFit="1" customWidth="1"/>
    <col min="6" max="6" width="42.85546875" bestFit="1" customWidth="1"/>
    <col min="7" max="8" width="12.28515625" bestFit="1" customWidth="1"/>
    <col min="9" max="9" width="11.28515625" bestFit="1" customWidth="1"/>
    <col min="10" max="10" width="13.140625" customWidth="1"/>
  </cols>
  <sheetData>
    <row r="1" spans="1:18" ht="15.75" x14ac:dyDescent="0.2">
      <c r="A1" s="137" t="s">
        <v>112</v>
      </c>
      <c r="B1" s="137"/>
      <c r="C1" s="137"/>
      <c r="D1" s="137"/>
      <c r="E1" s="137"/>
      <c r="F1" s="137"/>
      <c r="G1" s="137"/>
      <c r="H1" s="136"/>
      <c r="I1" s="136"/>
      <c r="J1" s="135"/>
      <c r="K1" s="135"/>
      <c r="L1" s="135"/>
      <c r="M1" s="135"/>
      <c r="N1" s="135"/>
      <c r="O1" s="135"/>
      <c r="P1" s="135"/>
      <c r="Q1" s="135"/>
      <c r="R1" s="135"/>
    </row>
    <row r="2" spans="1:18" ht="15.75" x14ac:dyDescent="0.25">
      <c r="A2" s="134"/>
      <c r="B2" s="134"/>
      <c r="C2" s="134"/>
      <c r="D2" s="134"/>
      <c r="E2" s="134"/>
      <c r="F2" s="134"/>
      <c r="G2" s="134"/>
      <c r="H2" s="134"/>
      <c r="I2" s="133"/>
      <c r="J2" s="3"/>
      <c r="K2" s="3"/>
      <c r="L2" s="3"/>
      <c r="M2" s="3"/>
      <c r="N2" s="3"/>
      <c r="O2" s="3"/>
      <c r="P2" s="3"/>
      <c r="Q2" s="3"/>
      <c r="R2" s="3"/>
    </row>
    <row r="3" spans="1:18" ht="15.75" x14ac:dyDescent="0.2">
      <c r="A3" s="132" t="s">
        <v>111</v>
      </c>
      <c r="B3" s="132"/>
      <c r="C3" s="132"/>
      <c r="D3" s="132"/>
      <c r="E3" s="132"/>
      <c r="F3" s="132"/>
      <c r="G3" s="132"/>
      <c r="H3" s="131"/>
      <c r="I3" s="131"/>
      <c r="J3" s="3"/>
      <c r="K3" s="3"/>
      <c r="L3" s="3"/>
      <c r="M3" s="3"/>
      <c r="N3" s="3"/>
      <c r="O3" s="3"/>
      <c r="P3" s="3"/>
      <c r="Q3" s="3"/>
      <c r="R3" s="3"/>
    </row>
    <row r="4" spans="1:18" ht="13.5" thickBot="1" x14ac:dyDescent="0.25">
      <c r="A4" s="78"/>
      <c r="B4" s="79"/>
      <c r="C4" s="78"/>
      <c r="D4" s="78"/>
      <c r="E4" s="78"/>
      <c r="F4" s="130" t="s">
        <v>110</v>
      </c>
      <c r="G4" s="130"/>
      <c r="H4" s="130"/>
      <c r="I4" s="130"/>
      <c r="J4" s="3"/>
      <c r="K4" s="3"/>
      <c r="L4" s="3"/>
      <c r="M4" s="3"/>
      <c r="N4" s="3"/>
      <c r="O4" s="3"/>
      <c r="P4" s="3"/>
      <c r="Q4" s="3"/>
      <c r="R4" s="3"/>
    </row>
    <row r="5" spans="1:18" ht="13.5" thickBot="1" x14ac:dyDescent="0.25">
      <c r="A5" s="129" t="s">
        <v>77</v>
      </c>
      <c r="B5" s="73" t="s">
        <v>76</v>
      </c>
      <c r="C5" s="75"/>
      <c r="D5" s="74"/>
      <c r="E5" s="74"/>
      <c r="F5" s="128" t="s">
        <v>75</v>
      </c>
      <c r="G5" s="127"/>
      <c r="H5" s="126"/>
      <c r="I5" s="125"/>
      <c r="J5" s="3"/>
      <c r="K5" s="3"/>
      <c r="L5" s="3"/>
      <c r="M5" s="3"/>
      <c r="N5" s="3"/>
      <c r="O5" s="3"/>
      <c r="P5" s="3"/>
      <c r="Q5" s="3"/>
      <c r="R5" s="3"/>
    </row>
    <row r="6" spans="1:18" ht="24.75" thickBot="1" x14ac:dyDescent="0.25">
      <c r="A6" s="124"/>
      <c r="B6" s="63" t="s">
        <v>74</v>
      </c>
      <c r="C6" s="70" t="s">
        <v>73</v>
      </c>
      <c r="D6" s="70" t="s">
        <v>72</v>
      </c>
      <c r="E6" s="70" t="s">
        <v>71</v>
      </c>
      <c r="F6" s="123" t="s">
        <v>74</v>
      </c>
      <c r="G6" s="122" t="s">
        <v>73</v>
      </c>
      <c r="H6" s="122" t="s">
        <v>72</v>
      </c>
      <c r="I6" s="121" t="s">
        <v>71</v>
      </c>
      <c r="J6" s="3"/>
      <c r="K6" s="3"/>
      <c r="L6" s="3"/>
      <c r="M6" s="3"/>
      <c r="N6" s="3"/>
      <c r="O6" s="3"/>
      <c r="P6" s="3"/>
      <c r="Q6" s="3"/>
      <c r="R6" s="3"/>
    </row>
    <row r="7" spans="1:18" ht="13.5" thickBot="1" x14ac:dyDescent="0.25">
      <c r="A7" s="66" t="s">
        <v>70</v>
      </c>
      <c r="B7" s="63" t="s">
        <v>69</v>
      </c>
      <c r="C7" s="65" t="s">
        <v>68</v>
      </c>
      <c r="D7" s="64"/>
      <c r="E7" s="64"/>
      <c r="F7" s="120" t="s">
        <v>67</v>
      </c>
      <c r="G7" s="119" t="s">
        <v>66</v>
      </c>
      <c r="H7" s="87"/>
      <c r="I7" s="118"/>
      <c r="J7" s="3"/>
      <c r="K7" s="3"/>
      <c r="L7" s="3"/>
      <c r="M7" s="3"/>
      <c r="N7" s="3"/>
      <c r="O7" s="3"/>
      <c r="P7" s="3"/>
      <c r="Q7" s="3"/>
      <c r="R7" s="3"/>
    </row>
    <row r="8" spans="1:18" x14ac:dyDescent="0.2">
      <c r="A8" s="31" t="s">
        <v>65</v>
      </c>
      <c r="B8" s="39" t="s">
        <v>109</v>
      </c>
      <c r="C8" s="117">
        <f>[1]mérleg!E10</f>
        <v>160336574</v>
      </c>
      <c r="D8" s="117">
        <f>[1]mérleg!F10</f>
        <v>184732271</v>
      </c>
      <c r="E8" s="117">
        <f>[1]mérleg!G10</f>
        <v>185773132</v>
      </c>
      <c r="F8" s="34" t="s">
        <v>108</v>
      </c>
      <c r="G8" s="59">
        <f>[1]mérleg!E35</f>
        <v>87298130</v>
      </c>
      <c r="H8" s="59">
        <f>[1]mérleg!F35</f>
        <v>88348955</v>
      </c>
      <c r="I8" s="116">
        <f>[1]mérleg!G35</f>
        <v>86526063</v>
      </c>
      <c r="J8" s="3"/>
      <c r="K8" s="3"/>
      <c r="L8" s="3"/>
      <c r="M8" s="3"/>
      <c r="N8" s="3"/>
      <c r="O8" s="3"/>
      <c r="P8" s="3"/>
      <c r="Q8" s="3"/>
      <c r="R8" s="3"/>
    </row>
    <row r="9" spans="1:18" ht="24" x14ac:dyDescent="0.2">
      <c r="A9" s="31" t="s">
        <v>107</v>
      </c>
      <c r="B9" s="39" t="s">
        <v>106</v>
      </c>
      <c r="C9" s="94">
        <f>[1]mérleg!E12</f>
        <v>21794000</v>
      </c>
      <c r="D9" s="94">
        <f>[1]mérleg!F12</f>
        <v>21794200</v>
      </c>
      <c r="E9" s="94">
        <f>[1]mérleg!G12</f>
        <v>18921668</v>
      </c>
      <c r="F9" s="39" t="s">
        <v>105</v>
      </c>
      <c r="G9" s="59">
        <f>[1]mérleg!E36</f>
        <v>10862952</v>
      </c>
      <c r="H9" s="59">
        <f>[1]mérleg!F36</f>
        <v>10670816</v>
      </c>
      <c r="I9" s="110">
        <f>[1]mérleg!G36</f>
        <v>10521382</v>
      </c>
      <c r="J9" s="109"/>
      <c r="K9" s="3"/>
      <c r="L9" s="3"/>
      <c r="M9" s="3"/>
      <c r="N9" s="3"/>
      <c r="O9" s="3"/>
      <c r="P9" s="3"/>
      <c r="Q9" s="3"/>
      <c r="R9" s="3"/>
    </row>
    <row r="10" spans="1:18" x14ac:dyDescent="0.2">
      <c r="A10" s="31" t="s">
        <v>62</v>
      </c>
      <c r="B10" s="115" t="s">
        <v>104</v>
      </c>
      <c r="C10" s="94">
        <f>[1]mérleg!E13</f>
        <v>14866000</v>
      </c>
      <c r="D10" s="94">
        <f>[1]mérleg!F13</f>
        <v>21078664</v>
      </c>
      <c r="E10" s="94">
        <f>[1]mérleg!G13</f>
        <v>24196276</v>
      </c>
      <c r="F10" s="39" t="s">
        <v>103</v>
      </c>
      <c r="G10" s="59">
        <f>[1]mérleg!E37</f>
        <v>92854475</v>
      </c>
      <c r="H10" s="59">
        <f>[1]mérleg!F37</f>
        <v>95954049</v>
      </c>
      <c r="I10" s="110">
        <f>[1]mérleg!G37</f>
        <v>91344119</v>
      </c>
      <c r="J10" s="109"/>
      <c r="K10" s="3"/>
      <c r="L10" s="3"/>
      <c r="M10" s="3"/>
      <c r="N10" s="3"/>
      <c r="O10" s="3"/>
      <c r="P10" s="3"/>
      <c r="Q10" s="3"/>
      <c r="R10" s="3"/>
    </row>
    <row r="11" spans="1:18" x14ac:dyDescent="0.2">
      <c r="A11" s="31" t="s">
        <v>59</v>
      </c>
      <c r="B11" s="114" t="s">
        <v>102</v>
      </c>
      <c r="C11" s="113">
        <f>[1]mérleg!E15</f>
        <v>0</v>
      </c>
      <c r="D11" s="112">
        <f>[1]mérleg!F15</f>
        <v>63600</v>
      </c>
      <c r="E11" s="112">
        <f>[1]mérleg!G15</f>
        <v>63600</v>
      </c>
      <c r="F11" s="39" t="s">
        <v>101</v>
      </c>
      <c r="G11" s="59">
        <f>[1]mérleg!E38</f>
        <v>9508646</v>
      </c>
      <c r="H11" s="59">
        <f>[1]mérleg!F38</f>
        <v>9508646</v>
      </c>
      <c r="I11" s="110">
        <f>[1]mérleg!G38</f>
        <v>1776830</v>
      </c>
      <c r="J11" s="109"/>
      <c r="K11" s="3"/>
      <c r="L11" s="3"/>
      <c r="M11" s="3"/>
      <c r="N11" s="3"/>
      <c r="O11" s="3"/>
      <c r="P11" s="3"/>
      <c r="Q11" s="3"/>
      <c r="R11" s="3"/>
    </row>
    <row r="12" spans="1:18" x14ac:dyDescent="0.2">
      <c r="A12" s="31" t="s">
        <v>56</v>
      </c>
      <c r="B12" s="55"/>
      <c r="C12" s="95"/>
      <c r="D12" s="94"/>
      <c r="E12" s="111"/>
      <c r="F12" s="39" t="s">
        <v>100</v>
      </c>
      <c r="G12" s="59">
        <f>[1]mérleg!E39</f>
        <v>13204500</v>
      </c>
      <c r="H12" s="59">
        <f>[1]mérleg!F39</f>
        <v>43330139</v>
      </c>
      <c r="I12" s="110">
        <f>[1]mérleg!G39</f>
        <v>43301382</v>
      </c>
      <c r="J12" s="109"/>
      <c r="K12" s="3"/>
      <c r="L12" s="3"/>
      <c r="M12" s="3"/>
      <c r="N12" s="3"/>
      <c r="O12" s="3"/>
      <c r="P12" s="3"/>
      <c r="Q12" s="3"/>
      <c r="R12" s="3"/>
    </row>
    <row r="13" spans="1:18" ht="13.5" thickBot="1" x14ac:dyDescent="0.25">
      <c r="A13" s="31" t="s">
        <v>54</v>
      </c>
      <c r="B13" s="108"/>
      <c r="C13" s="107"/>
      <c r="D13" s="88"/>
      <c r="E13" s="106"/>
      <c r="F13" s="39" t="s">
        <v>47</v>
      </c>
      <c r="G13" s="59"/>
      <c r="H13" s="105"/>
      <c r="I13" s="104"/>
      <c r="J13" s="3"/>
      <c r="K13" s="3"/>
      <c r="L13" s="3"/>
      <c r="M13" s="3"/>
      <c r="N13" s="3"/>
      <c r="O13" s="3"/>
      <c r="P13" s="3"/>
      <c r="Q13" s="3"/>
      <c r="R13" s="3"/>
    </row>
    <row r="14" spans="1:18" ht="13.5" thickBot="1" x14ac:dyDescent="0.25">
      <c r="A14" s="31" t="s">
        <v>52</v>
      </c>
      <c r="B14" s="103" t="s">
        <v>99</v>
      </c>
      <c r="C14" s="102">
        <f>SUM(C8:C11)</f>
        <v>196996574</v>
      </c>
      <c r="D14" s="102">
        <f>SUM(D8:D11)</f>
        <v>227668735</v>
      </c>
      <c r="E14" s="102">
        <f>SUM(E8:E11)</f>
        <v>228954676</v>
      </c>
      <c r="F14" s="9" t="s">
        <v>98</v>
      </c>
      <c r="G14" s="85">
        <f>SUM(G8:G13)</f>
        <v>213728703</v>
      </c>
      <c r="H14" s="85">
        <f>SUM(H8:H13)</f>
        <v>247812605</v>
      </c>
      <c r="I14" s="84">
        <f>SUM(I8:I13)</f>
        <v>233469776</v>
      </c>
      <c r="J14" s="3"/>
      <c r="K14" s="3"/>
      <c r="L14" s="3"/>
      <c r="M14" s="3"/>
      <c r="N14" s="3"/>
      <c r="O14" s="3"/>
      <c r="P14" s="3"/>
      <c r="Q14" s="3"/>
      <c r="R14" s="3"/>
    </row>
    <row r="15" spans="1:18" x14ac:dyDescent="0.2">
      <c r="A15" s="31" t="s">
        <v>51</v>
      </c>
      <c r="B15" s="40" t="s">
        <v>97</v>
      </c>
      <c r="C15" s="101">
        <f>C16+C17</f>
        <v>95255199</v>
      </c>
      <c r="D15" s="101">
        <f>D16+D17</f>
        <v>103672624</v>
      </c>
      <c r="E15" s="101">
        <f>E16+E17</f>
        <v>99487494</v>
      </c>
      <c r="F15" s="39" t="s">
        <v>41</v>
      </c>
      <c r="G15" s="92"/>
      <c r="H15" s="43"/>
      <c r="I15" s="42"/>
      <c r="J15" s="3"/>
      <c r="K15" s="3"/>
      <c r="L15" s="3"/>
      <c r="M15" s="3"/>
      <c r="N15" s="3"/>
      <c r="O15" s="3"/>
      <c r="P15" s="3"/>
      <c r="Q15" s="3"/>
      <c r="R15" s="3"/>
    </row>
    <row r="16" spans="1:18" x14ac:dyDescent="0.2">
      <c r="A16" s="31" t="s">
        <v>50</v>
      </c>
      <c r="B16" s="39" t="s">
        <v>96</v>
      </c>
      <c r="C16" s="94">
        <f>[1]mérleg!E19</f>
        <v>95255199</v>
      </c>
      <c r="D16" s="93">
        <f>[1]mérleg!F19</f>
        <v>101303757</v>
      </c>
      <c r="E16" s="93">
        <f>[1]mérleg!G19</f>
        <v>93634495</v>
      </c>
      <c r="F16" s="39" t="s">
        <v>95</v>
      </c>
      <c r="G16" s="95"/>
      <c r="H16" s="27"/>
      <c r="I16" s="26"/>
      <c r="J16" s="3"/>
      <c r="K16" s="3"/>
      <c r="L16" s="3"/>
      <c r="M16" s="3"/>
      <c r="N16" s="3"/>
      <c r="O16" s="3"/>
      <c r="P16" s="3"/>
      <c r="Q16" s="3"/>
      <c r="R16" s="3"/>
    </row>
    <row r="17" spans="1:9" x14ac:dyDescent="0.2">
      <c r="A17" s="31" t="s">
        <v>49</v>
      </c>
      <c r="B17" s="100" t="s">
        <v>94</v>
      </c>
      <c r="C17" s="94"/>
      <c r="D17" s="90">
        <f>[1]mérleg!F21</f>
        <v>2368867</v>
      </c>
      <c r="E17" s="99">
        <f>[1]mérleg!G21</f>
        <v>5852999</v>
      </c>
      <c r="F17" s="39" t="s">
        <v>93</v>
      </c>
      <c r="G17" s="95">
        <f>[1]mérleg!E44</f>
        <v>3070373</v>
      </c>
      <c r="H17" s="95">
        <f>[1]mérleg!F44</f>
        <v>5439240</v>
      </c>
      <c r="I17" s="98">
        <f>[1]mérleg!G44</f>
        <v>5439240</v>
      </c>
    </row>
    <row r="18" spans="1:9" x14ac:dyDescent="0.2">
      <c r="A18" s="31" t="s">
        <v>48</v>
      </c>
      <c r="B18" s="39" t="s">
        <v>92</v>
      </c>
      <c r="C18" s="97"/>
      <c r="D18" s="96"/>
      <c r="E18" s="96"/>
      <c r="F18" s="39" t="s">
        <v>91</v>
      </c>
      <c r="G18" s="95"/>
      <c r="H18" s="27"/>
      <c r="I18" s="26"/>
    </row>
    <row r="19" spans="1:9" x14ac:dyDescent="0.2">
      <c r="A19" s="31" t="s">
        <v>46</v>
      </c>
      <c r="B19" s="40" t="s">
        <v>90</v>
      </c>
      <c r="C19" s="91"/>
      <c r="D19" s="90"/>
      <c r="E19" s="90"/>
      <c r="F19" s="34" t="s">
        <v>89</v>
      </c>
      <c r="G19" s="92"/>
      <c r="H19" s="27"/>
      <c r="I19" s="26"/>
    </row>
    <row r="20" spans="1:9" x14ac:dyDescent="0.2">
      <c r="A20" s="31" t="s">
        <v>43</v>
      </c>
      <c r="B20" s="39" t="s">
        <v>88</v>
      </c>
      <c r="C20" s="94"/>
      <c r="D20" s="93"/>
      <c r="E20" s="93"/>
      <c r="F20" s="39" t="s">
        <v>87</v>
      </c>
      <c r="G20" s="95"/>
      <c r="H20" s="27"/>
      <c r="I20" s="26"/>
    </row>
    <row r="21" spans="1:9" x14ac:dyDescent="0.2">
      <c r="A21" s="31" t="s">
        <v>40</v>
      </c>
      <c r="B21" s="39" t="s">
        <v>86</v>
      </c>
      <c r="C21" s="94"/>
      <c r="D21" s="93"/>
      <c r="E21" s="93"/>
      <c r="F21" s="50"/>
      <c r="G21" s="92"/>
      <c r="H21" s="19"/>
      <c r="I21" s="26"/>
    </row>
    <row r="22" spans="1:9" ht="24.75" thickBot="1" x14ac:dyDescent="0.25">
      <c r="A22" s="31" t="s">
        <v>37</v>
      </c>
      <c r="B22" s="40" t="s">
        <v>85</v>
      </c>
      <c r="C22" s="91"/>
      <c r="D22" s="90"/>
      <c r="E22" s="90"/>
      <c r="F22" s="89"/>
      <c r="G22" s="88"/>
      <c r="H22" s="87"/>
      <c r="I22" s="18"/>
    </row>
    <row r="23" spans="1:9" ht="24.75" thickBot="1" x14ac:dyDescent="0.25">
      <c r="A23" s="31" t="s">
        <v>34</v>
      </c>
      <c r="B23" s="9" t="s">
        <v>84</v>
      </c>
      <c r="C23" s="82">
        <f>C15</f>
        <v>95255199</v>
      </c>
      <c r="D23" s="82">
        <f>D15</f>
        <v>103672624</v>
      </c>
      <c r="E23" s="82">
        <f>E15</f>
        <v>99487494</v>
      </c>
      <c r="F23" s="9" t="s">
        <v>83</v>
      </c>
      <c r="G23" s="85">
        <f>G17+G21</f>
        <v>3070373</v>
      </c>
      <c r="H23" s="85">
        <f>H17+H21</f>
        <v>5439240</v>
      </c>
      <c r="I23" s="84">
        <f>I17+I21</f>
        <v>5439240</v>
      </c>
    </row>
    <row r="24" spans="1:9" ht="13.5" thickBot="1" x14ac:dyDescent="0.25">
      <c r="A24" s="31" t="s">
        <v>31</v>
      </c>
      <c r="B24" s="9" t="s">
        <v>82</v>
      </c>
      <c r="C24" s="86">
        <f>C23+C14</f>
        <v>292251773</v>
      </c>
      <c r="D24" s="82">
        <f>D23+D14</f>
        <v>331341359</v>
      </c>
      <c r="E24" s="86">
        <f>E23+E14</f>
        <v>328442170</v>
      </c>
      <c r="F24" s="9" t="s">
        <v>81</v>
      </c>
      <c r="G24" s="82">
        <f>G14+G23</f>
        <v>216799076</v>
      </c>
      <c r="H24" s="82">
        <f>H14+H23</f>
        <v>253251845</v>
      </c>
      <c r="I24" s="84">
        <f>I14+I23</f>
        <v>238909016</v>
      </c>
    </row>
    <row r="25" spans="1:9" ht="13.5" thickBot="1" x14ac:dyDescent="0.25">
      <c r="A25" s="31" t="s">
        <v>28</v>
      </c>
      <c r="B25" s="9" t="s">
        <v>4</v>
      </c>
      <c r="C25" s="86"/>
      <c r="D25" s="85">
        <f>D24-H24</f>
        <v>78089514</v>
      </c>
      <c r="E25" s="84"/>
      <c r="F25" s="9" t="s">
        <v>3</v>
      </c>
      <c r="G25" s="82">
        <f>C24-G24</f>
        <v>75452697</v>
      </c>
      <c r="H25" s="82"/>
      <c r="I25" s="83">
        <f>E24-I24</f>
        <v>89533154</v>
      </c>
    </row>
    <row r="26" spans="1:9" ht="13.5" thickBot="1" x14ac:dyDescent="0.25">
      <c r="A26" s="31" t="s">
        <v>25</v>
      </c>
      <c r="B26" s="9" t="s">
        <v>1</v>
      </c>
      <c r="C26" s="8" t="s">
        <v>80</v>
      </c>
      <c r="D26" s="16" t="s">
        <v>80</v>
      </c>
      <c r="E26" s="14" t="s">
        <v>80</v>
      </c>
      <c r="F26" s="9" t="s">
        <v>0</v>
      </c>
      <c r="G26" s="82"/>
      <c r="H26" s="81"/>
      <c r="I26" s="6"/>
    </row>
    <row r="27" spans="1:9" x14ac:dyDescent="0.2">
      <c r="A27" s="5"/>
      <c r="B27" s="5"/>
      <c r="C27" s="5"/>
      <c r="D27" s="5"/>
      <c r="E27" s="5"/>
      <c r="F27" s="5"/>
      <c r="G27" s="5"/>
      <c r="H27" s="5"/>
      <c r="I27" s="3"/>
    </row>
    <row r="28" spans="1:9" x14ac:dyDescent="0.2">
      <c r="A28" s="78"/>
      <c r="B28" s="80" t="s">
        <v>79</v>
      </c>
      <c r="C28" s="80"/>
      <c r="D28" s="80"/>
      <c r="E28" s="80"/>
      <c r="F28" s="80"/>
      <c r="G28" s="80"/>
      <c r="H28" s="80"/>
      <c r="I28" s="3"/>
    </row>
    <row r="29" spans="1:9" ht="13.5" thickBot="1" x14ac:dyDescent="0.25">
      <c r="A29" s="78"/>
      <c r="B29" s="79"/>
      <c r="C29" s="78"/>
      <c r="D29" s="78"/>
      <c r="E29" s="78"/>
      <c r="F29" s="78"/>
      <c r="G29" s="77" t="s">
        <v>78</v>
      </c>
      <c r="H29" s="77"/>
      <c r="I29" s="77"/>
    </row>
    <row r="30" spans="1:9" ht="13.5" thickBot="1" x14ac:dyDescent="0.25">
      <c r="A30" s="76" t="s">
        <v>77</v>
      </c>
      <c r="B30" s="73" t="s">
        <v>76</v>
      </c>
      <c r="C30" s="75"/>
      <c r="D30" s="74"/>
      <c r="E30" s="74"/>
      <c r="F30" s="73" t="s">
        <v>75</v>
      </c>
      <c r="G30" s="72"/>
      <c r="H30" s="7"/>
      <c r="I30" s="15"/>
    </row>
    <row r="31" spans="1:9" ht="24.75" thickBot="1" x14ac:dyDescent="0.25">
      <c r="A31" s="71"/>
      <c r="B31" s="63" t="s">
        <v>74</v>
      </c>
      <c r="C31" s="70" t="s">
        <v>73</v>
      </c>
      <c r="D31" s="70" t="s">
        <v>72</v>
      </c>
      <c r="E31" s="70" t="s">
        <v>71</v>
      </c>
      <c r="F31" s="63" t="s">
        <v>74</v>
      </c>
      <c r="G31" s="69" t="s">
        <v>73</v>
      </c>
      <c r="H31" s="68" t="s">
        <v>72</v>
      </c>
      <c r="I31" s="67" t="s">
        <v>71</v>
      </c>
    </row>
    <row r="32" spans="1:9" ht="13.5" thickBot="1" x14ac:dyDescent="0.25">
      <c r="A32" s="66" t="s">
        <v>70</v>
      </c>
      <c r="B32" s="63" t="s">
        <v>69</v>
      </c>
      <c r="C32" s="65" t="s">
        <v>68</v>
      </c>
      <c r="D32" s="64"/>
      <c r="E32" s="64"/>
      <c r="F32" s="63" t="s">
        <v>67</v>
      </c>
      <c r="G32" s="62" t="s">
        <v>66</v>
      </c>
      <c r="H32" s="7"/>
      <c r="I32" s="15"/>
    </row>
    <row r="33" spans="1:9" x14ac:dyDescent="0.2">
      <c r="A33" s="31" t="s">
        <v>65</v>
      </c>
      <c r="B33" s="34" t="s">
        <v>64</v>
      </c>
      <c r="C33" s="61"/>
      <c r="D33" s="22">
        <v>28091509</v>
      </c>
      <c r="E33" s="22">
        <v>30868408</v>
      </c>
      <c r="F33" s="34" t="s">
        <v>63</v>
      </c>
      <c r="G33" s="59">
        <f>[1]mérleg!E40</f>
        <v>59437296</v>
      </c>
      <c r="H33" s="59">
        <f>[1]mérleg!F40</f>
        <v>68528626</v>
      </c>
      <c r="I33" s="60">
        <f>[1]mérleg!G40</f>
        <v>12324975</v>
      </c>
    </row>
    <row r="34" spans="1:9" x14ac:dyDescent="0.2">
      <c r="A34" s="25" t="s">
        <v>62</v>
      </c>
      <c r="B34" s="39" t="s">
        <v>61</v>
      </c>
      <c r="C34" s="20"/>
      <c r="D34" s="23"/>
      <c r="E34" s="29"/>
      <c r="F34" s="39" t="s">
        <v>60</v>
      </c>
      <c r="G34" s="59">
        <f>[1]mérleg!E41</f>
        <v>24019209</v>
      </c>
      <c r="H34" s="58">
        <f>[1]mérleg!F41</f>
        <v>39278847</v>
      </c>
      <c r="I34" s="57">
        <f>[1]mérleg!G41</f>
        <v>18390583</v>
      </c>
    </row>
    <row r="35" spans="1:9" x14ac:dyDescent="0.2">
      <c r="A35" s="25" t="s">
        <v>59</v>
      </c>
      <c r="B35" s="39" t="s">
        <v>58</v>
      </c>
      <c r="C35" s="20"/>
      <c r="D35" s="23"/>
      <c r="E35" s="29"/>
      <c r="F35" s="39" t="s">
        <v>57</v>
      </c>
      <c r="G35" s="20">
        <v>0</v>
      </c>
      <c r="H35" s="58"/>
      <c r="I35" s="57"/>
    </row>
    <row r="36" spans="1:9" x14ac:dyDescent="0.2">
      <c r="A36" s="25" t="s">
        <v>56</v>
      </c>
      <c r="B36" s="39" t="s">
        <v>55</v>
      </c>
      <c r="C36" s="20"/>
      <c r="D36" s="56"/>
      <c r="E36" s="48"/>
      <c r="F36" s="55"/>
      <c r="G36" s="20"/>
      <c r="H36" s="27"/>
      <c r="I36" s="26"/>
    </row>
    <row r="37" spans="1:9" x14ac:dyDescent="0.2">
      <c r="A37" s="25" t="s">
        <v>54</v>
      </c>
      <c r="B37" s="5" t="s">
        <v>53</v>
      </c>
      <c r="C37" s="20"/>
      <c r="D37" s="23"/>
      <c r="E37" s="53"/>
      <c r="F37" s="52"/>
      <c r="G37" s="20"/>
      <c r="H37" s="27"/>
      <c r="I37" s="26"/>
    </row>
    <row r="38" spans="1:9" x14ac:dyDescent="0.2">
      <c r="A38" s="25" t="s">
        <v>52</v>
      </c>
      <c r="B38" s="28"/>
      <c r="C38" s="20"/>
      <c r="D38" s="23"/>
      <c r="E38" s="29"/>
      <c r="F38" s="52"/>
      <c r="G38" s="20"/>
      <c r="H38" s="27"/>
      <c r="I38" s="26"/>
    </row>
    <row r="39" spans="1:9" x14ac:dyDescent="0.2">
      <c r="A39" s="25" t="s">
        <v>51</v>
      </c>
      <c r="B39" s="28"/>
      <c r="C39" s="20"/>
      <c r="D39" s="23"/>
      <c r="E39" s="29"/>
      <c r="F39" s="52"/>
      <c r="G39" s="20"/>
      <c r="H39" s="27"/>
      <c r="I39" s="26"/>
    </row>
    <row r="40" spans="1:9" x14ac:dyDescent="0.2">
      <c r="A40" s="25" t="s">
        <v>50</v>
      </c>
      <c r="B40" s="54"/>
      <c r="C40" s="20"/>
      <c r="D40" s="23"/>
      <c r="E40" s="53"/>
      <c r="F40" s="52"/>
      <c r="G40" s="20"/>
      <c r="H40" s="27"/>
      <c r="I40" s="26"/>
    </row>
    <row r="41" spans="1:9" x14ac:dyDescent="0.2">
      <c r="A41" s="25" t="s">
        <v>49</v>
      </c>
      <c r="B41" s="28"/>
      <c r="C41" s="20"/>
      <c r="D41" s="23"/>
      <c r="E41" s="53"/>
      <c r="F41" s="52"/>
      <c r="G41" s="20"/>
      <c r="H41" s="27"/>
      <c r="I41" s="26"/>
    </row>
    <row r="42" spans="1:9" ht="13.5" thickBot="1" x14ac:dyDescent="0.25">
      <c r="A42" s="51" t="s">
        <v>48</v>
      </c>
      <c r="B42" s="50"/>
      <c r="C42" s="47"/>
      <c r="D42" s="49"/>
      <c r="E42" s="48"/>
      <c r="F42" s="40" t="s">
        <v>47</v>
      </c>
      <c r="G42" s="47"/>
      <c r="H42" s="19"/>
      <c r="I42" s="18"/>
    </row>
    <row r="43" spans="1:9" ht="24.75" thickBot="1" x14ac:dyDescent="0.25">
      <c r="A43" s="11" t="s">
        <v>46</v>
      </c>
      <c r="B43" s="9" t="s">
        <v>45</v>
      </c>
      <c r="C43" s="10">
        <f>SUM(C33:C42)</f>
        <v>0</v>
      </c>
      <c r="D43" s="10">
        <f>SUM(D33:D42)</f>
        <v>28091509</v>
      </c>
      <c r="E43" s="10">
        <f>SUM(E33:E42)</f>
        <v>30868408</v>
      </c>
      <c r="F43" s="9" t="s">
        <v>44</v>
      </c>
      <c r="G43" s="16">
        <f>SUM(G33:G42)</f>
        <v>83456505</v>
      </c>
      <c r="H43" s="16">
        <f>SUM(H33:H42)</f>
        <v>107807473</v>
      </c>
      <c r="I43" s="14">
        <f>SUM(I33:I42)</f>
        <v>30715558</v>
      </c>
    </row>
    <row r="44" spans="1:9" x14ac:dyDescent="0.2">
      <c r="A44" s="31" t="s">
        <v>43</v>
      </c>
      <c r="B44" s="46" t="s">
        <v>42</v>
      </c>
      <c r="C44" s="45"/>
      <c r="D44" s="35">
        <f>D45</f>
        <v>0</v>
      </c>
      <c r="E44" s="35">
        <f>E45</f>
        <v>0</v>
      </c>
      <c r="F44" s="39" t="s">
        <v>41</v>
      </c>
      <c r="G44" s="44"/>
      <c r="H44" s="43"/>
      <c r="I44" s="42"/>
    </row>
    <row r="45" spans="1:9" x14ac:dyDescent="0.2">
      <c r="A45" s="25" t="s">
        <v>40</v>
      </c>
      <c r="B45" s="32" t="s">
        <v>39</v>
      </c>
      <c r="C45" s="23"/>
      <c r="D45" s="29"/>
      <c r="E45" s="29"/>
      <c r="F45" s="39" t="s">
        <v>38</v>
      </c>
      <c r="G45" s="20"/>
      <c r="H45" s="27"/>
      <c r="I45" s="26"/>
    </row>
    <row r="46" spans="1:9" x14ac:dyDescent="0.2">
      <c r="A46" s="31" t="s">
        <v>37</v>
      </c>
      <c r="B46" s="32" t="s">
        <v>36</v>
      </c>
      <c r="C46" s="23"/>
      <c r="D46" s="29"/>
      <c r="E46" s="29"/>
      <c r="F46" s="39" t="s">
        <v>35</v>
      </c>
      <c r="G46" s="20"/>
      <c r="H46" s="27"/>
      <c r="I46" s="26"/>
    </row>
    <row r="47" spans="1:9" x14ac:dyDescent="0.2">
      <c r="A47" s="25" t="s">
        <v>34</v>
      </c>
      <c r="B47" s="32" t="s">
        <v>33</v>
      </c>
      <c r="C47" s="23"/>
      <c r="D47" s="29"/>
      <c r="E47" s="29"/>
      <c r="F47" s="39" t="s">
        <v>32</v>
      </c>
      <c r="G47" s="20"/>
      <c r="H47" s="27"/>
      <c r="I47" s="26"/>
    </row>
    <row r="48" spans="1:9" x14ac:dyDescent="0.2">
      <c r="A48" s="31" t="s">
        <v>31</v>
      </c>
      <c r="B48" s="32" t="s">
        <v>30</v>
      </c>
      <c r="C48" s="23"/>
      <c r="D48" s="41"/>
      <c r="E48" s="41"/>
      <c r="F48" s="40" t="s">
        <v>29</v>
      </c>
      <c r="G48" s="20"/>
      <c r="H48" s="27"/>
      <c r="I48" s="26"/>
    </row>
    <row r="49" spans="1:10" ht="24" x14ac:dyDescent="0.2">
      <c r="A49" s="25" t="s">
        <v>28</v>
      </c>
      <c r="B49" s="33" t="s">
        <v>27</v>
      </c>
      <c r="C49" s="23"/>
      <c r="D49" s="29"/>
      <c r="E49" s="29"/>
      <c r="F49" s="39" t="s">
        <v>26</v>
      </c>
      <c r="G49" s="20"/>
      <c r="H49" s="38"/>
      <c r="I49" s="26"/>
    </row>
    <row r="50" spans="1:10" x14ac:dyDescent="0.2">
      <c r="A50" s="31" t="s">
        <v>25</v>
      </c>
      <c r="B50" s="37" t="s">
        <v>24</v>
      </c>
      <c r="C50" s="36"/>
      <c r="D50" s="35"/>
      <c r="E50" s="35"/>
      <c r="F50" s="34" t="s">
        <v>23</v>
      </c>
      <c r="G50" s="20"/>
      <c r="H50" s="27"/>
      <c r="I50" s="26"/>
    </row>
    <row r="51" spans="1:10" x14ac:dyDescent="0.2">
      <c r="A51" s="25" t="s">
        <v>22</v>
      </c>
      <c r="B51" s="33" t="s">
        <v>21</v>
      </c>
      <c r="C51" s="23"/>
      <c r="D51" s="22"/>
      <c r="E51" s="22"/>
      <c r="F51" s="34" t="s">
        <v>20</v>
      </c>
      <c r="G51" s="20"/>
      <c r="H51" s="27"/>
      <c r="I51" s="26"/>
    </row>
    <row r="52" spans="1:10" x14ac:dyDescent="0.2">
      <c r="A52" s="31" t="s">
        <v>19</v>
      </c>
      <c r="B52" s="33" t="s">
        <v>18</v>
      </c>
      <c r="C52" s="23"/>
      <c r="D52" s="22"/>
      <c r="E52" s="22"/>
      <c r="F52" s="21"/>
      <c r="G52" s="20"/>
      <c r="H52" s="27"/>
      <c r="I52" s="26"/>
    </row>
    <row r="53" spans="1:10" x14ac:dyDescent="0.2">
      <c r="A53" s="25" t="s">
        <v>17</v>
      </c>
      <c r="B53" s="32" t="s">
        <v>16</v>
      </c>
      <c r="C53" s="23"/>
      <c r="D53" s="22"/>
      <c r="E53" s="22"/>
      <c r="F53" s="21"/>
      <c r="G53" s="20"/>
      <c r="H53" s="27"/>
      <c r="I53" s="26"/>
    </row>
    <row r="54" spans="1:10" x14ac:dyDescent="0.2">
      <c r="A54" s="31" t="s">
        <v>15</v>
      </c>
      <c r="B54" s="30" t="s">
        <v>14</v>
      </c>
      <c r="C54" s="23"/>
      <c r="D54" s="29"/>
      <c r="E54" s="29"/>
      <c r="F54" s="28"/>
      <c r="G54" s="20"/>
      <c r="H54" s="27"/>
      <c r="I54" s="26"/>
    </row>
    <row r="55" spans="1:10" ht="13.5" thickBot="1" x14ac:dyDescent="0.25">
      <c r="A55" s="25" t="s">
        <v>13</v>
      </c>
      <c r="B55" s="24" t="s">
        <v>12</v>
      </c>
      <c r="C55" s="23"/>
      <c r="D55" s="22"/>
      <c r="E55" s="22"/>
      <c r="F55" s="21"/>
      <c r="G55" s="20"/>
      <c r="H55" s="19"/>
      <c r="I55" s="18"/>
    </row>
    <row r="56" spans="1:10" ht="36.75" thickBot="1" x14ac:dyDescent="0.25">
      <c r="A56" s="11" t="s">
        <v>11</v>
      </c>
      <c r="B56" s="9" t="s">
        <v>10</v>
      </c>
      <c r="C56" s="10">
        <f>C45</f>
        <v>0</v>
      </c>
      <c r="D56" s="17">
        <f>D44</f>
        <v>0</v>
      </c>
      <c r="E56" s="17">
        <f>E44</f>
        <v>0</v>
      </c>
      <c r="F56" s="9" t="s">
        <v>9</v>
      </c>
      <c r="G56" s="16">
        <v>0</v>
      </c>
      <c r="H56" s="7"/>
      <c r="I56" s="15"/>
    </row>
    <row r="57" spans="1:10" ht="13.5" thickBot="1" x14ac:dyDescent="0.25">
      <c r="A57" s="11" t="s">
        <v>8</v>
      </c>
      <c r="B57" s="9" t="s">
        <v>7</v>
      </c>
      <c r="C57" s="8">
        <f>C56</f>
        <v>0</v>
      </c>
      <c r="D57" s="10">
        <f>D43+D56</f>
        <v>28091509</v>
      </c>
      <c r="E57" s="10">
        <f>E43+E56</f>
        <v>30868408</v>
      </c>
      <c r="F57" s="9" t="s">
        <v>6</v>
      </c>
      <c r="G57" s="10">
        <f>G43+G56</f>
        <v>83456505</v>
      </c>
      <c r="H57" s="10">
        <f>H43+H56</f>
        <v>107807473</v>
      </c>
      <c r="I57" s="14">
        <f>I43+I56</f>
        <v>30715558</v>
      </c>
    </row>
    <row r="58" spans="1:10" ht="13.5" thickBot="1" x14ac:dyDescent="0.25">
      <c r="A58" s="11" t="s">
        <v>5</v>
      </c>
      <c r="B58" s="9" t="s">
        <v>4</v>
      </c>
      <c r="C58" s="8">
        <f>C57-G57</f>
        <v>-83456505</v>
      </c>
      <c r="D58" s="10"/>
      <c r="E58" s="13"/>
      <c r="F58" s="9" t="s">
        <v>3</v>
      </c>
      <c r="G58" s="8"/>
      <c r="H58" s="12">
        <f>D57-H57</f>
        <v>-79715964</v>
      </c>
      <c r="I58" s="6">
        <f>E57-I57</f>
        <v>152850</v>
      </c>
    </row>
    <row r="59" spans="1:10" ht="13.5" thickBot="1" x14ac:dyDescent="0.25">
      <c r="A59" s="11" t="s">
        <v>2</v>
      </c>
      <c r="B59" s="9" t="s">
        <v>1</v>
      </c>
      <c r="C59" s="8"/>
      <c r="D59" s="10"/>
      <c r="E59" s="8"/>
      <c r="F59" s="9" t="s">
        <v>0</v>
      </c>
      <c r="G59" s="8"/>
      <c r="H59" s="7"/>
      <c r="I59" s="6"/>
    </row>
    <row r="60" spans="1:10" x14ac:dyDescent="0.2">
      <c r="A60" s="5"/>
      <c r="B60" s="5"/>
      <c r="C60" s="5"/>
      <c r="D60" s="5"/>
      <c r="E60" s="5"/>
      <c r="F60" s="5"/>
      <c r="G60" s="5"/>
      <c r="H60" s="5"/>
      <c r="I60" s="3"/>
    </row>
    <row r="61" spans="1:10" x14ac:dyDescent="0.2">
      <c r="A61" s="3"/>
      <c r="B61" s="3"/>
      <c r="C61" s="4"/>
      <c r="D61" s="4"/>
      <c r="E61" s="4"/>
      <c r="F61" s="4"/>
      <c r="G61" s="4"/>
      <c r="H61" s="4"/>
      <c r="I61" s="4"/>
    </row>
    <row r="62" spans="1:10" x14ac:dyDescent="0.2">
      <c r="A62" s="3"/>
      <c r="B62" s="3"/>
      <c r="C62" s="2"/>
      <c r="D62" s="2"/>
      <c r="E62" s="2"/>
      <c r="F62" s="3"/>
      <c r="G62" s="2"/>
      <c r="H62" s="2"/>
      <c r="I62" s="2"/>
    </row>
    <row r="63" spans="1:10" x14ac:dyDescent="0.2">
      <c r="E63" s="1"/>
      <c r="F63" s="1"/>
      <c r="G63" s="1"/>
      <c r="H63" s="1"/>
      <c r="I63" s="1"/>
      <c r="J63" s="1"/>
    </row>
    <row r="64" spans="1:10" x14ac:dyDescent="0.2">
      <c r="A64" s="3"/>
      <c r="B64" s="3"/>
      <c r="C64" s="3"/>
      <c r="D64" s="3"/>
      <c r="E64" s="2"/>
      <c r="F64" s="3"/>
      <c r="G64" s="3"/>
      <c r="H64" s="3"/>
      <c r="I64" s="2"/>
    </row>
    <row r="65" spans="5:5" x14ac:dyDescent="0.2">
      <c r="E65" s="1"/>
    </row>
  </sheetData>
  <mergeCells count="7">
    <mergeCell ref="A1:I1"/>
    <mergeCell ref="A30:A31"/>
    <mergeCell ref="G29:I29"/>
    <mergeCell ref="F4:I4"/>
    <mergeCell ref="A5:A6"/>
    <mergeCell ref="A3:I3"/>
    <mergeCell ref="B28:H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műk.felh.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Grósz Dániel</dc:creator>
  <cp:lastModifiedBy>Grósz Dániel</cp:lastModifiedBy>
  <dcterms:created xsi:type="dcterms:W3CDTF">2021-06-01T12:27:12Z</dcterms:created>
  <dcterms:modified xsi:type="dcterms:W3CDTF">2021-06-01T12:34:41Z</dcterms:modified>
</cp:coreProperties>
</file>