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77FB18B8-4D53-41F8-A235-576851607B82}" xr6:coauthVersionLast="47" xr6:coauthVersionMax="47" xr10:uidLastSave="{00000000-0000-0000-0000-000000000000}"/>
  <bookViews>
    <workbookView xWindow="-120" yWindow="-120" windowWidth="29040" windowHeight="15840" xr2:uid="{B8F7E854-E496-406D-B7EA-93C6E805FF49}"/>
  </bookViews>
  <sheets>
    <sheet name="eu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M13" i="1"/>
  <c r="L14" i="1"/>
  <c r="M14" i="1"/>
  <c r="L15" i="1"/>
  <c r="M15" i="1"/>
  <c r="L16" i="1"/>
  <c r="L20" i="1" s="1"/>
  <c r="M20" i="1" s="1"/>
  <c r="M16" i="1"/>
  <c r="L17" i="1"/>
  <c r="M17" i="1"/>
  <c r="L18" i="1"/>
  <c r="M18" i="1"/>
  <c r="L19" i="1"/>
  <c r="M19" i="1"/>
  <c r="B20" i="1"/>
  <c r="C20" i="1"/>
  <c r="D20" i="1"/>
  <c r="E20" i="1"/>
  <c r="F20" i="1"/>
  <c r="G20" i="1"/>
  <c r="H20" i="1"/>
  <c r="I20" i="1"/>
  <c r="J20" i="1"/>
  <c r="K20" i="1"/>
  <c r="L23" i="1"/>
  <c r="M23" i="1"/>
  <c r="H24" i="1"/>
  <c r="L24" i="1"/>
  <c r="M24" i="1" s="1"/>
  <c r="L27" i="1"/>
  <c r="L28" i="1"/>
  <c r="B29" i="1"/>
  <c r="C29" i="1"/>
  <c r="F29" i="1"/>
  <c r="G29" i="1"/>
  <c r="H29" i="1"/>
  <c r="I29" i="1"/>
  <c r="J29" i="1"/>
  <c r="K29" i="1"/>
  <c r="L29" i="1"/>
  <c r="M29" i="1" l="1"/>
</calcChain>
</file>

<file path=xl/sharedStrings.xml><?xml version="1.0" encoding="utf-8"?>
<sst xmlns="http://schemas.openxmlformats.org/spreadsheetml/2006/main" count="38" uniqueCount="31">
  <si>
    <t>Kiadások összesen: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</si>
  <si>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</si>
  <si>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</si>
  <si>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</si>
  <si>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</si>
  <si>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</si>
  <si>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</si>
  <si>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</si>
  <si>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</si>
  <si>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</si>
  <si>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</si>
  <si>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</si>
  <si>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</si>
  <si>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13=(12/3)</t>
  </si>
  <si>
    <t>12=(10+11)</t>
  </si>
  <si>
    <t>Teljesítés %-a 
2019. dec. 31-ig</t>
  </si>
  <si>
    <t>Összesen</t>
  </si>
  <si>
    <t>2019. évi</t>
  </si>
  <si>
    <t>2019.előtt</t>
  </si>
  <si>
    <t>2019. után</t>
  </si>
  <si>
    <t>2019. előtt</t>
  </si>
  <si>
    <t>Összes bevétel,
kiadás</t>
  </si>
  <si>
    <t>Módosított</t>
  </si>
  <si>
    <t>Eredeti</t>
  </si>
  <si>
    <t>Évenkénti üteme</t>
  </si>
  <si>
    <t>Teljesítés</t>
  </si>
  <si>
    <t>Támogatási szerződés szerinti bevételek, kiadások</t>
  </si>
  <si>
    <t>Források</t>
  </si>
  <si>
    <t xml:space="preserve">TOP-2.1.3-16-BK1-2017-00015 Csapadékvízelvezetési problémák megoldása </t>
  </si>
  <si>
    <t xml:space="preserve">EU-s támogatással megvalósuló projektek </t>
  </si>
  <si>
    <t>13.  melléklet a 4/2021. 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</si>
</sst>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\ _F_t_-;\-* #,##0.00\ _F_t_-;_-* &quot;-&quot;??\ _F_t_-;_-@_-"/>
    <numFmt numFmtId="166" formatCode="_-* #,##0\ _F_t_-;\-* #,##0\ _F_t_-;_-* &quot;-&quot;??\ _F_t_-;_-@_-"/>
    <numFmt numFmtId="167" formatCode="#,###"/>
    <numFmt numFmtId="168" formatCode="#,##0.0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right" vertical="center" wrapText="1"/>
    </xf>
    <xf numFmtId="166" fontId="3" fillId="0" borderId="1" xfId="1" applyNumberFormat="1" applyFont="1" applyBorder="1"/>
    <xf numFmtId="167" fontId="4" fillId="0" borderId="1" xfId="0" applyNumberFormat="1" applyFont="1" applyBorder="1" applyAlignment="1">
      <alignment vertical="center"/>
    </xf>
    <xf numFmtId="168" fontId="2" fillId="0" borderId="2" xfId="0" applyNumberFormat="1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  <protection locked="0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6" fillId="0" borderId="3" xfId="0" applyFont="1" applyBorder="1"/>
    <xf numFmtId="49" fontId="5" fillId="0" borderId="6" xfId="0" applyNumberFormat="1" applyFont="1" applyBorder="1" applyAlignment="1" applyProtection="1">
      <alignment horizontal="left" vertical="center"/>
      <protection locked="0"/>
    </xf>
    <xf numFmtId="164" fontId="2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 applyProtection="1">
      <alignment horizontal="right" vertical="center" wrapText="1"/>
      <protection locked="0"/>
    </xf>
    <xf numFmtId="3" fontId="5" fillId="0" borderId="7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/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>
      <alignment horizontal="left" vertical="center"/>
    </xf>
    <xf numFmtId="3" fontId="6" fillId="0" borderId="7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 wrapText="1"/>
    </xf>
    <xf numFmtId="167" fontId="2" fillId="0" borderId="10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 applyProtection="1">
      <alignment horizontal="right" vertical="center" wrapText="1"/>
      <protection locked="0"/>
    </xf>
    <xf numFmtId="3" fontId="5" fillId="0" borderId="9" xfId="0" applyNumberFormat="1" applyFont="1" applyBorder="1" applyAlignment="1" applyProtection="1">
      <alignment horizontal="right" vertical="center" wrapText="1"/>
      <protection locked="0"/>
    </xf>
    <xf numFmtId="3" fontId="5" fillId="0" borderId="11" xfId="0" applyNumberFormat="1" applyFont="1" applyBorder="1" applyAlignment="1" applyProtection="1">
      <alignment horizontal="right" vertical="center" wrapText="1"/>
      <protection locked="0"/>
    </xf>
    <xf numFmtId="3" fontId="5" fillId="0" borderId="9" xfId="0" applyNumberFormat="1" applyFont="1" applyBorder="1" applyAlignment="1" applyProtection="1">
      <alignment horizontal="right" vertical="center"/>
      <protection locked="0"/>
    </xf>
    <xf numFmtId="49" fontId="5" fillId="0" borderId="12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 applyProtection="1">
      <alignment horizontal="right" vertical="center" wrapText="1"/>
      <protection locked="0"/>
    </xf>
    <xf numFmtId="3" fontId="7" fillId="0" borderId="13" xfId="0" applyNumberFormat="1" applyFont="1" applyBorder="1" applyAlignment="1" applyProtection="1">
      <alignment horizontal="right" vertical="center" wrapText="1"/>
      <protection locked="0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4" fillId="0" borderId="13" xfId="0" applyNumberFormat="1" applyFont="1" applyBorder="1" applyAlignment="1" applyProtection="1">
      <alignment vertical="center"/>
      <protection locked="0"/>
    </xf>
    <xf numFmtId="164" fontId="7" fillId="0" borderId="14" xfId="0" applyNumberFormat="1" applyFont="1" applyBorder="1" applyAlignment="1" applyProtection="1">
      <alignment horizontal="right" vertical="center" wrapText="1"/>
      <protection locked="0"/>
    </xf>
    <xf numFmtId="3" fontId="7" fillId="0" borderId="14" xfId="0" applyNumberFormat="1" applyFont="1" applyBorder="1" applyAlignment="1" applyProtection="1">
      <alignment horizontal="right" vertical="center" wrapText="1"/>
      <protection locked="0"/>
    </xf>
    <xf numFmtId="49" fontId="4" fillId="0" borderId="14" xfId="0" applyNumberFormat="1" applyFont="1" applyBorder="1" applyAlignment="1" applyProtection="1">
      <alignment horizontal="right" vertical="center"/>
      <protection locked="0"/>
    </xf>
    <xf numFmtId="49" fontId="4" fillId="0" borderId="14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164" fontId="2" fillId="0" borderId="15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3" fontId="8" fillId="0" borderId="4" xfId="0" applyNumberFormat="1" applyFont="1" applyBorder="1" applyAlignment="1" applyProtection="1">
      <alignment horizontal="right" vertical="center" wrapText="1"/>
      <protection locked="0"/>
    </xf>
    <xf numFmtId="3" fontId="8" fillId="0" borderId="4" xfId="0" applyNumberFormat="1" applyFont="1" applyBorder="1" applyAlignment="1" applyProtection="1">
      <alignment horizontal="right" vertical="center"/>
      <protection locked="0"/>
    </xf>
    <xf numFmtId="49" fontId="8" fillId="0" borderId="8" xfId="0" quotePrefix="1" applyNumberFormat="1" applyFont="1" applyBorder="1" applyAlignment="1">
      <alignment horizontal="left" vertical="center" wrapText="1" indent="1"/>
    </xf>
    <xf numFmtId="167" fontId="4" fillId="0" borderId="9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 applyProtection="1">
      <alignment horizontal="right" vertical="center"/>
      <protection locked="0"/>
    </xf>
    <xf numFmtId="49" fontId="5" fillId="0" borderId="16" xfId="0" applyNumberFormat="1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center" vertical="center" wrapText="1"/>
    </xf>
    <xf numFmtId="167" fontId="2" fillId="0" borderId="17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 wrapText="1"/>
    </xf>
    <xf numFmtId="167" fontId="2" fillId="0" borderId="20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2" fillId="0" borderId="21" xfId="0" applyNumberFormat="1" applyFont="1" applyBorder="1" applyAlignment="1">
      <alignment horizontal="center" vertical="center"/>
    </xf>
    <xf numFmtId="0" fontId="9" fillId="0" borderId="0" xfId="0" applyFont="1"/>
    <xf numFmtId="164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58D7-AC12-455B-8D86-14E504EA176C}">
  <sheetPr>
    <tabColor rgb="FF92D050"/>
  </sheetPr>
  <dimension ref="A1:M29"/>
  <sheetViews>
    <sheetView tabSelected="1" zoomScaleNormal="100" workbookViewId="0">
      <selection activeCell="N40" sqref="N40"/>
    </sheetView>
  </sheetViews>
  <sheetFormatPr defaultRowHeight="12.75" x14ac:dyDescent="0.2"/>
  <cols>
    <col min="1" max="1" width="34.28515625" style="1" customWidth="1"/>
    <col min="2" max="3" width="11.28515625" style="1" bestFit="1" customWidth="1"/>
    <col min="4" max="11" width="9.42578125" style="1" bestFit="1" customWidth="1"/>
    <col min="12" max="12" width="10.140625" style="1" bestFit="1" customWidth="1"/>
    <col min="13" max="13" width="14.140625" style="1" customWidth="1"/>
    <col min="14" max="16384" width="9.140625" style="1"/>
  </cols>
  <sheetData>
    <row r="1" spans="1:13" ht="15.75" x14ac:dyDescent="0.2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5.7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5.75" x14ac:dyDescent="0.25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x14ac:dyDescent="0.2">
      <c r="A4" s="63"/>
      <c r="B4" s="62"/>
      <c r="C4" s="62"/>
      <c r="D4" s="62"/>
      <c r="E4" s="62"/>
      <c r="F4" s="61"/>
      <c r="G4" s="61"/>
      <c r="H4" s="61"/>
      <c r="I4" s="61"/>
      <c r="J4" s="61"/>
      <c r="K4" s="61"/>
      <c r="L4" s="61"/>
      <c r="M4" s="60"/>
    </row>
    <row r="6" spans="1:13" ht="15.75" x14ac:dyDescent="0.25">
      <c r="A6" s="59" t="s">
        <v>28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3.5" thickBot="1" x14ac:dyDescent="0.25"/>
    <row r="8" spans="1:13" ht="13.5" thickBot="1" x14ac:dyDescent="0.25">
      <c r="A8" s="58" t="s">
        <v>27</v>
      </c>
      <c r="B8" s="57" t="s">
        <v>26</v>
      </c>
      <c r="C8" s="57"/>
      <c r="D8" s="57"/>
      <c r="E8" s="57"/>
      <c r="F8" s="57"/>
      <c r="G8" s="57"/>
      <c r="H8" s="57"/>
      <c r="I8" s="57"/>
      <c r="J8" s="56" t="s">
        <v>25</v>
      </c>
      <c r="K8" s="56"/>
      <c r="L8" s="56"/>
      <c r="M8" s="56"/>
    </row>
    <row r="9" spans="1:13" ht="13.5" thickBot="1" x14ac:dyDescent="0.25">
      <c r="A9" s="55"/>
      <c r="B9" s="51" t="s">
        <v>23</v>
      </c>
      <c r="C9" s="52" t="s">
        <v>22</v>
      </c>
      <c r="D9" s="52" t="s">
        <v>24</v>
      </c>
      <c r="E9" s="52"/>
      <c r="F9" s="52"/>
      <c r="G9" s="52"/>
      <c r="H9" s="52"/>
      <c r="I9" s="52"/>
      <c r="J9" s="54"/>
      <c r="K9" s="54"/>
      <c r="L9" s="54"/>
      <c r="M9" s="54"/>
    </row>
    <row r="10" spans="1:13" ht="13.5" thickBot="1" x14ac:dyDescent="0.25">
      <c r="A10" s="55"/>
      <c r="B10" s="51"/>
      <c r="C10" s="52"/>
      <c r="D10" s="48" t="s">
        <v>23</v>
      </c>
      <c r="E10" s="48" t="s">
        <v>22</v>
      </c>
      <c r="F10" s="48" t="s">
        <v>23</v>
      </c>
      <c r="G10" s="48" t="s">
        <v>22</v>
      </c>
      <c r="H10" s="48" t="s">
        <v>23</v>
      </c>
      <c r="I10" s="48" t="s">
        <v>22</v>
      </c>
      <c r="J10" s="54"/>
      <c r="K10" s="54"/>
      <c r="L10" s="54"/>
      <c r="M10" s="54"/>
    </row>
    <row r="11" spans="1:13" ht="26.25" thickBot="1" x14ac:dyDescent="0.25">
      <c r="A11" s="53"/>
      <c r="B11" s="52" t="s">
        <v>21</v>
      </c>
      <c r="C11" s="52"/>
      <c r="D11" s="52" t="s">
        <v>20</v>
      </c>
      <c r="E11" s="52"/>
      <c r="F11" s="52" t="s">
        <v>17</v>
      </c>
      <c r="G11" s="52"/>
      <c r="H11" s="51" t="s">
        <v>19</v>
      </c>
      <c r="I11" s="51"/>
      <c r="J11" s="47" t="s">
        <v>18</v>
      </c>
      <c r="K11" s="48" t="s">
        <v>17</v>
      </c>
      <c r="L11" s="47" t="s">
        <v>16</v>
      </c>
      <c r="M11" s="50" t="s">
        <v>15</v>
      </c>
    </row>
    <row r="12" spans="1:13" ht="13.5" thickBot="1" x14ac:dyDescent="0.25">
      <c r="A12" s="49">
        <v>1</v>
      </c>
      <c r="B12" s="47">
        <v>2</v>
      </c>
      <c r="C12" s="47">
        <v>3</v>
      </c>
      <c r="D12" s="46">
        <v>4</v>
      </c>
      <c r="E12" s="48">
        <v>5</v>
      </c>
      <c r="F12" s="48">
        <v>6</v>
      </c>
      <c r="G12" s="48">
        <v>7</v>
      </c>
      <c r="H12" s="47">
        <v>8</v>
      </c>
      <c r="I12" s="46">
        <v>9</v>
      </c>
      <c r="J12" s="46">
        <v>10</v>
      </c>
      <c r="K12" s="46">
        <v>11</v>
      </c>
      <c r="L12" s="46" t="s">
        <v>14</v>
      </c>
      <c r="M12" s="45" t="s">
        <v>13</v>
      </c>
    </row>
    <row r="13" spans="1:13" x14ac:dyDescent="0.2">
      <c r="A13" s="44" t="s">
        <v>12</v>
      </c>
      <c r="B13" s="43"/>
      <c r="C13" s="21"/>
      <c r="D13" s="21"/>
      <c r="E13" s="22"/>
      <c r="F13" s="21"/>
      <c r="G13" s="21"/>
      <c r="H13" s="21"/>
      <c r="I13" s="21"/>
      <c r="J13" s="21"/>
      <c r="K13" s="21"/>
      <c r="L13" s="42">
        <f>+J13+K13</f>
        <v>0</v>
      </c>
      <c r="M13" s="19" t="str">
        <f>IF((C13&lt;&gt;0),ROUND((L13/C13)*100,1),"")</f>
        <v/>
      </c>
    </row>
    <row r="14" spans="1:13" x14ac:dyDescent="0.2">
      <c r="A14" s="41" t="s">
        <v>11</v>
      </c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7">
        <f>+J14+K14</f>
        <v>0</v>
      </c>
      <c r="M14" s="12" t="str">
        <f>IF((C14&lt;&gt;0),ROUND((L14/C14)*100,1),"")</f>
        <v/>
      </c>
    </row>
    <row r="15" spans="1:13" x14ac:dyDescent="0.2">
      <c r="A15" s="17" t="s">
        <v>10</v>
      </c>
      <c r="B15" s="38">
        <v>54000</v>
      </c>
      <c r="C15" s="13">
        <v>54000</v>
      </c>
      <c r="D15" s="13">
        <v>54000</v>
      </c>
      <c r="E15" s="13">
        <v>54000</v>
      </c>
      <c r="F15" s="13"/>
      <c r="G15" s="13"/>
      <c r="H15" s="13"/>
      <c r="I15" s="13"/>
      <c r="J15" s="13">
        <v>54000</v>
      </c>
      <c r="K15" s="13">
        <v>0</v>
      </c>
      <c r="L15" s="7">
        <f>+J15+K15</f>
        <v>54000</v>
      </c>
      <c r="M15" s="12">
        <f>IF((C15&lt;&gt;0),ROUND((L15/C15)*100,1),"")</f>
        <v>100</v>
      </c>
    </row>
    <row r="16" spans="1:13" x14ac:dyDescent="0.2">
      <c r="A16" s="17" t="s">
        <v>9</v>
      </c>
      <c r="B16" s="38"/>
      <c r="C16" s="13"/>
      <c r="D16" s="13"/>
      <c r="E16" s="13"/>
      <c r="F16" s="13"/>
      <c r="G16" s="13"/>
      <c r="H16" s="13"/>
      <c r="I16" s="13"/>
      <c r="J16" s="13"/>
      <c r="K16" s="13"/>
      <c r="L16" s="7">
        <f>+J16+K16</f>
        <v>0</v>
      </c>
      <c r="M16" s="12" t="str">
        <f>IF((C16&lt;&gt;0),ROUND((L16/C16)*100,1),"")</f>
        <v/>
      </c>
    </row>
    <row r="17" spans="1:13" x14ac:dyDescent="0.2">
      <c r="A17" s="17" t="s">
        <v>8</v>
      </c>
      <c r="B17" s="38"/>
      <c r="C17" s="13"/>
      <c r="D17" s="13"/>
      <c r="E17" s="13"/>
      <c r="F17" s="13"/>
      <c r="G17" s="13"/>
      <c r="H17" s="13"/>
      <c r="I17" s="13"/>
      <c r="J17" s="13"/>
      <c r="K17" s="13"/>
      <c r="L17" s="7">
        <f>+J17+K17</f>
        <v>0</v>
      </c>
      <c r="M17" s="12" t="str">
        <f>IF((C17&lt;&gt;0),ROUND((L17/C17)*100,1),"")</f>
        <v/>
      </c>
    </row>
    <row r="18" spans="1:13" x14ac:dyDescent="0.2">
      <c r="A18" s="17" t="s">
        <v>7</v>
      </c>
      <c r="B18" s="38"/>
      <c r="C18" s="13"/>
      <c r="D18" s="13"/>
      <c r="E18" s="13"/>
      <c r="F18" s="13"/>
      <c r="G18" s="13"/>
      <c r="H18" s="13"/>
      <c r="I18" s="13"/>
      <c r="J18" s="13"/>
      <c r="K18" s="13"/>
      <c r="L18" s="7">
        <f>+J18+K18</f>
        <v>0</v>
      </c>
      <c r="M18" s="12" t="str">
        <f>IF((C18&lt;&gt;0),ROUND((L18/C18)*100,1),"")</f>
        <v/>
      </c>
    </row>
    <row r="19" spans="1:13" ht="13.5" thickBot="1" x14ac:dyDescent="0.25">
      <c r="A19" s="11"/>
      <c r="B19" s="37"/>
      <c r="C19" s="8"/>
      <c r="D19" s="8"/>
      <c r="E19" s="8"/>
      <c r="F19" s="8"/>
      <c r="G19" s="8"/>
      <c r="H19" s="8"/>
      <c r="I19" s="8"/>
      <c r="J19" s="8"/>
      <c r="K19" s="8"/>
      <c r="L19" s="7">
        <f>+J19+K19</f>
        <v>0</v>
      </c>
      <c r="M19" s="36" t="str">
        <f>IF((C19&lt;&gt;0),ROUND((L19/C19)*100,1),"")</f>
        <v/>
      </c>
    </row>
    <row r="20" spans="1:13" ht="13.5" thickBot="1" x14ac:dyDescent="0.25">
      <c r="A20" s="35" t="s">
        <v>6</v>
      </c>
      <c r="B20" s="4">
        <f>B13+SUM(B15:B19)</f>
        <v>54000</v>
      </c>
      <c r="C20" s="4">
        <f>C13+SUM(C15:C19)</f>
        <v>54000</v>
      </c>
      <c r="D20" s="4">
        <f>D13+SUM(D15:D19)</f>
        <v>54000</v>
      </c>
      <c r="E20" s="4">
        <f>E13+SUM(E15:E19)</f>
        <v>54000</v>
      </c>
      <c r="F20" s="4">
        <f>F13+SUM(F15:F19)</f>
        <v>0</v>
      </c>
      <c r="G20" s="4">
        <f>G13+SUM(G15:G19)</f>
        <v>0</v>
      </c>
      <c r="H20" s="4">
        <f>H13+SUM(H15:H19)</f>
        <v>0</v>
      </c>
      <c r="I20" s="4">
        <f>I13+SUM(I15:I19)</f>
        <v>0</v>
      </c>
      <c r="J20" s="4">
        <f>J13+SUM(J15:J19)</f>
        <v>54000</v>
      </c>
      <c r="K20" s="4">
        <f>K13+SUM(K15:K19)</f>
        <v>0</v>
      </c>
      <c r="L20" s="4">
        <f>L13+SUM(L15:L19)</f>
        <v>54000</v>
      </c>
      <c r="M20" s="34">
        <f>IF((C20&lt;&gt;0),ROUND((L20/C20)*100,1),"")</f>
        <v>100</v>
      </c>
    </row>
    <row r="21" spans="1:13" x14ac:dyDescent="0.2">
      <c r="A21" s="33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0"/>
    </row>
    <row r="22" spans="1:13" ht="13.5" thickBot="1" x14ac:dyDescent="0.25">
      <c r="A22" s="29" t="s">
        <v>5</v>
      </c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6"/>
    </row>
    <row r="23" spans="1:13" x14ac:dyDescent="0.2">
      <c r="A23" s="25" t="s">
        <v>4</v>
      </c>
      <c r="B23" s="24"/>
      <c r="C23" s="23"/>
      <c r="D23" s="21"/>
      <c r="E23" s="22"/>
      <c r="F23" s="21"/>
      <c r="G23" s="21"/>
      <c r="H23" s="21"/>
      <c r="I23" s="21"/>
      <c r="J23" s="21"/>
      <c r="K23" s="21"/>
      <c r="L23" s="20">
        <f>+J23+K23</f>
        <v>0</v>
      </c>
      <c r="M23" s="19" t="str">
        <f>IF((C23&lt;&gt;0),ROUND((L23/C23)*100,1),"")</f>
        <v/>
      </c>
    </row>
    <row r="24" spans="1:13" x14ac:dyDescent="0.2">
      <c r="A24" s="17" t="s">
        <v>3</v>
      </c>
      <c r="B24" s="15">
        <v>54000</v>
      </c>
      <c r="C24" s="18">
        <v>54000</v>
      </c>
      <c r="D24" s="13"/>
      <c r="E24" s="13"/>
      <c r="F24" s="13"/>
      <c r="G24" s="13"/>
      <c r="H24" s="13">
        <f>C24-J24</f>
        <v>52870</v>
      </c>
      <c r="I24" s="13"/>
      <c r="J24" s="13">
        <v>1130</v>
      </c>
      <c r="K24" s="13"/>
      <c r="L24" s="7">
        <f>K24+J24</f>
        <v>1130</v>
      </c>
      <c r="M24" s="12">
        <f>(L24/B24)*100</f>
        <v>2.0925925925925926</v>
      </c>
    </row>
    <row r="25" spans="1:13" x14ac:dyDescent="0.2">
      <c r="A25" s="17" t="s">
        <v>2</v>
      </c>
      <c r="B25" s="15"/>
      <c r="C25" s="18"/>
      <c r="D25" s="13"/>
      <c r="E25" s="13"/>
      <c r="F25" s="13"/>
      <c r="G25" s="13"/>
      <c r="H25" s="13"/>
      <c r="I25" s="13"/>
      <c r="J25" s="13"/>
      <c r="K25" s="13"/>
      <c r="L25" s="7"/>
      <c r="M25" s="12"/>
    </row>
    <row r="26" spans="1:13" x14ac:dyDescent="0.2">
      <c r="A26" s="17" t="s">
        <v>1</v>
      </c>
      <c r="B26" s="15"/>
      <c r="C26" s="14"/>
      <c r="D26" s="13"/>
      <c r="E26" s="13"/>
      <c r="F26" s="13"/>
      <c r="G26" s="13"/>
      <c r="H26" s="13"/>
      <c r="I26" s="13"/>
      <c r="J26" s="13"/>
      <c r="K26" s="13"/>
      <c r="L26" s="7"/>
      <c r="M26" s="12"/>
    </row>
    <row r="27" spans="1:13" x14ac:dyDescent="0.2">
      <c r="A27" s="16"/>
      <c r="B27" s="15"/>
      <c r="C27" s="14"/>
      <c r="D27" s="13"/>
      <c r="E27" s="13"/>
      <c r="F27" s="13"/>
      <c r="G27" s="13"/>
      <c r="H27" s="13"/>
      <c r="I27" s="13"/>
      <c r="J27" s="13"/>
      <c r="K27" s="13"/>
      <c r="L27" s="7">
        <f>+J27+K27</f>
        <v>0</v>
      </c>
      <c r="M27" s="12"/>
    </row>
    <row r="28" spans="1:13" ht="13.5" thickBot="1" x14ac:dyDescent="0.25">
      <c r="A28" s="11"/>
      <c r="B28" s="10"/>
      <c r="C28" s="9"/>
      <c r="D28" s="8"/>
      <c r="E28" s="8"/>
      <c r="F28" s="8"/>
      <c r="G28" s="8"/>
      <c r="H28" s="8"/>
      <c r="I28" s="8"/>
      <c r="J28" s="8"/>
      <c r="K28" s="8"/>
      <c r="L28" s="7">
        <f>+J28+K28</f>
        <v>0</v>
      </c>
      <c r="M28" s="6"/>
    </row>
    <row r="29" spans="1:13" ht="13.5" thickBot="1" x14ac:dyDescent="0.25">
      <c r="A29" s="5" t="s">
        <v>0</v>
      </c>
      <c r="B29" s="3">
        <f>B24+B25</f>
        <v>54000</v>
      </c>
      <c r="C29" s="3">
        <f>C24+C25</f>
        <v>54000</v>
      </c>
      <c r="D29" s="4">
        <v>0</v>
      </c>
      <c r="E29" s="4">
        <v>0</v>
      </c>
      <c r="F29" s="3">
        <f>SUM(F23:F28)</f>
        <v>0</v>
      </c>
      <c r="G29" s="3">
        <f>SUM(G23:G28)</f>
        <v>0</v>
      </c>
      <c r="H29" s="4">
        <f>SUM(H23:H28)</f>
        <v>52870</v>
      </c>
      <c r="I29" s="4">
        <f>SUM(I23:I28)</f>
        <v>0</v>
      </c>
      <c r="J29" s="4">
        <f>SUM(J23:J28)</f>
        <v>1130</v>
      </c>
      <c r="K29" s="3">
        <f>SUM(K23:K28)</f>
        <v>0</v>
      </c>
      <c r="L29" s="3">
        <f>SUM(L23:L28)</f>
        <v>1130</v>
      </c>
      <c r="M29" s="2">
        <f>SUM(M23:M28)</f>
        <v>2.0925925925925926</v>
      </c>
    </row>
  </sheetData>
  <mergeCells count="12">
    <mergeCell ref="D11:E11"/>
    <mergeCell ref="F11:G11"/>
    <mergeCell ref="A1:M1"/>
    <mergeCell ref="A3:M3"/>
    <mergeCell ref="H11:I11"/>
    <mergeCell ref="A8:A11"/>
    <mergeCell ref="B8:I8"/>
    <mergeCell ref="J8:M10"/>
    <mergeCell ref="B9:B10"/>
    <mergeCell ref="C9:C10"/>
    <mergeCell ref="D9:I9"/>
    <mergeCell ref="B11:C11"/>
  </mergeCells>
  <conditionalFormatting sqref="C24:C25">
    <cfRule type="cellIs" dxfId="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2021-06-01T12:30:13Z</dcterms:created>
  <dcterms:modified xsi:type="dcterms:W3CDTF">2021-06-01T12:32:33Z</dcterms:modified>
</cp:coreProperties>
</file>