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0496" windowHeight="67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N9" i="1" l="1"/>
  <c r="D28" i="1"/>
  <c r="E28" i="1"/>
  <c r="F28" i="1"/>
  <c r="G28" i="1"/>
  <c r="H28" i="1"/>
  <c r="I28" i="1"/>
  <c r="J28" i="1"/>
  <c r="K28" i="1"/>
  <c r="L28" i="1"/>
  <c r="M28" i="1"/>
  <c r="B28" i="1"/>
  <c r="B39" i="1"/>
  <c r="B54" i="1"/>
  <c r="F45" i="1"/>
  <c r="G45" i="1"/>
  <c r="P32" i="1"/>
  <c r="N6" i="1"/>
  <c r="C39" i="1"/>
  <c r="C54" i="1"/>
  <c r="D39" i="1"/>
  <c r="D54" i="1"/>
  <c r="E39" i="1"/>
  <c r="E54" i="1"/>
  <c r="F39" i="1"/>
  <c r="F54" i="1"/>
  <c r="G39" i="1"/>
  <c r="G54" i="1"/>
  <c r="H39" i="1"/>
  <c r="H54" i="1"/>
  <c r="I39" i="1"/>
  <c r="I54" i="1"/>
  <c r="J39" i="1"/>
  <c r="J54" i="1"/>
  <c r="K39" i="1"/>
  <c r="K54" i="1"/>
  <c r="L39" i="1"/>
  <c r="L54" i="1"/>
  <c r="M39" i="1"/>
  <c r="M54" i="1"/>
  <c r="B48" i="1"/>
  <c r="D48" i="1"/>
  <c r="E48" i="1"/>
  <c r="F48" i="1"/>
  <c r="G48" i="1"/>
  <c r="H48" i="1"/>
  <c r="I48" i="1"/>
  <c r="J48" i="1"/>
  <c r="K48" i="1"/>
  <c r="L48" i="1"/>
  <c r="M48" i="1"/>
  <c r="C48" i="1"/>
  <c r="N50" i="1"/>
  <c r="C25" i="1"/>
  <c r="D25" i="1"/>
  <c r="E25" i="1"/>
  <c r="F25" i="1"/>
  <c r="G25" i="1"/>
  <c r="H25" i="1"/>
  <c r="I25" i="1"/>
  <c r="J25" i="1"/>
  <c r="K25" i="1"/>
  <c r="L25" i="1"/>
  <c r="M25" i="1"/>
  <c r="B25" i="1"/>
  <c r="N25" i="1"/>
  <c r="C19" i="1"/>
  <c r="D19" i="1"/>
  <c r="E19" i="1"/>
  <c r="F19" i="1"/>
  <c r="G19" i="1"/>
  <c r="H19" i="1"/>
  <c r="I19" i="1"/>
  <c r="J19" i="1"/>
  <c r="K19" i="1"/>
  <c r="L19" i="1"/>
  <c r="M19" i="1"/>
  <c r="B19" i="1"/>
  <c r="M12" i="1"/>
  <c r="B12" i="1"/>
  <c r="N4" i="1"/>
  <c r="N3" i="1"/>
  <c r="B3" i="1"/>
  <c r="C3" i="1"/>
  <c r="D3" i="1"/>
  <c r="E3" i="1"/>
  <c r="F3" i="1"/>
  <c r="G3" i="1"/>
  <c r="H3" i="1"/>
  <c r="I3" i="1"/>
  <c r="J3" i="1"/>
  <c r="K3" i="1"/>
  <c r="L3" i="1"/>
  <c r="M3" i="1"/>
  <c r="C22" i="1"/>
  <c r="C28" i="1"/>
  <c r="D22" i="1"/>
  <c r="E22" i="1"/>
  <c r="F22" i="1"/>
  <c r="G22" i="1"/>
  <c r="H22" i="1"/>
  <c r="I22" i="1"/>
  <c r="J22" i="1"/>
  <c r="K22" i="1"/>
  <c r="L22" i="1"/>
  <c r="M22" i="1"/>
  <c r="B22" i="1"/>
  <c r="N14" i="1"/>
  <c r="C12" i="1"/>
  <c r="D12" i="1"/>
  <c r="E12" i="1"/>
  <c r="F12" i="1"/>
  <c r="G12" i="1"/>
  <c r="H12" i="1"/>
  <c r="I12" i="1"/>
  <c r="J12" i="1"/>
  <c r="K12" i="1"/>
  <c r="L12" i="1"/>
  <c r="C7" i="1"/>
  <c r="D7" i="1"/>
  <c r="E7" i="1"/>
  <c r="F7" i="1"/>
  <c r="G7" i="1"/>
  <c r="H7" i="1"/>
  <c r="I7" i="1"/>
  <c r="J7" i="1"/>
  <c r="K7" i="1"/>
  <c r="L7" i="1"/>
  <c r="M7" i="1"/>
  <c r="B7" i="1"/>
  <c r="N11" i="1"/>
  <c r="N5" i="1"/>
  <c r="N8" i="1"/>
  <c r="N10" i="1"/>
  <c r="N13" i="1"/>
  <c r="N15" i="1"/>
  <c r="N16" i="1"/>
  <c r="N17" i="1"/>
  <c r="N18" i="1"/>
  <c r="N20" i="1"/>
  <c r="N21" i="1"/>
  <c r="N23" i="1"/>
  <c r="N24" i="1"/>
  <c r="N26" i="1"/>
  <c r="N27" i="1"/>
  <c r="N38" i="1"/>
  <c r="N52" i="1"/>
  <c r="N51" i="1"/>
  <c r="N49" i="1"/>
  <c r="C45" i="1"/>
  <c r="D45" i="1"/>
  <c r="E45" i="1"/>
  <c r="H45" i="1"/>
  <c r="I45" i="1"/>
  <c r="J45" i="1"/>
  <c r="K45" i="1"/>
  <c r="L45" i="1"/>
  <c r="M45" i="1"/>
  <c r="B45" i="1"/>
  <c r="N47" i="1"/>
  <c r="N46" i="1"/>
  <c r="N41" i="1"/>
  <c r="N42" i="1"/>
  <c r="N43" i="1"/>
  <c r="N40" i="1"/>
  <c r="N37" i="1"/>
  <c r="N36" i="1"/>
  <c r="N53" i="1"/>
  <c r="N44" i="1"/>
  <c r="N34" i="1"/>
  <c r="N33" i="1"/>
  <c r="N32" i="1"/>
  <c r="N19" i="1"/>
  <c r="N35" i="1"/>
  <c r="N48" i="1"/>
  <c r="N45" i="1"/>
  <c r="N39" i="1"/>
  <c r="N54" i="1"/>
  <c r="N12" i="1"/>
  <c r="N22" i="1"/>
  <c r="N28" i="1"/>
  <c r="N7" i="1"/>
</calcChain>
</file>

<file path=xl/sharedStrings.xml><?xml version="1.0" encoding="utf-8"?>
<sst xmlns="http://schemas.openxmlformats.org/spreadsheetml/2006/main" count="77" uniqueCount="64">
  <si>
    <t>Önkormányzatok működési támogatásai</t>
  </si>
  <si>
    <t>Bevételek megnevezése</t>
  </si>
  <si>
    <t>Egyéb működési célú támogatások bevételei államháztartáson belülről</t>
  </si>
  <si>
    <t>Szolgáltatások ellenértéke</t>
  </si>
  <si>
    <t>Kiszámlázott általános forgalmi adó</t>
  </si>
  <si>
    <t>Egyéb működési célú átvett pénzeszközök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</si>
  <si>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</si>
  <si>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</si>
  <si>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</si>
  <si>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</si>
  <si>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</si>
  <si>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</si>
  <si>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</si>
  <si>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</si>
  <si>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</si>
  <si>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</si>
  <si>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</si>
  <si>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</si>
  <si>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</si>
  <si>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</si>
  <si>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</si>
  <si>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</si>
  <si>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</si>
  <si>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</si>
  <si>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</si>
  <si>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</si>
  <si>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</si>
  <si>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</si>
  <si>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</si>
  <si>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</si>
  <si>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</si>
  <si>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</si>
  <si>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</si>
  <si>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</si>
  <si>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</si>
  <si>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</si>
  <si>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</si>
  <si>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</si>
  <si>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</si>
  <si>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</si>
  <si>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</si>
  <si>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</si>
  <si>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</si>
  <si>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</si>
  <si>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</si>
  <si>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</si>
  <si>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</si>
  <si>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</si>
  <si>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</si>
  <si>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</si>
  <si>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Össz:</t>
  </si>
  <si>
    <t>Gépjármű adó</t>
  </si>
  <si>
    <t>Iparűzési adó</t>
  </si>
  <si>
    <t>Egyéb sajátos bevételek</t>
  </si>
  <si>
    <t>Egyéb intézményi bevételek</t>
  </si>
  <si>
    <t>Tulajdonosi bevételek</t>
  </si>
  <si>
    <t>Talajterhelési díj</t>
  </si>
  <si>
    <t>Közvetített szolgáltatások</t>
  </si>
  <si>
    <t>Települési támogatások</t>
  </si>
  <si>
    <t>Természetbeni ellátások</t>
  </si>
  <si>
    <t>Egyéb ellátások</t>
  </si>
  <si>
    <t>Kommunális adó</t>
  </si>
  <si>
    <t>Egyéb felújítás</t>
  </si>
  <si>
    <t>Felhalmozási célú támogatások állalmháztartáson bebűlől (B2)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</si>
</sst>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5" fillId="0" borderId="0" xfId="0" applyFont="1" applyFill="1"/>
    <xf numFmtId="0" fontId="6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4" fillId="0" borderId="0" xfId="0" applyFont="1" applyFill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Layout" topLeftCell="G1" zoomScale="130" zoomScaleNormal="100" zoomScalePageLayoutView="130" workbookViewId="0">
      <selection activeCell="O52" sqref="O52"/>
    </sheetView>
  </sheetViews>
  <sheetFormatPr defaultRowHeight="13.2" x14ac:dyDescent="0.25"/>
  <cols>
    <col min="1" max="1" width="31.109375" style="28" customWidth="1"/>
    <col min="2" max="2" width="10" style="29" customWidth="1"/>
    <col min="3" max="13" width="8.33203125" style="29" customWidth="1"/>
    <col min="14" max="14" width="10.44140625" style="30" customWidth="1"/>
    <col min="15" max="15" width="8.88671875" style="9"/>
    <col min="16" max="16" width="10.5546875" style="9" bestFit="1" customWidth="1"/>
    <col min="17" max="16384" width="8.88671875" style="9"/>
  </cols>
  <sheetData>
    <row r="1" spans="1:14" s="5" customFormat="1" ht="13.8" thickBot="1" x14ac:dyDescent="0.3"/>
    <row r="2" spans="1:14" ht="13.8" thickBot="1" x14ac:dyDescent="0.3">
      <c r="A2" s="6" t="s">
        <v>1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8" t="s">
        <v>50</v>
      </c>
    </row>
    <row r="3" spans="1:14" ht="21" x14ac:dyDescent="0.25">
      <c r="A3" s="10" t="s">
        <v>8</v>
      </c>
      <c r="B3" s="11">
        <f>SUM(B4:B5)</f>
        <v>9519894</v>
      </c>
      <c r="C3" s="11">
        <f t="shared" ref="C3:N3" si="0">SUM(C4:C5)</f>
        <v>9519894</v>
      </c>
      <c r="D3" s="11">
        <f t="shared" si="0"/>
        <v>9519894</v>
      </c>
      <c r="E3" s="11">
        <f t="shared" si="0"/>
        <v>9519894</v>
      </c>
      <c r="F3" s="11">
        <f t="shared" si="0"/>
        <v>9519894</v>
      </c>
      <c r="G3" s="11">
        <f t="shared" si="0"/>
        <v>9519894</v>
      </c>
      <c r="H3" s="11">
        <f t="shared" si="0"/>
        <v>9519894</v>
      </c>
      <c r="I3" s="11">
        <f t="shared" si="0"/>
        <v>9519894</v>
      </c>
      <c r="J3" s="11">
        <f t="shared" si="0"/>
        <v>9519894</v>
      </c>
      <c r="K3" s="11">
        <f t="shared" si="0"/>
        <v>9519894</v>
      </c>
      <c r="L3" s="11">
        <f t="shared" si="0"/>
        <v>9519896</v>
      </c>
      <c r="M3" s="11">
        <f t="shared" si="0"/>
        <v>9519894</v>
      </c>
      <c r="N3" s="11">
        <f t="shared" si="0"/>
        <v>114238730</v>
      </c>
    </row>
    <row r="4" spans="1:14" x14ac:dyDescent="0.25">
      <c r="A4" s="3" t="s">
        <v>0</v>
      </c>
      <c r="B4" s="12">
        <v>6274096</v>
      </c>
      <c r="C4" s="12">
        <v>6274096</v>
      </c>
      <c r="D4" s="12">
        <v>6274096</v>
      </c>
      <c r="E4" s="12">
        <v>6274096</v>
      </c>
      <c r="F4" s="12">
        <v>6274096</v>
      </c>
      <c r="G4" s="12">
        <v>6274096</v>
      </c>
      <c r="H4" s="12">
        <v>6274096</v>
      </c>
      <c r="I4" s="12">
        <v>6274096</v>
      </c>
      <c r="J4" s="12">
        <v>6274096</v>
      </c>
      <c r="K4" s="12">
        <v>6274096</v>
      </c>
      <c r="L4" s="12">
        <v>6274098</v>
      </c>
      <c r="M4" s="12">
        <v>6274098</v>
      </c>
      <c r="N4" s="14">
        <f>SUM(B4:M4)</f>
        <v>75289156</v>
      </c>
    </row>
    <row r="5" spans="1:14" ht="21" x14ac:dyDescent="0.25">
      <c r="A5" s="3" t="s">
        <v>2</v>
      </c>
      <c r="B5" s="13">
        <v>3245798</v>
      </c>
      <c r="C5" s="13">
        <v>3245798</v>
      </c>
      <c r="D5" s="13">
        <v>3245798</v>
      </c>
      <c r="E5" s="13">
        <v>3245798</v>
      </c>
      <c r="F5" s="13">
        <v>3245798</v>
      </c>
      <c r="G5" s="13">
        <v>3245798</v>
      </c>
      <c r="H5" s="13">
        <v>3245798</v>
      </c>
      <c r="I5" s="13">
        <v>3245798</v>
      </c>
      <c r="J5" s="13">
        <v>3245798</v>
      </c>
      <c r="K5" s="13">
        <v>3245798</v>
      </c>
      <c r="L5" s="13">
        <v>3245798</v>
      </c>
      <c r="M5" s="13">
        <v>3245796</v>
      </c>
      <c r="N5" s="14">
        <f t="shared" ref="N5:N27" si="1">SUM(B5:M5)</f>
        <v>38949574</v>
      </c>
    </row>
    <row r="6" spans="1:14" ht="21" x14ac:dyDescent="0.25">
      <c r="A6" s="10" t="s">
        <v>63</v>
      </c>
      <c r="B6" s="13">
        <v>11718691</v>
      </c>
      <c r="C6" s="13">
        <v>11718690</v>
      </c>
      <c r="D6" s="13">
        <v>11718691</v>
      </c>
      <c r="E6" s="13">
        <v>11718691</v>
      </c>
      <c r="F6" s="13">
        <v>11718691</v>
      </c>
      <c r="G6" s="13">
        <v>11718691</v>
      </c>
      <c r="H6" s="13">
        <v>11718691</v>
      </c>
      <c r="I6" s="13">
        <v>11718691</v>
      </c>
      <c r="J6" s="13">
        <v>11718691</v>
      </c>
      <c r="K6" s="13">
        <v>11718690</v>
      </c>
      <c r="L6" s="13">
        <v>11718690</v>
      </c>
      <c r="M6" s="13">
        <v>11718690</v>
      </c>
      <c r="N6" s="14">
        <f t="shared" si="1"/>
        <v>140624288</v>
      </c>
    </row>
    <row r="7" spans="1:14" x14ac:dyDescent="0.25">
      <c r="A7" s="10" t="s">
        <v>9</v>
      </c>
      <c r="B7" s="14">
        <f>SUM(B8:B11)</f>
        <v>50000</v>
      </c>
      <c r="C7" s="14">
        <f t="shared" ref="C7:M7" si="2">SUM(C8:C11)</f>
        <v>100000</v>
      </c>
      <c r="D7" s="14">
        <f t="shared" si="2"/>
        <v>2000000</v>
      </c>
      <c r="E7" s="14">
        <f t="shared" si="2"/>
        <v>150000</v>
      </c>
      <c r="F7" s="14">
        <f t="shared" si="2"/>
        <v>50000</v>
      </c>
      <c r="G7" s="14">
        <f t="shared" si="2"/>
        <v>10000</v>
      </c>
      <c r="H7" s="14">
        <f t="shared" si="2"/>
        <v>10000</v>
      </c>
      <c r="I7" s="14">
        <f t="shared" si="2"/>
        <v>10000</v>
      </c>
      <c r="J7" s="14">
        <f t="shared" si="2"/>
        <v>2000000</v>
      </c>
      <c r="K7" s="14">
        <f t="shared" si="2"/>
        <v>200000</v>
      </c>
      <c r="L7" s="14">
        <f t="shared" si="2"/>
        <v>200000</v>
      </c>
      <c r="M7" s="14">
        <f t="shared" si="2"/>
        <v>120000</v>
      </c>
      <c r="N7" s="14">
        <f t="shared" si="1"/>
        <v>4900000</v>
      </c>
    </row>
    <row r="8" spans="1:14" x14ac:dyDescent="0.25">
      <c r="A8" s="3" t="s">
        <v>51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t="shared" si="1"/>
        <v>0</v>
      </c>
    </row>
    <row r="9" spans="1:14" x14ac:dyDescent="0.25">
      <c r="A9" s="3" t="s">
        <v>52</v>
      </c>
      <c r="B9" s="13">
        <v>50000</v>
      </c>
      <c r="C9" s="13">
        <v>100000</v>
      </c>
      <c r="D9" s="13">
        <v>1700000</v>
      </c>
      <c r="E9" s="13">
        <v>100000</v>
      </c>
      <c r="F9" s="13">
        <v>50000</v>
      </c>
      <c r="G9" s="13">
        <v>10000</v>
      </c>
      <c r="H9" s="13">
        <v>10000</v>
      </c>
      <c r="I9" s="13">
        <v>10000</v>
      </c>
      <c r="J9" s="13">
        <v>1700000</v>
      </c>
      <c r="K9" s="13">
        <v>150000</v>
      </c>
      <c r="L9" s="13">
        <v>200000</v>
      </c>
      <c r="M9" s="13">
        <v>120000</v>
      </c>
      <c r="N9" s="14">
        <f>SUM(B9:M9)</f>
        <v>4200000</v>
      </c>
    </row>
    <row r="10" spans="1:14" x14ac:dyDescent="0.25">
      <c r="A10" s="3" t="s">
        <v>61</v>
      </c>
      <c r="B10" s="13"/>
      <c r="C10" s="13"/>
      <c r="D10" s="13">
        <v>300000</v>
      </c>
      <c r="E10" s="13">
        <v>50000</v>
      </c>
      <c r="F10" s="13"/>
      <c r="G10" s="13"/>
      <c r="H10" s="13"/>
      <c r="I10" s="13"/>
      <c r="J10" s="13">
        <v>300000</v>
      </c>
      <c r="K10" s="13">
        <v>50000</v>
      </c>
      <c r="L10" s="13"/>
      <c r="M10" s="13"/>
      <c r="N10" s="14">
        <f t="shared" si="1"/>
        <v>700000</v>
      </c>
    </row>
    <row r="11" spans="1:14" x14ac:dyDescent="0.25">
      <c r="A11" s="3" t="s">
        <v>56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 t="shared" si="1"/>
        <v>0</v>
      </c>
    </row>
    <row r="12" spans="1:14" x14ac:dyDescent="0.25">
      <c r="A12" s="10" t="s">
        <v>10</v>
      </c>
      <c r="B12" s="14">
        <f>SUM(B13:B18)</f>
        <v>1652083</v>
      </c>
      <c r="C12" s="14">
        <f t="shared" ref="C12:L12" si="3">SUM(C13:C18)</f>
        <v>282083</v>
      </c>
      <c r="D12" s="14">
        <f t="shared" si="3"/>
        <v>282083</v>
      </c>
      <c r="E12" s="14">
        <f t="shared" si="3"/>
        <v>1652083</v>
      </c>
      <c r="F12" s="14">
        <f t="shared" si="3"/>
        <v>284363</v>
      </c>
      <c r="G12" s="14">
        <f t="shared" si="3"/>
        <v>282083</v>
      </c>
      <c r="H12" s="14">
        <f t="shared" si="3"/>
        <v>1652083</v>
      </c>
      <c r="I12" s="14">
        <f t="shared" si="3"/>
        <v>282083</v>
      </c>
      <c r="J12" s="14">
        <f t="shared" si="3"/>
        <v>282083</v>
      </c>
      <c r="K12" s="14">
        <f t="shared" si="3"/>
        <v>1652083</v>
      </c>
      <c r="L12" s="14">
        <f t="shared" si="3"/>
        <v>5282083</v>
      </c>
      <c r="M12" s="14">
        <f>SUM(M13:M18)</f>
        <v>2282087</v>
      </c>
      <c r="N12" s="14">
        <f>SUM(B12:M12)</f>
        <v>15867280</v>
      </c>
    </row>
    <row r="13" spans="1:14" x14ac:dyDescent="0.25">
      <c r="A13" s="3" t="s">
        <v>3</v>
      </c>
      <c r="B13" s="13">
        <v>1370000</v>
      </c>
      <c r="C13" s="13"/>
      <c r="D13" s="13"/>
      <c r="E13" s="13">
        <v>1370000</v>
      </c>
      <c r="F13" s="13">
        <v>2280</v>
      </c>
      <c r="G13" s="13"/>
      <c r="H13" s="13">
        <v>1370000</v>
      </c>
      <c r="I13" s="13"/>
      <c r="J13" s="13"/>
      <c r="K13" s="13">
        <v>1370000</v>
      </c>
      <c r="L13" s="13"/>
      <c r="M13" s="13"/>
      <c r="N13" s="14">
        <f t="shared" si="1"/>
        <v>5482280</v>
      </c>
    </row>
    <row r="14" spans="1:14" x14ac:dyDescent="0.25">
      <c r="A14" s="3" t="s">
        <v>57</v>
      </c>
      <c r="B14" s="13">
        <v>125000</v>
      </c>
      <c r="C14" s="13">
        <v>125000</v>
      </c>
      <c r="D14" s="13">
        <v>125000</v>
      </c>
      <c r="E14" s="13">
        <v>125000</v>
      </c>
      <c r="F14" s="13">
        <v>125000</v>
      </c>
      <c r="G14" s="13">
        <v>125000</v>
      </c>
      <c r="H14" s="13">
        <v>125000</v>
      </c>
      <c r="I14" s="13">
        <v>125000</v>
      </c>
      <c r="J14" s="13">
        <v>125000</v>
      </c>
      <c r="K14" s="13">
        <v>125000</v>
      </c>
      <c r="L14" s="13">
        <v>125000</v>
      </c>
      <c r="M14" s="13">
        <v>125000</v>
      </c>
      <c r="N14" s="14">
        <f t="shared" si="1"/>
        <v>1500000</v>
      </c>
    </row>
    <row r="15" spans="1:14" x14ac:dyDescent="0.25">
      <c r="A15" s="3" t="s">
        <v>55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5000000</v>
      </c>
      <c r="M15" s="13">
        <v>2000000</v>
      </c>
      <c r="N15" s="14">
        <f t="shared" si="1"/>
        <v>7000000</v>
      </c>
    </row>
    <row r="16" spans="1:14" x14ac:dyDescent="0.25">
      <c r="A16" s="3" t="s">
        <v>4</v>
      </c>
      <c r="B16" s="13">
        <v>157083</v>
      </c>
      <c r="C16" s="13">
        <v>157083</v>
      </c>
      <c r="D16" s="13">
        <v>157083</v>
      </c>
      <c r="E16" s="13">
        <v>157083</v>
      </c>
      <c r="F16" s="13">
        <v>157083</v>
      </c>
      <c r="G16" s="13">
        <v>157083</v>
      </c>
      <c r="H16" s="13">
        <v>157083</v>
      </c>
      <c r="I16" s="13">
        <v>157083</v>
      </c>
      <c r="J16" s="13">
        <v>157083</v>
      </c>
      <c r="K16" s="13">
        <v>157083</v>
      </c>
      <c r="L16" s="13">
        <v>157083</v>
      </c>
      <c r="M16" s="13">
        <v>157087</v>
      </c>
      <c r="N16" s="14">
        <f t="shared" si="1"/>
        <v>1885000</v>
      </c>
    </row>
    <row r="17" spans="1:16" x14ac:dyDescent="0.25">
      <c r="A17" s="3" t="s">
        <v>54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1"/>
        <v>0</v>
      </c>
    </row>
    <row r="18" spans="1:16" x14ac:dyDescent="0.25">
      <c r="A18" s="3" t="s">
        <v>53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1"/>
        <v>0</v>
      </c>
    </row>
    <row r="19" spans="1:16" ht="23.25" customHeight="1" x14ac:dyDescent="0.25">
      <c r="A19" s="10" t="s">
        <v>11</v>
      </c>
      <c r="B19" s="14">
        <f>SUM(B20)</f>
        <v>0</v>
      </c>
      <c r="C19" s="14">
        <f t="shared" ref="C19:M19" si="4">SUM(C20)</f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1"/>
        <v>0</v>
      </c>
    </row>
    <row r="20" spans="1:16" x14ac:dyDescent="0.25">
      <c r="A20" s="3" t="s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1"/>
        <v>0</v>
      </c>
    </row>
    <row r="21" spans="1:16" x14ac:dyDescent="0.25">
      <c r="A21" s="15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4">
        <f t="shared" si="1"/>
        <v>0</v>
      </c>
    </row>
    <row r="22" spans="1:16" ht="21" x14ac:dyDescent="0.25">
      <c r="A22" s="16" t="s">
        <v>15</v>
      </c>
      <c r="B22" s="2">
        <f>SUM(B23)</f>
        <v>33430674</v>
      </c>
      <c r="C22" s="2">
        <f t="shared" ref="C22:M22" si="5">SUM(C23)</f>
        <v>2356410</v>
      </c>
      <c r="D22" s="2">
        <f t="shared" si="5"/>
        <v>0</v>
      </c>
      <c r="E22" s="2">
        <f t="shared" si="5"/>
        <v>0</v>
      </c>
      <c r="F22" s="2">
        <f t="shared" si="5"/>
        <v>0</v>
      </c>
      <c r="G22" s="2">
        <f t="shared" si="5"/>
        <v>0</v>
      </c>
      <c r="H22" s="2">
        <f t="shared" si="5"/>
        <v>0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0</v>
      </c>
      <c r="M22" s="2">
        <f t="shared" si="5"/>
        <v>0</v>
      </c>
      <c r="N22" s="14">
        <f t="shared" si="1"/>
        <v>35787084</v>
      </c>
    </row>
    <row r="23" spans="1:16" ht="21" x14ac:dyDescent="0.25">
      <c r="A23" s="3" t="s">
        <v>13</v>
      </c>
      <c r="B23" s="1">
        <v>33430674</v>
      </c>
      <c r="C23" s="1">
        <v>2356410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>
        <f t="shared" si="1"/>
        <v>35787084</v>
      </c>
    </row>
    <row r="24" spans="1:16" x14ac:dyDescent="0.25">
      <c r="A24" s="10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4">
        <f t="shared" si="1"/>
        <v>0</v>
      </c>
    </row>
    <row r="25" spans="1:16" ht="21" x14ac:dyDescent="0.25">
      <c r="A25" s="10" t="s">
        <v>17</v>
      </c>
      <c r="B25" s="2">
        <f>SUM(B26)</f>
        <v>0</v>
      </c>
      <c r="C25" s="2">
        <f t="shared" ref="C25:M25" si="6">SUM(C26)</f>
        <v>0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14">
        <f t="shared" si="1"/>
        <v>0</v>
      </c>
    </row>
    <row r="26" spans="1:16" x14ac:dyDescent="0.25">
      <c r="A26" s="3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4">
        <f t="shared" si="1"/>
        <v>0</v>
      </c>
    </row>
    <row r="27" spans="1:16" s="17" customFormat="1" ht="21.6" thickBot="1" x14ac:dyDescent="0.3">
      <c r="A27" s="10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f t="shared" si="1"/>
        <v>0</v>
      </c>
    </row>
    <row r="28" spans="1:16" ht="18" customHeight="1" thickBot="1" x14ac:dyDescent="0.3">
      <c r="A28" s="18" t="s">
        <v>6</v>
      </c>
      <c r="B28" s="31">
        <f>SUM(B27,B25,B22,B21,B19,B12,B7,B6,B3)</f>
        <v>56371342</v>
      </c>
      <c r="C28" s="31">
        <f t="shared" ref="C28:M28" si="7">SUM(C27,C25,C22,C21,C19,C12,C7,C6,C3)</f>
        <v>23977077</v>
      </c>
      <c r="D28" s="31">
        <f t="shared" si="7"/>
        <v>23520668</v>
      </c>
      <c r="E28" s="31">
        <f t="shared" si="7"/>
        <v>23040668</v>
      </c>
      <c r="F28" s="31">
        <f t="shared" si="7"/>
        <v>21572948</v>
      </c>
      <c r="G28" s="31">
        <f t="shared" si="7"/>
        <v>21530668</v>
      </c>
      <c r="H28" s="31">
        <f t="shared" si="7"/>
        <v>22900668</v>
      </c>
      <c r="I28" s="31">
        <f t="shared" si="7"/>
        <v>21530668</v>
      </c>
      <c r="J28" s="31">
        <f t="shared" si="7"/>
        <v>23520668</v>
      </c>
      <c r="K28" s="31">
        <f t="shared" si="7"/>
        <v>23090667</v>
      </c>
      <c r="L28" s="31">
        <f t="shared" si="7"/>
        <v>26720669</v>
      </c>
      <c r="M28" s="31">
        <f t="shared" si="7"/>
        <v>23640671</v>
      </c>
      <c r="N28" s="31">
        <f>SUM(N27,N25,N22,N21,N19,N12,N7,N6,N3)</f>
        <v>311417382</v>
      </c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6" ht="13.8" thickBo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 ht="13.8" thickBot="1" x14ac:dyDescent="0.3">
      <c r="A31" s="6" t="s">
        <v>7</v>
      </c>
      <c r="B31" s="7" t="s">
        <v>38</v>
      </c>
      <c r="C31" s="7" t="s">
        <v>39</v>
      </c>
      <c r="D31" s="7" t="s">
        <v>40</v>
      </c>
      <c r="E31" s="7" t="s">
        <v>41</v>
      </c>
      <c r="F31" s="7" t="s">
        <v>42</v>
      </c>
      <c r="G31" s="7" t="s">
        <v>43</v>
      </c>
      <c r="H31" s="7" t="s">
        <v>44</v>
      </c>
      <c r="I31" s="7" t="s">
        <v>45</v>
      </c>
      <c r="J31" s="7" t="s">
        <v>46</v>
      </c>
      <c r="K31" s="7" t="s">
        <v>47</v>
      </c>
      <c r="L31" s="7" t="s">
        <v>48</v>
      </c>
      <c r="M31" s="7" t="s">
        <v>49</v>
      </c>
      <c r="N31" s="8" t="s">
        <v>50</v>
      </c>
    </row>
    <row r="32" spans="1:16" x14ac:dyDescent="0.25">
      <c r="A32" s="20" t="s">
        <v>19</v>
      </c>
      <c r="B32" s="21">
        <v>3623348</v>
      </c>
      <c r="C32" s="21">
        <v>3623348</v>
      </c>
      <c r="D32" s="21">
        <v>3623348</v>
      </c>
      <c r="E32" s="21">
        <v>3623348</v>
      </c>
      <c r="F32" s="21">
        <v>3623348</v>
      </c>
      <c r="G32" s="21">
        <v>3623348</v>
      </c>
      <c r="H32" s="21">
        <v>3623348</v>
      </c>
      <c r="I32" s="21">
        <v>3623348</v>
      </c>
      <c r="J32" s="21">
        <v>3623348</v>
      </c>
      <c r="K32" s="21">
        <v>3623348</v>
      </c>
      <c r="L32" s="21">
        <v>3623348</v>
      </c>
      <c r="M32" s="21">
        <v>3623347</v>
      </c>
      <c r="N32" s="22">
        <f t="shared" ref="N32:N43" si="8">SUM(B32:M32)</f>
        <v>43480175</v>
      </c>
      <c r="P32" s="9">
        <f>41290708/12</f>
        <v>3440892.3333333335</v>
      </c>
    </row>
    <row r="33" spans="1:14" x14ac:dyDescent="0.25">
      <c r="A33" s="23" t="s">
        <v>20</v>
      </c>
      <c r="B33" s="14">
        <v>535304</v>
      </c>
      <c r="C33" s="14">
        <v>535304</v>
      </c>
      <c r="D33" s="14">
        <v>535304</v>
      </c>
      <c r="E33" s="14">
        <v>535304</v>
      </c>
      <c r="F33" s="14">
        <v>535304</v>
      </c>
      <c r="G33" s="14">
        <v>535304</v>
      </c>
      <c r="H33" s="14">
        <v>535304</v>
      </c>
      <c r="I33" s="14">
        <v>535304</v>
      </c>
      <c r="J33" s="14">
        <v>535304</v>
      </c>
      <c r="K33" s="14">
        <v>535304</v>
      </c>
      <c r="L33" s="14">
        <v>535304</v>
      </c>
      <c r="M33" s="14">
        <v>535306</v>
      </c>
      <c r="N33" s="22">
        <f t="shared" si="8"/>
        <v>6423650</v>
      </c>
    </row>
    <row r="34" spans="1:14" x14ac:dyDescent="0.25">
      <c r="A34" s="23" t="s">
        <v>21</v>
      </c>
      <c r="B34" s="14">
        <v>4440377</v>
      </c>
      <c r="C34" s="14">
        <v>4440377</v>
      </c>
      <c r="D34" s="14">
        <v>4440377</v>
      </c>
      <c r="E34" s="14">
        <v>4440377</v>
      </c>
      <c r="F34" s="14">
        <v>4440377</v>
      </c>
      <c r="G34" s="14">
        <v>4440377</v>
      </c>
      <c r="H34" s="14">
        <v>4440377</v>
      </c>
      <c r="I34" s="14">
        <v>4440378</v>
      </c>
      <c r="J34" s="14">
        <v>4440378</v>
      </c>
      <c r="K34" s="14">
        <v>4440378</v>
      </c>
      <c r="L34" s="14">
        <v>4440378</v>
      </c>
      <c r="M34" s="14">
        <v>4440378</v>
      </c>
      <c r="N34" s="22">
        <f t="shared" si="8"/>
        <v>53284529</v>
      </c>
    </row>
    <row r="35" spans="1:14" x14ac:dyDescent="0.25">
      <c r="A35" s="23" t="s">
        <v>22</v>
      </c>
      <c r="B35" s="14">
        <v>416667</v>
      </c>
      <c r="C35" s="14">
        <v>416667</v>
      </c>
      <c r="D35" s="14">
        <v>416666</v>
      </c>
      <c r="E35" s="14">
        <v>416667</v>
      </c>
      <c r="F35" s="14">
        <v>416667</v>
      </c>
      <c r="G35" s="14">
        <v>416666</v>
      </c>
      <c r="H35" s="14">
        <v>416667</v>
      </c>
      <c r="I35" s="14">
        <v>416667</v>
      </c>
      <c r="J35" s="14">
        <v>416666</v>
      </c>
      <c r="K35" s="14">
        <v>416667</v>
      </c>
      <c r="L35" s="14">
        <v>416667</v>
      </c>
      <c r="M35" s="14">
        <v>416666</v>
      </c>
      <c r="N35" s="22">
        <f t="shared" si="8"/>
        <v>5000000</v>
      </c>
    </row>
    <row r="36" spans="1:14" x14ac:dyDescent="0.25">
      <c r="A36" s="24" t="s">
        <v>58</v>
      </c>
      <c r="B36" s="13">
        <v>416667</v>
      </c>
      <c r="C36" s="13">
        <v>416667</v>
      </c>
      <c r="D36" s="13">
        <v>416667</v>
      </c>
      <c r="E36" s="13">
        <v>416667</v>
      </c>
      <c r="F36" s="13">
        <v>416667</v>
      </c>
      <c r="G36" s="13">
        <v>416667</v>
      </c>
      <c r="H36" s="13">
        <v>416667</v>
      </c>
      <c r="I36" s="13">
        <v>416667</v>
      </c>
      <c r="J36" s="13">
        <v>416666</v>
      </c>
      <c r="K36" s="13">
        <v>416666</v>
      </c>
      <c r="L36" s="13">
        <v>416666</v>
      </c>
      <c r="M36" s="13">
        <v>416666</v>
      </c>
      <c r="N36" s="25">
        <f t="shared" si="8"/>
        <v>5000000</v>
      </c>
    </row>
    <row r="37" spans="1:14" x14ac:dyDescent="0.25">
      <c r="A37" s="24" t="s">
        <v>59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5">
        <f t="shared" si="8"/>
        <v>0</v>
      </c>
    </row>
    <row r="38" spans="1:14" x14ac:dyDescent="0.25">
      <c r="A38" s="24" t="s">
        <v>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5">
        <f t="shared" si="8"/>
        <v>0</v>
      </c>
    </row>
    <row r="39" spans="1:14" x14ac:dyDescent="0.25">
      <c r="A39" s="23" t="s">
        <v>23</v>
      </c>
      <c r="B39" s="14">
        <f>B40+B41+B42+B43</f>
        <v>614799</v>
      </c>
      <c r="C39" s="14">
        <f t="shared" ref="C39:L39" si="9">C40+C41+C42+C43</f>
        <v>614799</v>
      </c>
      <c r="D39" s="14">
        <f t="shared" si="9"/>
        <v>614799</v>
      </c>
      <c r="E39" s="14">
        <f t="shared" si="9"/>
        <v>614799</v>
      </c>
      <c r="F39" s="14">
        <f t="shared" si="9"/>
        <v>614799</v>
      </c>
      <c r="G39" s="14">
        <f t="shared" si="9"/>
        <v>614799</v>
      </c>
      <c r="H39" s="14">
        <f t="shared" si="9"/>
        <v>614799</v>
      </c>
      <c r="I39" s="14">
        <f t="shared" si="9"/>
        <v>614799</v>
      </c>
      <c r="J39" s="14">
        <f t="shared" si="9"/>
        <v>614798</v>
      </c>
      <c r="K39" s="14">
        <f t="shared" si="9"/>
        <v>614798</v>
      </c>
      <c r="L39" s="14">
        <f t="shared" si="9"/>
        <v>614798</v>
      </c>
      <c r="M39" s="14">
        <f>M40+M41+M42+M43</f>
        <v>9220884</v>
      </c>
      <c r="N39" s="22">
        <f t="shared" si="8"/>
        <v>15983670</v>
      </c>
    </row>
    <row r="40" spans="1:14" x14ac:dyDescent="0.25">
      <c r="A40" s="3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5">
        <f t="shared" si="8"/>
        <v>0</v>
      </c>
    </row>
    <row r="41" spans="1:14" ht="21" x14ac:dyDescent="0.25">
      <c r="A41" s="3" t="s">
        <v>25</v>
      </c>
      <c r="B41" s="13">
        <v>255592</v>
      </c>
      <c r="C41" s="13">
        <v>255592</v>
      </c>
      <c r="D41" s="13">
        <v>255592</v>
      </c>
      <c r="E41" s="13">
        <v>255592</v>
      </c>
      <c r="F41" s="13">
        <v>255592</v>
      </c>
      <c r="G41" s="13">
        <v>255592</v>
      </c>
      <c r="H41" s="13">
        <v>255592</v>
      </c>
      <c r="I41" s="13">
        <v>255592</v>
      </c>
      <c r="J41" s="13">
        <v>255592</v>
      </c>
      <c r="K41" s="13">
        <v>255592</v>
      </c>
      <c r="L41" s="13">
        <v>255592</v>
      </c>
      <c r="M41" s="13">
        <v>255591</v>
      </c>
      <c r="N41" s="25">
        <f t="shared" si="8"/>
        <v>3067103</v>
      </c>
    </row>
    <row r="42" spans="1:14" ht="21" x14ac:dyDescent="0.25">
      <c r="A42" s="3" t="s">
        <v>26</v>
      </c>
      <c r="B42" s="13">
        <v>359207</v>
      </c>
      <c r="C42" s="13">
        <v>359207</v>
      </c>
      <c r="D42" s="13">
        <v>359207</v>
      </c>
      <c r="E42" s="13">
        <v>359207</v>
      </c>
      <c r="F42" s="13">
        <v>359207</v>
      </c>
      <c r="G42" s="13">
        <v>359207</v>
      </c>
      <c r="H42" s="13">
        <v>359207</v>
      </c>
      <c r="I42" s="13">
        <v>359207</v>
      </c>
      <c r="J42" s="13">
        <v>359206</v>
      </c>
      <c r="K42" s="13">
        <v>359206</v>
      </c>
      <c r="L42" s="13">
        <v>359206</v>
      </c>
      <c r="M42" s="13">
        <v>359206</v>
      </c>
      <c r="N42" s="25">
        <f t="shared" si="8"/>
        <v>4310480</v>
      </c>
    </row>
    <row r="43" spans="1:14" x14ac:dyDescent="0.25">
      <c r="A43" s="3" t="s">
        <v>27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v>8606087</v>
      </c>
      <c r="N43" s="25">
        <f t="shared" si="8"/>
        <v>8606087</v>
      </c>
    </row>
    <row r="44" spans="1:14" x14ac:dyDescent="0.25">
      <c r="A44" s="23" t="s">
        <v>28</v>
      </c>
      <c r="B44" s="14">
        <v>3634125</v>
      </c>
      <c r="C44" s="14">
        <v>3634125</v>
      </c>
      <c r="D44" s="14">
        <v>3634125</v>
      </c>
      <c r="E44" s="14">
        <v>3634125</v>
      </c>
      <c r="F44" s="14">
        <v>3634125</v>
      </c>
      <c r="G44" s="14">
        <v>3634125</v>
      </c>
      <c r="H44" s="14">
        <v>3634125</v>
      </c>
      <c r="I44" s="14">
        <v>3634125</v>
      </c>
      <c r="J44" s="14">
        <v>3634126</v>
      </c>
      <c r="K44" s="14">
        <v>3634126</v>
      </c>
      <c r="L44" s="14">
        <v>3634126</v>
      </c>
      <c r="M44" s="14">
        <v>3634126</v>
      </c>
      <c r="N44" s="22">
        <f t="shared" ref="N44:N53" si="10">SUM(B44:M44)</f>
        <v>43609504</v>
      </c>
    </row>
    <row r="45" spans="1:14" x14ac:dyDescent="0.25">
      <c r="A45" s="23" t="s">
        <v>29</v>
      </c>
      <c r="B45" s="14">
        <f>B46+B47</f>
        <v>98713411</v>
      </c>
      <c r="C45" s="14">
        <f t="shared" ref="C45:M45" si="11">C46+C47</f>
        <v>0</v>
      </c>
      <c r="D45" s="14">
        <f t="shared" si="11"/>
        <v>0</v>
      </c>
      <c r="E45" s="14">
        <f t="shared" si="11"/>
        <v>0</v>
      </c>
      <c r="F45" s="14">
        <f t="shared" si="11"/>
        <v>0</v>
      </c>
      <c r="G45" s="14">
        <f t="shared" si="11"/>
        <v>11250000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  <c r="L45" s="14">
        <f t="shared" si="11"/>
        <v>0</v>
      </c>
      <c r="M45" s="14">
        <f t="shared" si="11"/>
        <v>0</v>
      </c>
      <c r="N45" s="22">
        <f>SUM(B45:M45)</f>
        <v>109963411</v>
      </c>
    </row>
    <row r="46" spans="1:14" x14ac:dyDescent="0.25">
      <c r="A46" s="4" t="s">
        <v>34</v>
      </c>
      <c r="B46" s="13">
        <v>98713411</v>
      </c>
      <c r="C46" s="13"/>
      <c r="D46" s="13"/>
      <c r="E46" s="13"/>
      <c r="F46" s="13"/>
      <c r="G46" s="13">
        <v>11250000</v>
      </c>
      <c r="H46" s="13"/>
      <c r="I46" s="13"/>
      <c r="J46" s="13"/>
      <c r="K46" s="13">
        <v>0</v>
      </c>
      <c r="L46" s="13">
        <v>0</v>
      </c>
      <c r="M46" s="13"/>
      <c r="N46" s="25">
        <f t="shared" si="10"/>
        <v>109963411</v>
      </c>
    </row>
    <row r="47" spans="1:14" ht="23.4" x14ac:dyDescent="0.25">
      <c r="A47" s="4" t="s">
        <v>35</v>
      </c>
      <c r="B47" s="13">
        <v>0</v>
      </c>
      <c r="C47" s="13">
        <v>0</v>
      </c>
      <c r="D47" s="13"/>
      <c r="E47" s="13"/>
      <c r="F47" s="13"/>
      <c r="G47" s="13"/>
      <c r="H47" s="13"/>
      <c r="I47" s="13"/>
      <c r="J47" s="13"/>
      <c r="K47" s="13">
        <v>0</v>
      </c>
      <c r="L47" s="13">
        <v>0</v>
      </c>
      <c r="M47" s="13"/>
      <c r="N47" s="25">
        <f t="shared" si="10"/>
        <v>0</v>
      </c>
    </row>
    <row r="48" spans="1:14" x14ac:dyDescent="0.25">
      <c r="A48" s="23" t="s">
        <v>30</v>
      </c>
      <c r="B48" s="14">
        <f>SUM(B49:B51)</f>
        <v>0</v>
      </c>
      <c r="C48" s="14">
        <f>SUM(C49:C51)</f>
        <v>800000</v>
      </c>
      <c r="D48" s="14">
        <f t="shared" ref="D48:M48" si="12">SUM(D49:D51)</f>
        <v>0</v>
      </c>
      <c r="E48" s="14">
        <f t="shared" si="12"/>
        <v>5000000</v>
      </c>
      <c r="F48" s="14">
        <f t="shared" si="12"/>
        <v>7000000</v>
      </c>
      <c r="G48" s="14">
        <f t="shared" si="12"/>
        <v>11000000</v>
      </c>
      <c r="H48" s="14">
        <f t="shared" si="12"/>
        <v>0</v>
      </c>
      <c r="I48" s="14">
        <f t="shared" si="12"/>
        <v>0</v>
      </c>
      <c r="J48" s="14">
        <f t="shared" si="12"/>
        <v>0</v>
      </c>
      <c r="K48" s="14">
        <f t="shared" si="12"/>
        <v>3000000</v>
      </c>
      <c r="L48" s="14">
        <f t="shared" si="12"/>
        <v>3000000</v>
      </c>
      <c r="M48" s="14">
        <f t="shared" si="12"/>
        <v>860877</v>
      </c>
      <c r="N48" s="22">
        <f t="shared" si="10"/>
        <v>30660877</v>
      </c>
    </row>
    <row r="49" spans="1:14" x14ac:dyDescent="0.25">
      <c r="A49" s="4" t="s">
        <v>36</v>
      </c>
      <c r="B49" s="13">
        <v>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5">
        <f t="shared" si="10"/>
        <v>0</v>
      </c>
    </row>
    <row r="50" spans="1:14" x14ac:dyDescent="0.25">
      <c r="A50" s="4" t="s">
        <v>62</v>
      </c>
      <c r="B50" s="13"/>
      <c r="C50" s="13">
        <v>800000</v>
      </c>
      <c r="D50" s="13"/>
      <c r="E50" s="13">
        <v>5000000</v>
      </c>
      <c r="F50" s="13">
        <v>7000000</v>
      </c>
      <c r="G50" s="13">
        <v>11000000</v>
      </c>
      <c r="H50" s="13"/>
      <c r="I50" s="13"/>
      <c r="J50" s="13"/>
      <c r="K50" s="13">
        <v>3000000</v>
      </c>
      <c r="L50" s="13">
        <v>3000000</v>
      </c>
      <c r="M50" s="13">
        <v>860877</v>
      </c>
      <c r="N50" s="25">
        <f t="shared" si="10"/>
        <v>30660877</v>
      </c>
    </row>
    <row r="51" spans="1:14" ht="23.4" x14ac:dyDescent="0.25">
      <c r="A51" s="4" t="s">
        <v>37</v>
      </c>
      <c r="B51" s="13">
        <v>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5">
        <f t="shared" si="10"/>
        <v>0</v>
      </c>
    </row>
    <row r="52" spans="1:14" x14ac:dyDescent="0.25">
      <c r="A52" s="26" t="s">
        <v>31</v>
      </c>
      <c r="B52" s="14">
        <v>3011566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2">
        <f t="shared" si="10"/>
        <v>3011566</v>
      </c>
    </row>
    <row r="53" spans="1:14" ht="21.6" thickBot="1" x14ac:dyDescent="0.3">
      <c r="A53" s="27" t="s">
        <v>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2">
        <f t="shared" si="10"/>
        <v>0</v>
      </c>
    </row>
    <row r="54" spans="1:14" ht="18" customHeight="1" thickBot="1" x14ac:dyDescent="0.3">
      <c r="A54" s="18" t="s">
        <v>33</v>
      </c>
      <c r="B54" s="31">
        <f>B32+B33+B34+B35+B39+B44+B45+B48+B52+B53</f>
        <v>114989597</v>
      </c>
      <c r="C54" s="31">
        <f t="shared" ref="C54:N54" si="13">C32+C33+C34+C35+C39+C44+C45+C48+C52+C53</f>
        <v>14064620</v>
      </c>
      <c r="D54" s="31">
        <f t="shared" si="13"/>
        <v>13264619</v>
      </c>
      <c r="E54" s="31">
        <f t="shared" si="13"/>
        <v>18264620</v>
      </c>
      <c r="F54" s="31">
        <f t="shared" si="13"/>
        <v>20264620</v>
      </c>
      <c r="G54" s="31">
        <f t="shared" si="13"/>
        <v>35514619</v>
      </c>
      <c r="H54" s="31">
        <f t="shared" si="13"/>
        <v>13264620</v>
      </c>
      <c r="I54" s="31">
        <f t="shared" si="13"/>
        <v>13264621</v>
      </c>
      <c r="J54" s="31">
        <f t="shared" si="13"/>
        <v>13264620</v>
      </c>
      <c r="K54" s="31">
        <f t="shared" si="13"/>
        <v>16264621</v>
      </c>
      <c r="L54" s="31">
        <f t="shared" si="13"/>
        <v>16264621</v>
      </c>
      <c r="M54" s="31">
        <f t="shared" si="13"/>
        <v>22731584</v>
      </c>
      <c r="N54" s="31">
        <f t="shared" si="13"/>
        <v>311417382</v>
      </c>
    </row>
  </sheetData>
  <phoneticPr fontId="2" type="noConversion"/>
  <pageMargins left="0.35433070866141736" right="0.15748031496062992" top="0.62992125984251968" bottom="0.15748031496062992" header="0.23622047244094491" footer="0.15748031496062992"/>
  <pageSetup paperSize="8" scale="93" orientation="landscape" r:id="rId1"/>
  <headerFooter>
    <oddHeader>&amp;LUszód Községi Önkormányzat&amp;C2021. év&amp;R3/2021. (III.1.) önkrományzati  rendelet 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2019-02-18T15:18:38Z</cp:lastPrinted>
  <dcterms:created xsi:type="dcterms:W3CDTF">2011-02-24T19:40:30Z</dcterms:created>
  <dcterms:modified xsi:type="dcterms:W3CDTF">2021-06-14T09:15:52Z</dcterms:modified>
</cp:coreProperties>
</file>