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141ED240-AB8E-47FF-A6D5-D7CC05548CF1}" xr6:coauthVersionLast="47" xr6:coauthVersionMax="47" xr10:uidLastSave="{00000000-0000-0000-0000-000000000000}"/>
  <bookViews>
    <workbookView xWindow="-120" yWindow="-120" windowWidth="29040" windowHeight="15840" xr2:uid="{5AF8FE4B-E139-4AD5-89D4-A34DABF7CF50}"/>
  </bookViews>
  <sheets>
    <sheet name="RM_6.1.sz.mell" sheetId="1" r:id="rId1"/>
    <sheet name="RM_6.1.1.sz.mell" sheetId="2" r:id="rId2"/>
    <sheet name="RM_6.1.2.sz.mell" sheetId="3" r:id="rId3"/>
    <sheet name="RM_6.1.3.sz.mell" sheetId="4" r:id="rId4"/>
    <sheet name="RM_6.3.sz.mell" sheetId="5" r:id="rId5"/>
    <sheet name="RM_6.3.1.sz.mell" sheetId="6" r:id="rId6"/>
    <sheet name="RM_6.3.2.sz.mell" sheetId="7" r:id="rId7"/>
    <sheet name="RM_6.3.3.sz.mell" sheetId="8" r:id="rId8"/>
    <sheet name="RM_6.4.sz.mell" sheetId="9" r:id="rId9"/>
    <sheet name="RM_6.4.1.sz.mell" sheetId="10" r:id="rId10"/>
    <sheet name="RM_6.4.2.sz.mell" sheetId="11" r:id="rId11"/>
    <sheet name="RM_6.4.3.sz.mell" sheetId="12" r:id="rId12"/>
    <sheet name="RM_6.5.sz.mell" sheetId="13" r:id="rId13"/>
    <sheet name="RM_6.5.1.sz.mell" sheetId="14" r:id="rId14"/>
    <sheet name="RM_6.5.2.sz.mell" sheetId="15" r:id="rId15"/>
    <sheet name="RM_6.5.3.sz.mell" sheetId="16" r:id="rId16"/>
    <sheet name="RM_6.6.sz.mell" sheetId="17" r:id="rId17"/>
    <sheet name="RM_6.6.1.sz.mell" sheetId="18" r:id="rId18"/>
    <sheet name="RM_6.6.2.sz.mell" sheetId="19" r:id="rId19"/>
    <sheet name="RM_6.6.3.sz.mell" sheetId="20" r:id="rId20"/>
    <sheet name="RM_6.7.sz.mell" sheetId="21" r:id="rId21"/>
    <sheet name="RM_6.7.1.sz.mell" sheetId="22" r:id="rId22"/>
    <sheet name="RM_6.7.2.sz.mell" sheetId="23" r:id="rId23"/>
    <sheet name="RM_6.7.3.sz.mell" sheetId="24" r:id="rId24"/>
    <sheet name="RM_6.8.sz.mell" sheetId="25" r:id="rId25"/>
    <sheet name="RM_6.8.1.sz.mell" sheetId="26" r:id="rId26"/>
    <sheet name="RM_6.8.2.sz.mell" sheetId="27" r:id="rId27"/>
    <sheet name="RM_6.8.3.sz.mell" sheetId="28" r:id="rId28"/>
    <sheet name="RM_6.9.sz.mell" sheetId="29" r:id="rId29"/>
    <sheet name="RM_6.9.1.sz.mell" sheetId="30" r:id="rId30"/>
    <sheet name="RM_6.9.2.sz.mell" sheetId="31" r:id="rId31"/>
    <sheet name="RM_6.9.3.sz.mell" sheetId="32" r:id="rId32"/>
    <sheet name="RM_6.10.sz.mell" sheetId="33" r:id="rId33"/>
    <sheet name="RM_6.10.1.sz.mell" sheetId="34" r:id="rId34"/>
    <sheet name="RM_6.10.2.sz.mell" sheetId="35" r:id="rId35"/>
    <sheet name="RM_6.10.3.sz.mell" sheetId="36" r:id="rId36"/>
    <sheet name="RM_6.11.sz.mell" sheetId="37" r:id="rId37"/>
    <sheet name="RM_6.11.1.sz.mell" sheetId="38" r:id="rId38"/>
    <sheet name="RM_6.11.2.sz.mell" sheetId="39" r:id="rId39"/>
    <sheet name="RM_6.11.3.sz.mell" sheetId="40" r:id="rId40"/>
    <sheet name="RM_6.12.sz.mell" sheetId="41" r:id="rId41"/>
    <sheet name="RM_6.12.1.sz.mell" sheetId="42" r:id="rId42"/>
    <sheet name="RM_6.12.2.sz.mell" sheetId="43" r:id="rId43"/>
    <sheet name="RM_6.12.3.sz.mell" sheetId="44" r:id="rId44"/>
  </sheets>
  <externalReferences>
    <externalReference r:id="rId45"/>
  </externalReferences>
  <definedNames>
    <definedName name="_xlnm.Print_Titles" localSheetId="1">'RM_6.1.1.sz.mell'!$1:$6</definedName>
    <definedName name="_xlnm.Print_Titles" localSheetId="2">'RM_6.1.2.sz.mell'!$1:$6</definedName>
    <definedName name="_xlnm.Print_Titles" localSheetId="3">'RM_6.1.3.sz.mell'!$1:$6</definedName>
    <definedName name="_xlnm.Print_Titles" localSheetId="0">'RM_6.1.sz.mell'!$1:$6</definedName>
    <definedName name="_xlnm.Print_Titles" localSheetId="33">'RM_6.10.1.sz.mell'!$1:$7</definedName>
    <definedName name="_xlnm.Print_Titles" localSheetId="34">'RM_6.10.2.sz.mell'!$1:$7</definedName>
    <definedName name="_xlnm.Print_Titles" localSheetId="35">'RM_6.10.3.sz.mell'!$1:$7</definedName>
    <definedName name="_xlnm.Print_Titles" localSheetId="32">'RM_6.10.sz.mell'!$1:$7</definedName>
    <definedName name="_xlnm.Print_Titles" localSheetId="37">'RM_6.11.1.sz.mell'!$1:$7</definedName>
    <definedName name="_xlnm.Print_Titles" localSheetId="38">'RM_6.11.2.sz.mell'!$1:$7</definedName>
    <definedName name="_xlnm.Print_Titles" localSheetId="39">'RM_6.11.3.sz.mell'!$1:$7</definedName>
    <definedName name="_xlnm.Print_Titles" localSheetId="36">'RM_6.11.sz.mell'!$1:$7</definedName>
    <definedName name="_xlnm.Print_Titles" localSheetId="41">'RM_6.12.1.sz.mell'!$1:$7</definedName>
    <definedName name="_xlnm.Print_Titles" localSheetId="42">'RM_6.12.2.sz.mell'!$1:$7</definedName>
    <definedName name="_xlnm.Print_Titles" localSheetId="43">'RM_6.12.3.sz.mell'!$1:$7</definedName>
    <definedName name="_xlnm.Print_Titles" localSheetId="40">'RM_6.12.sz.mell'!$1:$7</definedName>
    <definedName name="_xlnm.Print_Titles" localSheetId="5">'RM_6.3.1.sz.mell'!$1:$7</definedName>
    <definedName name="_xlnm.Print_Titles" localSheetId="6">'RM_6.3.2.sz.mell'!$1:$7</definedName>
    <definedName name="_xlnm.Print_Titles" localSheetId="7">'RM_6.3.3.sz.mell'!$1:$7</definedName>
    <definedName name="_xlnm.Print_Titles" localSheetId="4">'RM_6.3.sz.mell'!$1:$7</definedName>
    <definedName name="_xlnm.Print_Titles" localSheetId="9">'RM_6.4.1.sz.mell'!$1:$7</definedName>
    <definedName name="_xlnm.Print_Titles" localSheetId="10">'RM_6.4.2.sz.mell'!$1:$7</definedName>
    <definedName name="_xlnm.Print_Titles" localSheetId="11">'RM_6.4.3.sz.mell'!$1:$7</definedName>
    <definedName name="_xlnm.Print_Titles" localSheetId="8">'RM_6.4.sz.mell'!$1:$7</definedName>
    <definedName name="_xlnm.Print_Titles" localSheetId="13">'RM_6.5.1.sz.mell'!$1:$7</definedName>
    <definedName name="_xlnm.Print_Titles" localSheetId="14">'RM_6.5.2.sz.mell'!$1:$7</definedName>
    <definedName name="_xlnm.Print_Titles" localSheetId="15">'RM_6.5.3.sz.mell'!$1:$7</definedName>
    <definedName name="_xlnm.Print_Titles" localSheetId="12">'RM_6.5.sz.mell'!$1:$7</definedName>
    <definedName name="_xlnm.Print_Titles" localSheetId="17">'RM_6.6.1.sz.mell'!$1:$7</definedName>
    <definedName name="_xlnm.Print_Titles" localSheetId="18">'RM_6.6.2.sz.mell'!$1:$7</definedName>
    <definedName name="_xlnm.Print_Titles" localSheetId="19">'RM_6.6.3.sz.mell'!$1:$7</definedName>
    <definedName name="_xlnm.Print_Titles" localSheetId="16">'RM_6.6.sz.mell'!$1:$7</definedName>
    <definedName name="_xlnm.Print_Titles" localSheetId="21">'RM_6.7.1.sz.mell'!$1:$7</definedName>
    <definedName name="_xlnm.Print_Titles" localSheetId="22">'RM_6.7.2.sz.mell'!$1:$7</definedName>
    <definedName name="_xlnm.Print_Titles" localSheetId="23">'RM_6.7.3.sz.mell'!$1:$7</definedName>
    <definedName name="_xlnm.Print_Titles" localSheetId="20">'RM_6.7.sz.mell'!$1:$7</definedName>
    <definedName name="_xlnm.Print_Titles" localSheetId="25">'RM_6.8.1.sz.mell'!$1:$7</definedName>
    <definedName name="_xlnm.Print_Titles" localSheetId="26">'RM_6.8.2.sz.mell'!$1:$7</definedName>
    <definedName name="_xlnm.Print_Titles" localSheetId="27">'RM_6.8.3.sz.mell'!$1:$7</definedName>
    <definedName name="_xlnm.Print_Titles" localSheetId="24">'RM_6.8.sz.mell'!$1:$7</definedName>
    <definedName name="_xlnm.Print_Titles" localSheetId="29">'RM_6.9.1.sz.mell'!$1:$7</definedName>
    <definedName name="_xlnm.Print_Titles" localSheetId="30">'RM_6.9.2.sz.mell'!$1:$7</definedName>
    <definedName name="_xlnm.Print_Titles" localSheetId="31">'RM_6.9.3.sz.mell'!$1:$7</definedName>
    <definedName name="_xlnm.Print_Titles" localSheetId="28">'RM_6.9.sz.mell'!$1:$7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44" l="1"/>
  <c r="J60" i="44"/>
  <c r="K59" i="44"/>
  <c r="J59" i="44"/>
  <c r="J56" i="44"/>
  <c r="K56" i="44" s="1"/>
  <c r="J55" i="44"/>
  <c r="K55" i="44" s="1"/>
  <c r="J54" i="44"/>
  <c r="K54" i="44" s="1"/>
  <c r="J53" i="44"/>
  <c r="K53" i="44" s="1"/>
  <c r="J52" i="44"/>
  <c r="K52" i="44" s="1"/>
  <c r="J51" i="44"/>
  <c r="I51" i="44"/>
  <c r="H51" i="44"/>
  <c r="G51" i="44"/>
  <c r="F51" i="44"/>
  <c r="E51" i="44"/>
  <c r="D51" i="44"/>
  <c r="C51" i="44"/>
  <c r="K50" i="44"/>
  <c r="J50" i="44"/>
  <c r="K49" i="44"/>
  <c r="J49" i="44"/>
  <c r="K48" i="44"/>
  <c r="J48" i="44"/>
  <c r="K47" i="44"/>
  <c r="J47" i="44"/>
  <c r="K46" i="44"/>
  <c r="J46" i="44"/>
  <c r="J45" i="44" s="1"/>
  <c r="J57" i="44" s="1"/>
  <c r="K45" i="44"/>
  <c r="I45" i="44"/>
  <c r="I57" i="44" s="1"/>
  <c r="H45" i="44"/>
  <c r="H57" i="44" s="1"/>
  <c r="G45" i="44"/>
  <c r="G57" i="44" s="1"/>
  <c r="F45" i="44"/>
  <c r="F57" i="44" s="1"/>
  <c r="E45" i="44"/>
  <c r="E57" i="44" s="1"/>
  <c r="D45" i="44"/>
  <c r="D57" i="44" s="1"/>
  <c r="C45" i="44"/>
  <c r="C57" i="44" s="1"/>
  <c r="K42" i="44"/>
  <c r="J42" i="44"/>
  <c r="K41" i="44"/>
  <c r="J41" i="44"/>
  <c r="K40" i="44"/>
  <c r="K39" i="44" s="1"/>
  <c r="J40" i="44"/>
  <c r="J39" i="44" s="1"/>
  <c r="I39" i="44"/>
  <c r="H39" i="44"/>
  <c r="G39" i="44"/>
  <c r="F39" i="44"/>
  <c r="E39" i="44"/>
  <c r="D39" i="44"/>
  <c r="C39" i="44"/>
  <c r="K37" i="44"/>
  <c r="J37" i="44"/>
  <c r="K36" i="44"/>
  <c r="J36" i="44"/>
  <c r="K35" i="44"/>
  <c r="J35" i="44"/>
  <c r="K34" i="44"/>
  <c r="J34" i="44"/>
  <c r="K33" i="44"/>
  <c r="K32" i="44" s="1"/>
  <c r="J33" i="44"/>
  <c r="J32" i="44" s="1"/>
  <c r="I32" i="44"/>
  <c r="H32" i="44"/>
  <c r="G32" i="44"/>
  <c r="F32" i="44"/>
  <c r="E32" i="44"/>
  <c r="D32" i="44"/>
  <c r="C32" i="44"/>
  <c r="J31" i="44"/>
  <c r="K31" i="44" s="1"/>
  <c r="J30" i="44"/>
  <c r="K30" i="44" s="1"/>
  <c r="J29" i="44"/>
  <c r="J28" i="44" s="1"/>
  <c r="I28" i="44"/>
  <c r="H28" i="44"/>
  <c r="G28" i="44"/>
  <c r="F28" i="44"/>
  <c r="E28" i="44"/>
  <c r="D28" i="44"/>
  <c r="C28" i="44"/>
  <c r="K26" i="44"/>
  <c r="J26" i="44"/>
  <c r="K25" i="44"/>
  <c r="J25" i="44"/>
  <c r="K24" i="44"/>
  <c r="J24" i="44"/>
  <c r="K23" i="44"/>
  <c r="K22" i="44" s="1"/>
  <c r="J23" i="44"/>
  <c r="J22" i="44" s="1"/>
  <c r="I22" i="44"/>
  <c r="H22" i="44"/>
  <c r="G22" i="44"/>
  <c r="F22" i="44"/>
  <c r="E22" i="44"/>
  <c r="D22" i="44"/>
  <c r="C22" i="44"/>
  <c r="J21" i="44"/>
  <c r="K21" i="44" s="1"/>
  <c r="J20" i="44"/>
  <c r="K20" i="44" s="1"/>
  <c r="J19" i="44"/>
  <c r="K19" i="44" s="1"/>
  <c r="J18" i="44"/>
  <c r="K18" i="44" s="1"/>
  <c r="J17" i="44"/>
  <c r="K17" i="44" s="1"/>
  <c r="J16" i="44"/>
  <c r="K16" i="44" s="1"/>
  <c r="J15" i="44"/>
  <c r="K15" i="44" s="1"/>
  <c r="J14" i="44"/>
  <c r="K14" i="44" s="1"/>
  <c r="J13" i="44"/>
  <c r="K13" i="44" s="1"/>
  <c r="J12" i="44"/>
  <c r="K12" i="44" s="1"/>
  <c r="J11" i="44"/>
  <c r="J10" i="44" s="1"/>
  <c r="I10" i="44"/>
  <c r="I38" i="44" s="1"/>
  <c r="I43" i="44" s="1"/>
  <c r="H10" i="44"/>
  <c r="H38" i="44" s="1"/>
  <c r="H43" i="44" s="1"/>
  <c r="G10" i="44"/>
  <c r="G38" i="44" s="1"/>
  <c r="G43" i="44" s="1"/>
  <c r="F10" i="44"/>
  <c r="F38" i="44" s="1"/>
  <c r="F43" i="44" s="1"/>
  <c r="E10" i="44"/>
  <c r="E38" i="44" s="1"/>
  <c r="E43" i="44" s="1"/>
  <c r="D10" i="44"/>
  <c r="D38" i="44" s="1"/>
  <c r="D43" i="44" s="1"/>
  <c r="C10" i="44"/>
  <c r="C38" i="44" s="1"/>
  <c r="C43" i="44" s="1"/>
  <c r="C58" i="44" s="1"/>
  <c r="B3" i="44"/>
  <c r="K1" i="44"/>
  <c r="K60" i="43"/>
  <c r="J60" i="43"/>
  <c r="K59" i="43"/>
  <c r="J59" i="43"/>
  <c r="J56" i="43"/>
  <c r="K56" i="43" s="1"/>
  <c r="J55" i="43"/>
  <c r="K55" i="43" s="1"/>
  <c r="J54" i="43"/>
  <c r="K54" i="43" s="1"/>
  <c r="J53" i="43"/>
  <c r="K53" i="43" s="1"/>
  <c r="J52" i="43"/>
  <c r="J51" i="43" s="1"/>
  <c r="I51" i="43"/>
  <c r="H51" i="43"/>
  <c r="G51" i="43"/>
  <c r="F51" i="43"/>
  <c r="E51" i="43"/>
  <c r="D51" i="43"/>
  <c r="C51" i="43"/>
  <c r="K50" i="43"/>
  <c r="J50" i="43"/>
  <c r="K49" i="43"/>
  <c r="J49" i="43"/>
  <c r="K48" i="43"/>
  <c r="J48" i="43"/>
  <c r="K47" i="43"/>
  <c r="J47" i="43"/>
  <c r="K46" i="43"/>
  <c r="J46" i="43"/>
  <c r="J45" i="43" s="1"/>
  <c r="J57" i="43" s="1"/>
  <c r="K45" i="43"/>
  <c r="I45" i="43"/>
  <c r="I57" i="43" s="1"/>
  <c r="H45" i="43"/>
  <c r="H57" i="43" s="1"/>
  <c r="G45" i="43"/>
  <c r="G57" i="43" s="1"/>
  <c r="F45" i="43"/>
  <c r="F57" i="43" s="1"/>
  <c r="E45" i="43"/>
  <c r="E57" i="43" s="1"/>
  <c r="D45" i="43"/>
  <c r="D57" i="43" s="1"/>
  <c r="C45" i="43"/>
  <c r="C57" i="43" s="1"/>
  <c r="K42" i="43"/>
  <c r="J42" i="43"/>
  <c r="K41" i="43"/>
  <c r="J41" i="43"/>
  <c r="K40" i="43"/>
  <c r="J40" i="43"/>
  <c r="J39" i="43" s="1"/>
  <c r="K39" i="43"/>
  <c r="I39" i="43"/>
  <c r="H39" i="43"/>
  <c r="G39" i="43"/>
  <c r="F39" i="43"/>
  <c r="E39" i="43"/>
  <c r="D39" i="43"/>
  <c r="C39" i="43"/>
  <c r="K37" i="43"/>
  <c r="J37" i="43"/>
  <c r="K36" i="43"/>
  <c r="J36" i="43"/>
  <c r="K35" i="43"/>
  <c r="J35" i="43"/>
  <c r="K34" i="43"/>
  <c r="J34" i="43"/>
  <c r="K33" i="43"/>
  <c r="J33" i="43"/>
  <c r="J32" i="43" s="1"/>
  <c r="K32" i="43"/>
  <c r="I32" i="43"/>
  <c r="H32" i="43"/>
  <c r="G32" i="43"/>
  <c r="F32" i="43"/>
  <c r="E32" i="43"/>
  <c r="D32" i="43"/>
  <c r="C32" i="43"/>
  <c r="J31" i="43"/>
  <c r="K31" i="43" s="1"/>
  <c r="J30" i="43"/>
  <c r="K30" i="43" s="1"/>
  <c r="J29" i="43"/>
  <c r="K29" i="43" s="1"/>
  <c r="J28" i="43"/>
  <c r="I28" i="43"/>
  <c r="H28" i="43"/>
  <c r="G28" i="43"/>
  <c r="F28" i="43"/>
  <c r="E28" i="43"/>
  <c r="D28" i="43"/>
  <c r="C28" i="43"/>
  <c r="K26" i="43"/>
  <c r="J26" i="43"/>
  <c r="K25" i="43"/>
  <c r="J25" i="43"/>
  <c r="K24" i="43"/>
  <c r="J24" i="43"/>
  <c r="K23" i="43"/>
  <c r="J23" i="43"/>
  <c r="K22" i="43"/>
  <c r="J22" i="43"/>
  <c r="I22" i="43"/>
  <c r="H22" i="43"/>
  <c r="G22" i="43"/>
  <c r="F22" i="43"/>
  <c r="E22" i="43"/>
  <c r="D22" i="43"/>
  <c r="C22" i="43"/>
  <c r="J21" i="43"/>
  <c r="K21" i="43" s="1"/>
  <c r="J20" i="43"/>
  <c r="K20" i="43" s="1"/>
  <c r="J19" i="43"/>
  <c r="K19" i="43" s="1"/>
  <c r="J18" i="43"/>
  <c r="K18" i="43" s="1"/>
  <c r="J17" i="43"/>
  <c r="K17" i="43" s="1"/>
  <c r="J16" i="43"/>
  <c r="K16" i="43" s="1"/>
  <c r="J15" i="43"/>
  <c r="K15" i="43" s="1"/>
  <c r="J14" i="43"/>
  <c r="K14" i="43" s="1"/>
  <c r="J13" i="43"/>
  <c r="K13" i="43" s="1"/>
  <c r="J12" i="43"/>
  <c r="K12" i="43" s="1"/>
  <c r="J11" i="43"/>
  <c r="J10" i="43" s="1"/>
  <c r="I10" i="43"/>
  <c r="I38" i="43" s="1"/>
  <c r="I43" i="43" s="1"/>
  <c r="H10" i="43"/>
  <c r="H38" i="43" s="1"/>
  <c r="H43" i="43" s="1"/>
  <c r="G10" i="43"/>
  <c r="G38" i="43" s="1"/>
  <c r="G43" i="43" s="1"/>
  <c r="F10" i="43"/>
  <c r="F38" i="43" s="1"/>
  <c r="F43" i="43" s="1"/>
  <c r="E10" i="43"/>
  <c r="E38" i="43" s="1"/>
  <c r="E43" i="43" s="1"/>
  <c r="D10" i="43"/>
  <c r="D38" i="43" s="1"/>
  <c r="D43" i="43" s="1"/>
  <c r="C10" i="43"/>
  <c r="C38" i="43" s="1"/>
  <c r="C43" i="43" s="1"/>
  <c r="B3" i="43"/>
  <c r="K1" i="43"/>
  <c r="K60" i="42"/>
  <c r="J60" i="42"/>
  <c r="K59" i="42"/>
  <c r="J59" i="42"/>
  <c r="J56" i="42"/>
  <c r="K56" i="42" s="1"/>
  <c r="J55" i="42"/>
  <c r="K55" i="42" s="1"/>
  <c r="J54" i="42"/>
  <c r="K54" i="42" s="1"/>
  <c r="J53" i="42"/>
  <c r="K53" i="42" s="1"/>
  <c r="J52" i="42"/>
  <c r="J51" i="42" s="1"/>
  <c r="I51" i="42"/>
  <c r="H51" i="42"/>
  <c r="G51" i="42"/>
  <c r="F51" i="42"/>
  <c r="E51" i="42"/>
  <c r="D51" i="42"/>
  <c r="C51" i="42"/>
  <c r="K50" i="42"/>
  <c r="J50" i="42"/>
  <c r="K49" i="42"/>
  <c r="J49" i="42"/>
  <c r="K48" i="42"/>
  <c r="J48" i="42"/>
  <c r="K47" i="42"/>
  <c r="J47" i="42"/>
  <c r="K46" i="42"/>
  <c r="J46" i="42"/>
  <c r="J45" i="42" s="1"/>
  <c r="K45" i="42"/>
  <c r="I45" i="42"/>
  <c r="I57" i="42" s="1"/>
  <c r="H45" i="42"/>
  <c r="H57" i="42" s="1"/>
  <c r="G45" i="42"/>
  <c r="G57" i="42" s="1"/>
  <c r="F45" i="42"/>
  <c r="F57" i="42" s="1"/>
  <c r="E45" i="42"/>
  <c r="E57" i="42" s="1"/>
  <c r="D45" i="42"/>
  <c r="D57" i="42" s="1"/>
  <c r="C45" i="42"/>
  <c r="C57" i="42" s="1"/>
  <c r="K42" i="42"/>
  <c r="J42" i="42"/>
  <c r="K41" i="42"/>
  <c r="J41" i="42"/>
  <c r="K40" i="42"/>
  <c r="J40" i="42"/>
  <c r="J39" i="42" s="1"/>
  <c r="K39" i="42"/>
  <c r="I39" i="42"/>
  <c r="H39" i="42"/>
  <c r="G39" i="42"/>
  <c r="F39" i="42"/>
  <c r="E39" i="42"/>
  <c r="D39" i="42"/>
  <c r="C39" i="42"/>
  <c r="K37" i="42"/>
  <c r="J37" i="42"/>
  <c r="K36" i="42"/>
  <c r="J36" i="42"/>
  <c r="K35" i="42"/>
  <c r="J35" i="42"/>
  <c r="K34" i="42"/>
  <c r="J34" i="42"/>
  <c r="K33" i="42"/>
  <c r="J33" i="42"/>
  <c r="J32" i="42" s="1"/>
  <c r="K32" i="42"/>
  <c r="I32" i="42"/>
  <c r="H32" i="42"/>
  <c r="G32" i="42"/>
  <c r="F32" i="42"/>
  <c r="E32" i="42"/>
  <c r="D32" i="42"/>
  <c r="C32" i="42"/>
  <c r="J31" i="42"/>
  <c r="K31" i="42" s="1"/>
  <c r="J30" i="42"/>
  <c r="K30" i="42" s="1"/>
  <c r="J29" i="42"/>
  <c r="J28" i="42" s="1"/>
  <c r="I28" i="42"/>
  <c r="H28" i="42"/>
  <c r="G28" i="42"/>
  <c r="F28" i="42"/>
  <c r="E28" i="42"/>
  <c r="D28" i="42"/>
  <c r="C28" i="42"/>
  <c r="K26" i="42"/>
  <c r="J26" i="42"/>
  <c r="K25" i="42"/>
  <c r="J25" i="42"/>
  <c r="K24" i="42"/>
  <c r="J24" i="42"/>
  <c r="K23" i="42"/>
  <c r="K22" i="42" s="1"/>
  <c r="J23" i="42"/>
  <c r="J22" i="42"/>
  <c r="I22" i="42"/>
  <c r="H22" i="42"/>
  <c r="G22" i="42"/>
  <c r="F22" i="42"/>
  <c r="E22" i="42"/>
  <c r="D22" i="42"/>
  <c r="C22" i="42"/>
  <c r="J21" i="42"/>
  <c r="K21" i="42" s="1"/>
  <c r="J20" i="42"/>
  <c r="K20" i="42" s="1"/>
  <c r="J19" i="42"/>
  <c r="K19" i="42" s="1"/>
  <c r="J18" i="42"/>
  <c r="K18" i="42" s="1"/>
  <c r="J17" i="42"/>
  <c r="K17" i="42" s="1"/>
  <c r="J16" i="42"/>
  <c r="K16" i="42" s="1"/>
  <c r="J15" i="42"/>
  <c r="K15" i="42" s="1"/>
  <c r="J14" i="42"/>
  <c r="K14" i="42" s="1"/>
  <c r="J13" i="42"/>
  <c r="K13" i="42" s="1"/>
  <c r="J12" i="42"/>
  <c r="K12" i="42" s="1"/>
  <c r="J11" i="42"/>
  <c r="J10" i="42" s="1"/>
  <c r="I10" i="42"/>
  <c r="I38" i="42" s="1"/>
  <c r="I43" i="42" s="1"/>
  <c r="H10" i="42"/>
  <c r="H38" i="42" s="1"/>
  <c r="H43" i="42" s="1"/>
  <c r="G10" i="42"/>
  <c r="G38" i="42" s="1"/>
  <c r="G43" i="42" s="1"/>
  <c r="F10" i="42"/>
  <c r="F38" i="42" s="1"/>
  <c r="F43" i="42" s="1"/>
  <c r="E10" i="42"/>
  <c r="E38" i="42" s="1"/>
  <c r="E43" i="42" s="1"/>
  <c r="D10" i="42"/>
  <c r="D38" i="42" s="1"/>
  <c r="D43" i="42" s="1"/>
  <c r="C10" i="42"/>
  <c r="C38" i="42" s="1"/>
  <c r="C43" i="42" s="1"/>
  <c r="C58" i="42" s="1"/>
  <c r="B3" i="42"/>
  <c r="K1" i="42"/>
  <c r="K60" i="41"/>
  <c r="J60" i="41"/>
  <c r="K59" i="41"/>
  <c r="J59" i="41"/>
  <c r="J56" i="41"/>
  <c r="K56" i="41" s="1"/>
  <c r="J55" i="41"/>
  <c r="K55" i="41" s="1"/>
  <c r="J54" i="41"/>
  <c r="K54" i="41" s="1"/>
  <c r="J53" i="41"/>
  <c r="K53" i="41" s="1"/>
  <c r="J52" i="41"/>
  <c r="J51" i="41" s="1"/>
  <c r="I51" i="41"/>
  <c r="H51" i="41"/>
  <c r="G51" i="41"/>
  <c r="F51" i="41"/>
  <c r="E51" i="41"/>
  <c r="D51" i="41"/>
  <c r="C51" i="41"/>
  <c r="K50" i="41"/>
  <c r="J50" i="41"/>
  <c r="K49" i="41"/>
  <c r="J49" i="41"/>
  <c r="K48" i="41"/>
  <c r="J48" i="41"/>
  <c r="K47" i="41"/>
  <c r="J47" i="41"/>
  <c r="K46" i="41"/>
  <c r="J46" i="41"/>
  <c r="J45" i="41" s="1"/>
  <c r="K45" i="41"/>
  <c r="I45" i="41"/>
  <c r="I57" i="41" s="1"/>
  <c r="H45" i="41"/>
  <c r="H57" i="41" s="1"/>
  <c r="G45" i="41"/>
  <c r="G57" i="41" s="1"/>
  <c r="F45" i="41"/>
  <c r="F57" i="41" s="1"/>
  <c r="E45" i="41"/>
  <c r="E57" i="41" s="1"/>
  <c r="D45" i="41"/>
  <c r="D57" i="41" s="1"/>
  <c r="C45" i="41"/>
  <c r="C57" i="41" s="1"/>
  <c r="J42" i="41"/>
  <c r="K42" i="41" s="1"/>
  <c r="K41" i="41"/>
  <c r="J41" i="41"/>
  <c r="J40" i="41"/>
  <c r="K40" i="41" s="1"/>
  <c r="K39" i="41" s="1"/>
  <c r="I39" i="41"/>
  <c r="H39" i="41"/>
  <c r="G39" i="41"/>
  <c r="F39" i="41"/>
  <c r="E39" i="41"/>
  <c r="D39" i="41"/>
  <c r="C39" i="41"/>
  <c r="J37" i="41"/>
  <c r="K37" i="41" s="1"/>
  <c r="J36" i="41"/>
  <c r="K36" i="41" s="1"/>
  <c r="J35" i="41"/>
  <c r="K35" i="41" s="1"/>
  <c r="J34" i="41"/>
  <c r="K34" i="41" s="1"/>
  <c r="J33" i="41"/>
  <c r="K33" i="41" s="1"/>
  <c r="I32" i="41"/>
  <c r="H32" i="41"/>
  <c r="G32" i="41"/>
  <c r="F32" i="41"/>
  <c r="E32" i="41"/>
  <c r="D32" i="41"/>
  <c r="C32" i="41"/>
  <c r="J31" i="41"/>
  <c r="K31" i="41" s="1"/>
  <c r="K30" i="41"/>
  <c r="J30" i="41"/>
  <c r="J29" i="41"/>
  <c r="J28" i="41" s="1"/>
  <c r="I28" i="41"/>
  <c r="H28" i="41"/>
  <c r="G28" i="41"/>
  <c r="F28" i="41"/>
  <c r="E28" i="41"/>
  <c r="D28" i="41"/>
  <c r="C28" i="41"/>
  <c r="J26" i="41"/>
  <c r="K26" i="41" s="1"/>
  <c r="J25" i="41"/>
  <c r="K25" i="41" s="1"/>
  <c r="J24" i="41"/>
  <c r="K24" i="41" s="1"/>
  <c r="J23" i="41"/>
  <c r="K23" i="41" s="1"/>
  <c r="K22" i="41" s="1"/>
  <c r="I22" i="41"/>
  <c r="H22" i="41"/>
  <c r="G22" i="41"/>
  <c r="F22" i="41"/>
  <c r="E22" i="41"/>
  <c r="D22" i="41"/>
  <c r="C22" i="41"/>
  <c r="K21" i="41"/>
  <c r="J21" i="41"/>
  <c r="K20" i="41"/>
  <c r="J20" i="41"/>
  <c r="K19" i="41"/>
  <c r="J19" i="41"/>
  <c r="K18" i="41"/>
  <c r="J18" i="41"/>
  <c r="K17" i="41"/>
  <c r="J17" i="41"/>
  <c r="K16" i="41"/>
  <c r="J16" i="41"/>
  <c r="J15" i="41"/>
  <c r="K15" i="41" s="1"/>
  <c r="K14" i="41"/>
  <c r="J14" i="41"/>
  <c r="J13" i="41"/>
  <c r="K13" i="41" s="1"/>
  <c r="K12" i="41"/>
  <c r="J12" i="41"/>
  <c r="J11" i="41"/>
  <c r="J10" i="41" s="1"/>
  <c r="I10" i="41"/>
  <c r="I38" i="41" s="1"/>
  <c r="I43" i="41" s="1"/>
  <c r="H10" i="41"/>
  <c r="H38" i="41" s="1"/>
  <c r="H43" i="41" s="1"/>
  <c r="G10" i="41"/>
  <c r="G38" i="41" s="1"/>
  <c r="G43" i="41" s="1"/>
  <c r="F10" i="41"/>
  <c r="F38" i="41" s="1"/>
  <c r="F43" i="41" s="1"/>
  <c r="E10" i="41"/>
  <c r="E38" i="41" s="1"/>
  <c r="E43" i="41" s="1"/>
  <c r="D10" i="41"/>
  <c r="D38" i="41" s="1"/>
  <c r="D43" i="41" s="1"/>
  <c r="C10" i="41"/>
  <c r="C38" i="41" s="1"/>
  <c r="C43" i="41" s="1"/>
  <c r="C58" i="41" s="1"/>
  <c r="B2" i="41"/>
  <c r="B2" i="42" s="1"/>
  <c r="B2" i="43" s="1"/>
  <c r="B2" i="44" s="1"/>
  <c r="K1" i="41"/>
  <c r="J60" i="40"/>
  <c r="K60" i="40" s="1"/>
  <c r="J59" i="40"/>
  <c r="K59" i="40" s="1"/>
  <c r="H57" i="40"/>
  <c r="D57" i="40"/>
  <c r="K56" i="40"/>
  <c r="J56" i="40"/>
  <c r="K55" i="40"/>
  <c r="J55" i="40"/>
  <c r="K54" i="40"/>
  <c r="J54" i="40"/>
  <c r="K53" i="40"/>
  <c r="J53" i="40"/>
  <c r="K52" i="40"/>
  <c r="J52" i="40"/>
  <c r="K51" i="40"/>
  <c r="J51" i="40"/>
  <c r="I51" i="40"/>
  <c r="H51" i="40"/>
  <c r="G51" i="40"/>
  <c r="G57" i="40" s="1"/>
  <c r="F51" i="40"/>
  <c r="E51" i="40"/>
  <c r="D51" i="40"/>
  <c r="C51" i="40"/>
  <c r="C57" i="40" s="1"/>
  <c r="J50" i="40"/>
  <c r="K50" i="40" s="1"/>
  <c r="J49" i="40"/>
  <c r="K49" i="40" s="1"/>
  <c r="J48" i="40"/>
  <c r="K48" i="40" s="1"/>
  <c r="J47" i="40"/>
  <c r="K47" i="40" s="1"/>
  <c r="J46" i="40"/>
  <c r="K46" i="40" s="1"/>
  <c r="K45" i="40" s="1"/>
  <c r="K57" i="40" s="1"/>
  <c r="I45" i="40"/>
  <c r="I57" i="40" s="1"/>
  <c r="H45" i="40"/>
  <c r="G45" i="40"/>
  <c r="F45" i="40"/>
  <c r="F57" i="40" s="1"/>
  <c r="E45" i="40"/>
  <c r="E57" i="40" s="1"/>
  <c r="D45" i="40"/>
  <c r="C45" i="40"/>
  <c r="J42" i="40"/>
  <c r="K42" i="40" s="1"/>
  <c r="J41" i="40"/>
  <c r="K41" i="40" s="1"/>
  <c r="J40" i="40"/>
  <c r="K40" i="40" s="1"/>
  <c r="J39" i="40"/>
  <c r="I39" i="40"/>
  <c r="H39" i="40"/>
  <c r="G39" i="40"/>
  <c r="F39" i="40"/>
  <c r="E39" i="40"/>
  <c r="D39" i="40"/>
  <c r="C39" i="40"/>
  <c r="G38" i="40"/>
  <c r="G43" i="40" s="1"/>
  <c r="C38" i="40"/>
  <c r="C43" i="40" s="1"/>
  <c r="C58" i="40" s="1"/>
  <c r="J37" i="40"/>
  <c r="K37" i="40" s="1"/>
  <c r="J36" i="40"/>
  <c r="K36" i="40" s="1"/>
  <c r="J35" i="40"/>
  <c r="K35" i="40" s="1"/>
  <c r="J34" i="40"/>
  <c r="K34" i="40" s="1"/>
  <c r="J33" i="40"/>
  <c r="K33" i="40" s="1"/>
  <c r="J32" i="40"/>
  <c r="I32" i="40"/>
  <c r="H32" i="40"/>
  <c r="G32" i="40"/>
  <c r="F32" i="40"/>
  <c r="E32" i="40"/>
  <c r="D32" i="40"/>
  <c r="C32" i="40"/>
  <c r="K31" i="40"/>
  <c r="J31" i="40"/>
  <c r="K30" i="40"/>
  <c r="J30" i="40"/>
  <c r="K29" i="40"/>
  <c r="K28" i="40" s="1"/>
  <c r="J29" i="40"/>
  <c r="J28" i="40" s="1"/>
  <c r="I28" i="40"/>
  <c r="H28" i="40"/>
  <c r="G28" i="40"/>
  <c r="F28" i="40"/>
  <c r="E28" i="40"/>
  <c r="D28" i="40"/>
  <c r="C28" i="40"/>
  <c r="J26" i="40"/>
  <c r="K26" i="40" s="1"/>
  <c r="K25" i="40"/>
  <c r="J25" i="40"/>
  <c r="J24" i="40"/>
  <c r="K24" i="40" s="1"/>
  <c r="K23" i="40"/>
  <c r="K22" i="40" s="1"/>
  <c r="J23" i="40"/>
  <c r="I22" i="40"/>
  <c r="H22" i="40"/>
  <c r="G22" i="40"/>
  <c r="F22" i="40"/>
  <c r="E22" i="40"/>
  <c r="D22" i="40"/>
  <c r="C22" i="40"/>
  <c r="K21" i="40"/>
  <c r="J21" i="40"/>
  <c r="K20" i="40"/>
  <c r="J20" i="40"/>
  <c r="K19" i="40"/>
  <c r="J19" i="40"/>
  <c r="K18" i="40"/>
  <c r="J18" i="40"/>
  <c r="K17" i="40"/>
  <c r="J17" i="40"/>
  <c r="K16" i="40"/>
  <c r="J16" i="40"/>
  <c r="K15" i="40"/>
  <c r="J15" i="40"/>
  <c r="K14" i="40"/>
  <c r="J14" i="40"/>
  <c r="K13" i="40"/>
  <c r="J13" i="40"/>
  <c r="K12" i="40"/>
  <c r="J12" i="40"/>
  <c r="K11" i="40"/>
  <c r="K10" i="40" s="1"/>
  <c r="J11" i="40"/>
  <c r="J10" i="40" s="1"/>
  <c r="I10" i="40"/>
  <c r="I38" i="40" s="1"/>
  <c r="I43" i="40" s="1"/>
  <c r="H10" i="40"/>
  <c r="H38" i="40" s="1"/>
  <c r="H43" i="40" s="1"/>
  <c r="G10" i="40"/>
  <c r="F10" i="40"/>
  <c r="E10" i="40"/>
  <c r="E38" i="40" s="1"/>
  <c r="E43" i="40" s="1"/>
  <c r="D10" i="40"/>
  <c r="D38" i="40" s="1"/>
  <c r="D43" i="40" s="1"/>
  <c r="C10" i="40"/>
  <c r="E5" i="40"/>
  <c r="B3" i="40"/>
  <c r="K1" i="40"/>
  <c r="K60" i="39"/>
  <c r="J60" i="39"/>
  <c r="J59" i="39"/>
  <c r="K59" i="39" s="1"/>
  <c r="F57" i="39"/>
  <c r="K56" i="39"/>
  <c r="J56" i="39"/>
  <c r="K55" i="39"/>
  <c r="J55" i="39"/>
  <c r="K54" i="39"/>
  <c r="J54" i="39"/>
  <c r="K53" i="39"/>
  <c r="J53" i="39"/>
  <c r="K52" i="39"/>
  <c r="K51" i="39" s="1"/>
  <c r="J52" i="39"/>
  <c r="J51" i="39" s="1"/>
  <c r="I51" i="39"/>
  <c r="I57" i="39" s="1"/>
  <c r="H51" i="39"/>
  <c r="G51" i="39"/>
  <c r="F51" i="39"/>
  <c r="E51" i="39"/>
  <c r="E57" i="39" s="1"/>
  <c r="D51" i="39"/>
  <c r="C51" i="39"/>
  <c r="J50" i="39"/>
  <c r="K50" i="39" s="1"/>
  <c r="K49" i="39"/>
  <c r="J49" i="39"/>
  <c r="J48" i="39"/>
  <c r="K48" i="39" s="1"/>
  <c r="K47" i="39"/>
  <c r="J47" i="39"/>
  <c r="J46" i="39"/>
  <c r="I45" i="39"/>
  <c r="H45" i="39"/>
  <c r="H57" i="39" s="1"/>
  <c r="G45" i="39"/>
  <c r="G57" i="39" s="1"/>
  <c r="F45" i="39"/>
  <c r="E45" i="39"/>
  <c r="D45" i="39"/>
  <c r="D57" i="39" s="1"/>
  <c r="C45" i="39"/>
  <c r="C57" i="39" s="1"/>
  <c r="E43" i="39"/>
  <c r="J42" i="39"/>
  <c r="K42" i="39" s="1"/>
  <c r="K41" i="39"/>
  <c r="J41" i="39"/>
  <c r="J40" i="39"/>
  <c r="I39" i="39"/>
  <c r="H39" i="39"/>
  <c r="G39" i="39"/>
  <c r="F39" i="39"/>
  <c r="E39" i="39"/>
  <c r="D39" i="39"/>
  <c r="C39" i="39"/>
  <c r="I38" i="39"/>
  <c r="I43" i="39" s="1"/>
  <c r="E38" i="39"/>
  <c r="J37" i="39"/>
  <c r="K37" i="39" s="1"/>
  <c r="K36" i="39"/>
  <c r="J36" i="39"/>
  <c r="J35" i="39"/>
  <c r="K35" i="39" s="1"/>
  <c r="K34" i="39"/>
  <c r="J34" i="39"/>
  <c r="J33" i="39"/>
  <c r="I32" i="39"/>
  <c r="H32" i="39"/>
  <c r="G32" i="39"/>
  <c r="F32" i="39"/>
  <c r="E32" i="39"/>
  <c r="D32" i="39"/>
  <c r="C32" i="39"/>
  <c r="K31" i="39"/>
  <c r="J31" i="39"/>
  <c r="K30" i="39"/>
  <c r="J30" i="39"/>
  <c r="K29" i="39"/>
  <c r="J29" i="39"/>
  <c r="K28" i="39"/>
  <c r="J28" i="39"/>
  <c r="I28" i="39"/>
  <c r="H28" i="39"/>
  <c r="G28" i="39"/>
  <c r="F28" i="39"/>
  <c r="E28" i="39"/>
  <c r="D28" i="39"/>
  <c r="C28" i="39"/>
  <c r="K26" i="39"/>
  <c r="J26" i="39"/>
  <c r="J25" i="39"/>
  <c r="K25" i="39" s="1"/>
  <c r="K24" i="39"/>
  <c r="J24" i="39"/>
  <c r="J23" i="39"/>
  <c r="I22" i="39"/>
  <c r="H22" i="39"/>
  <c r="H38" i="39" s="1"/>
  <c r="H43" i="39" s="1"/>
  <c r="G22" i="39"/>
  <c r="F22" i="39"/>
  <c r="E22" i="39"/>
  <c r="D22" i="39"/>
  <c r="D38" i="39" s="1"/>
  <c r="D43" i="39" s="1"/>
  <c r="C22" i="39"/>
  <c r="K21" i="39"/>
  <c r="J21" i="39"/>
  <c r="K20" i="39"/>
  <c r="J20" i="39"/>
  <c r="K19" i="39"/>
  <c r="J19" i="39"/>
  <c r="K18" i="39"/>
  <c r="J18" i="39"/>
  <c r="K17" i="39"/>
  <c r="J17" i="39"/>
  <c r="K16" i="39"/>
  <c r="J16" i="39"/>
  <c r="K15" i="39"/>
  <c r="J15" i="39"/>
  <c r="K14" i="39"/>
  <c r="J14" i="39"/>
  <c r="K13" i="39"/>
  <c r="J13" i="39"/>
  <c r="K12" i="39"/>
  <c r="J12" i="39"/>
  <c r="K11" i="39"/>
  <c r="J11" i="39"/>
  <c r="K10" i="39"/>
  <c r="J10" i="39"/>
  <c r="I10" i="39"/>
  <c r="H10" i="39"/>
  <c r="G10" i="39"/>
  <c r="G38" i="39" s="1"/>
  <c r="G43" i="39" s="1"/>
  <c r="F10" i="39"/>
  <c r="F38" i="39" s="1"/>
  <c r="F43" i="39" s="1"/>
  <c r="E10" i="39"/>
  <c r="D10" i="39"/>
  <c r="C10" i="39"/>
  <c r="C38" i="39" s="1"/>
  <c r="C43" i="39" s="1"/>
  <c r="C58" i="39" s="1"/>
  <c r="B3" i="39"/>
  <c r="K1" i="39"/>
  <c r="J60" i="38"/>
  <c r="K60" i="38" s="1"/>
  <c r="K59" i="38"/>
  <c r="J59" i="38"/>
  <c r="H57" i="38"/>
  <c r="D57" i="38"/>
  <c r="K56" i="38"/>
  <c r="J56" i="38"/>
  <c r="K55" i="38"/>
  <c r="J55" i="38"/>
  <c r="K54" i="38"/>
  <c r="J54" i="38"/>
  <c r="K53" i="38"/>
  <c r="J53" i="38"/>
  <c r="K52" i="38"/>
  <c r="J52" i="38"/>
  <c r="K51" i="38"/>
  <c r="J51" i="38"/>
  <c r="I51" i="38"/>
  <c r="H51" i="38"/>
  <c r="G51" i="38"/>
  <c r="G57" i="38" s="1"/>
  <c r="F51" i="38"/>
  <c r="E51" i="38"/>
  <c r="D51" i="38"/>
  <c r="C51" i="38"/>
  <c r="C57" i="38" s="1"/>
  <c r="K50" i="38"/>
  <c r="J50" i="38"/>
  <c r="J49" i="38"/>
  <c r="K49" i="38" s="1"/>
  <c r="K48" i="38"/>
  <c r="J48" i="38"/>
  <c r="J47" i="38"/>
  <c r="K46" i="38"/>
  <c r="J46" i="38"/>
  <c r="I45" i="38"/>
  <c r="I57" i="38" s="1"/>
  <c r="H45" i="38"/>
  <c r="G45" i="38"/>
  <c r="F45" i="38"/>
  <c r="F57" i="38" s="1"/>
  <c r="E45" i="38"/>
  <c r="E57" i="38" s="1"/>
  <c r="D45" i="38"/>
  <c r="C45" i="38"/>
  <c r="K42" i="38"/>
  <c r="J42" i="38"/>
  <c r="J41" i="38"/>
  <c r="K40" i="38"/>
  <c r="J40" i="38"/>
  <c r="I39" i="38"/>
  <c r="H39" i="38"/>
  <c r="G39" i="38"/>
  <c r="F39" i="38"/>
  <c r="E39" i="38"/>
  <c r="D39" i="38"/>
  <c r="C39" i="38"/>
  <c r="G38" i="38"/>
  <c r="G43" i="38" s="1"/>
  <c r="C38" i="38"/>
  <c r="C43" i="38" s="1"/>
  <c r="C58" i="38" s="1"/>
  <c r="K37" i="38"/>
  <c r="J37" i="38"/>
  <c r="J36" i="38"/>
  <c r="K36" i="38" s="1"/>
  <c r="K35" i="38"/>
  <c r="J35" i="38"/>
  <c r="J34" i="38"/>
  <c r="K34" i="38" s="1"/>
  <c r="K33" i="38"/>
  <c r="K32" i="38" s="1"/>
  <c r="J33" i="38"/>
  <c r="J32" i="38"/>
  <c r="I32" i="38"/>
  <c r="H32" i="38"/>
  <c r="G32" i="38"/>
  <c r="F32" i="38"/>
  <c r="E32" i="38"/>
  <c r="D32" i="38"/>
  <c r="C32" i="38"/>
  <c r="K31" i="38"/>
  <c r="J31" i="38"/>
  <c r="K30" i="38"/>
  <c r="J30" i="38"/>
  <c r="K29" i="38"/>
  <c r="K28" i="38" s="1"/>
  <c r="J29" i="38"/>
  <c r="J28" i="38" s="1"/>
  <c r="I28" i="38"/>
  <c r="H28" i="38"/>
  <c r="G28" i="38"/>
  <c r="F28" i="38"/>
  <c r="E28" i="38"/>
  <c r="D28" i="38"/>
  <c r="C28" i="38"/>
  <c r="J26" i="38"/>
  <c r="K26" i="38" s="1"/>
  <c r="K25" i="38"/>
  <c r="J25" i="38"/>
  <c r="J24" i="38"/>
  <c r="K24" i="38" s="1"/>
  <c r="K23" i="38"/>
  <c r="J23" i="38"/>
  <c r="I22" i="38"/>
  <c r="H22" i="38"/>
  <c r="G22" i="38"/>
  <c r="F22" i="38"/>
  <c r="F38" i="38" s="1"/>
  <c r="F43" i="38" s="1"/>
  <c r="E22" i="38"/>
  <c r="D22" i="38"/>
  <c r="C22" i="38"/>
  <c r="J21" i="38"/>
  <c r="K21" i="38" s="1"/>
  <c r="K20" i="38"/>
  <c r="J20" i="38"/>
  <c r="J19" i="38"/>
  <c r="K19" i="38" s="1"/>
  <c r="K18" i="38"/>
  <c r="J18" i="38"/>
  <c r="J17" i="38"/>
  <c r="K17" i="38" s="1"/>
  <c r="K16" i="38"/>
  <c r="J16" i="38"/>
  <c r="J15" i="38"/>
  <c r="K15" i="38" s="1"/>
  <c r="K14" i="38"/>
  <c r="J14" i="38"/>
  <c r="J13" i="38"/>
  <c r="K13" i="38" s="1"/>
  <c r="K12" i="38"/>
  <c r="J12" i="38"/>
  <c r="J11" i="38"/>
  <c r="J10" i="38" s="1"/>
  <c r="I10" i="38"/>
  <c r="H10" i="38"/>
  <c r="H38" i="38" s="1"/>
  <c r="H43" i="38" s="1"/>
  <c r="G10" i="38"/>
  <c r="F10" i="38"/>
  <c r="E10" i="38"/>
  <c r="D10" i="38"/>
  <c r="D38" i="38" s="1"/>
  <c r="D43" i="38" s="1"/>
  <c r="C10" i="38"/>
  <c r="B3" i="38"/>
  <c r="K1" i="38"/>
  <c r="K60" i="37"/>
  <c r="J60" i="37"/>
  <c r="J59" i="37"/>
  <c r="K59" i="37" s="1"/>
  <c r="K56" i="37"/>
  <c r="J56" i="37"/>
  <c r="K55" i="37"/>
  <c r="J55" i="37"/>
  <c r="K54" i="37"/>
  <c r="J54" i="37"/>
  <c r="K53" i="37"/>
  <c r="J53" i="37"/>
  <c r="K52" i="37"/>
  <c r="K51" i="37" s="1"/>
  <c r="J52" i="37"/>
  <c r="J51" i="37" s="1"/>
  <c r="I51" i="37"/>
  <c r="I57" i="37" s="1"/>
  <c r="H51" i="37"/>
  <c r="G51" i="37"/>
  <c r="F51" i="37"/>
  <c r="E51" i="37"/>
  <c r="E57" i="37" s="1"/>
  <c r="D51" i="37"/>
  <c r="C51" i="37"/>
  <c r="J50" i="37"/>
  <c r="K50" i="37" s="1"/>
  <c r="K49" i="37"/>
  <c r="J49" i="37"/>
  <c r="J48" i="37"/>
  <c r="K47" i="37"/>
  <c r="J47" i="37"/>
  <c r="J46" i="37"/>
  <c r="K46" i="37" s="1"/>
  <c r="I45" i="37"/>
  <c r="H45" i="37"/>
  <c r="H57" i="37" s="1"/>
  <c r="G45" i="37"/>
  <c r="G57" i="37" s="1"/>
  <c r="F45" i="37"/>
  <c r="F57" i="37" s="1"/>
  <c r="E45" i="37"/>
  <c r="D45" i="37"/>
  <c r="D57" i="37" s="1"/>
  <c r="C45" i="37"/>
  <c r="C57" i="37" s="1"/>
  <c r="J42" i="37"/>
  <c r="K41" i="37"/>
  <c r="J41" i="37"/>
  <c r="J40" i="37"/>
  <c r="K40" i="37" s="1"/>
  <c r="I39" i="37"/>
  <c r="H39" i="37"/>
  <c r="G39" i="37"/>
  <c r="F39" i="37"/>
  <c r="E39" i="37"/>
  <c r="D39" i="37"/>
  <c r="C39" i="37"/>
  <c r="H38" i="37"/>
  <c r="H43" i="37" s="1"/>
  <c r="D38" i="37"/>
  <c r="D43" i="37" s="1"/>
  <c r="K37" i="37"/>
  <c r="J37" i="37"/>
  <c r="K36" i="37"/>
  <c r="J36" i="37"/>
  <c r="K35" i="37"/>
  <c r="J35" i="37"/>
  <c r="K34" i="37"/>
  <c r="J34" i="37"/>
  <c r="K33" i="37"/>
  <c r="J33" i="37"/>
  <c r="K32" i="37"/>
  <c r="J32" i="37"/>
  <c r="I32" i="37"/>
  <c r="H32" i="37"/>
  <c r="G32" i="37"/>
  <c r="F32" i="37"/>
  <c r="E32" i="37"/>
  <c r="D32" i="37"/>
  <c r="C32" i="37"/>
  <c r="K31" i="37"/>
  <c r="J31" i="37"/>
  <c r="J30" i="37"/>
  <c r="K30" i="37" s="1"/>
  <c r="K29" i="37"/>
  <c r="J29" i="37"/>
  <c r="J28" i="37"/>
  <c r="I28" i="37"/>
  <c r="H28" i="37"/>
  <c r="G28" i="37"/>
  <c r="F28" i="37"/>
  <c r="E28" i="37"/>
  <c r="D28" i="37"/>
  <c r="C28" i="37"/>
  <c r="K26" i="37"/>
  <c r="J26" i="37"/>
  <c r="K25" i="37"/>
  <c r="J25" i="37"/>
  <c r="K24" i="37"/>
  <c r="J24" i="37"/>
  <c r="K23" i="37"/>
  <c r="J23" i="37"/>
  <c r="K22" i="37"/>
  <c r="J22" i="37"/>
  <c r="I22" i="37"/>
  <c r="H22" i="37"/>
  <c r="G22" i="37"/>
  <c r="F22" i="37"/>
  <c r="E22" i="37"/>
  <c r="D22" i="37"/>
  <c r="C22" i="37"/>
  <c r="K21" i="37"/>
  <c r="J21" i="37"/>
  <c r="J20" i="37"/>
  <c r="K20" i="37" s="1"/>
  <c r="K19" i="37"/>
  <c r="J19" i="37"/>
  <c r="J18" i="37"/>
  <c r="K18" i="37" s="1"/>
  <c r="K17" i="37"/>
  <c r="J17" i="37"/>
  <c r="J16" i="37"/>
  <c r="K16" i="37" s="1"/>
  <c r="K15" i="37"/>
  <c r="J15" i="37"/>
  <c r="J14" i="37"/>
  <c r="K14" i="37" s="1"/>
  <c r="K13" i="37"/>
  <c r="J13" i="37"/>
  <c r="J12" i="37"/>
  <c r="K12" i="37" s="1"/>
  <c r="K11" i="37"/>
  <c r="K10" i="37" s="1"/>
  <c r="J11" i="37"/>
  <c r="I10" i="37"/>
  <c r="I38" i="37" s="1"/>
  <c r="I43" i="37" s="1"/>
  <c r="H10" i="37"/>
  <c r="G10" i="37"/>
  <c r="F10" i="37"/>
  <c r="E10" i="37"/>
  <c r="E38" i="37" s="1"/>
  <c r="E43" i="37" s="1"/>
  <c r="D10" i="37"/>
  <c r="C10" i="37"/>
  <c r="B2" i="37"/>
  <c r="B2" i="38" s="1"/>
  <c r="B2" i="39" s="1"/>
  <c r="B2" i="40" s="1"/>
  <c r="K1" i="37"/>
  <c r="K60" i="36"/>
  <c r="J60" i="36"/>
  <c r="J59" i="36"/>
  <c r="K59" i="36" s="1"/>
  <c r="F57" i="36"/>
  <c r="K56" i="36"/>
  <c r="J56" i="36"/>
  <c r="J55" i="36"/>
  <c r="K55" i="36" s="1"/>
  <c r="K54" i="36"/>
  <c r="J54" i="36"/>
  <c r="J53" i="36"/>
  <c r="K53" i="36" s="1"/>
  <c r="K52" i="36"/>
  <c r="J52" i="36"/>
  <c r="J51" i="36" s="1"/>
  <c r="I51" i="36"/>
  <c r="I57" i="36" s="1"/>
  <c r="H51" i="36"/>
  <c r="G51" i="36"/>
  <c r="F51" i="36"/>
  <c r="E51" i="36"/>
  <c r="E57" i="36" s="1"/>
  <c r="D51" i="36"/>
  <c r="C51" i="36"/>
  <c r="J50" i="36"/>
  <c r="K50" i="36" s="1"/>
  <c r="K49" i="36"/>
  <c r="J49" i="36"/>
  <c r="J48" i="36"/>
  <c r="K48" i="36" s="1"/>
  <c r="K47" i="36"/>
  <c r="J47" i="36"/>
  <c r="J46" i="36"/>
  <c r="I45" i="36"/>
  <c r="H45" i="36"/>
  <c r="H57" i="36" s="1"/>
  <c r="G45" i="36"/>
  <c r="G57" i="36" s="1"/>
  <c r="F45" i="36"/>
  <c r="E45" i="36"/>
  <c r="D45" i="36"/>
  <c r="D57" i="36" s="1"/>
  <c r="C45" i="36"/>
  <c r="C57" i="36" s="1"/>
  <c r="I43" i="36"/>
  <c r="E43" i="36"/>
  <c r="J42" i="36"/>
  <c r="K42" i="36" s="1"/>
  <c r="K41" i="36"/>
  <c r="J41" i="36"/>
  <c r="J40" i="36"/>
  <c r="I39" i="36"/>
  <c r="H39" i="36"/>
  <c r="G39" i="36"/>
  <c r="F39" i="36"/>
  <c r="E39" i="36"/>
  <c r="D39" i="36"/>
  <c r="C39" i="36"/>
  <c r="I38" i="36"/>
  <c r="E38" i="36"/>
  <c r="J37" i="36"/>
  <c r="K37" i="36" s="1"/>
  <c r="K36" i="36"/>
  <c r="J36" i="36"/>
  <c r="J35" i="36"/>
  <c r="K35" i="36" s="1"/>
  <c r="K34" i="36"/>
  <c r="J34" i="36"/>
  <c r="J33" i="36"/>
  <c r="I32" i="36"/>
  <c r="H32" i="36"/>
  <c r="G32" i="36"/>
  <c r="F32" i="36"/>
  <c r="E32" i="36"/>
  <c r="D32" i="36"/>
  <c r="C32" i="36"/>
  <c r="J31" i="36"/>
  <c r="K31" i="36" s="1"/>
  <c r="K30" i="36"/>
  <c r="J30" i="36"/>
  <c r="J29" i="36"/>
  <c r="K29" i="36" s="1"/>
  <c r="K28" i="36" s="1"/>
  <c r="J28" i="36"/>
  <c r="I28" i="36"/>
  <c r="H28" i="36"/>
  <c r="G28" i="36"/>
  <c r="F28" i="36"/>
  <c r="E28" i="36"/>
  <c r="D28" i="36"/>
  <c r="C28" i="36"/>
  <c r="K26" i="36"/>
  <c r="J26" i="36"/>
  <c r="J25" i="36"/>
  <c r="K25" i="36" s="1"/>
  <c r="K24" i="36"/>
  <c r="J24" i="36"/>
  <c r="J23" i="36"/>
  <c r="I22" i="36"/>
  <c r="H22" i="36"/>
  <c r="G22" i="36"/>
  <c r="F22" i="36"/>
  <c r="E22" i="36"/>
  <c r="D22" i="36"/>
  <c r="C22" i="36"/>
  <c r="J21" i="36"/>
  <c r="K21" i="36" s="1"/>
  <c r="K20" i="36"/>
  <c r="J20" i="36"/>
  <c r="J19" i="36"/>
  <c r="K19" i="36" s="1"/>
  <c r="K18" i="36"/>
  <c r="J18" i="36"/>
  <c r="J17" i="36"/>
  <c r="K17" i="36" s="1"/>
  <c r="K16" i="36"/>
  <c r="J16" i="36"/>
  <c r="J15" i="36"/>
  <c r="K15" i="36" s="1"/>
  <c r="K14" i="36"/>
  <c r="J14" i="36"/>
  <c r="J13" i="36"/>
  <c r="K13" i="36" s="1"/>
  <c r="K12" i="36"/>
  <c r="K10" i="36" s="1"/>
  <c r="J12" i="36"/>
  <c r="J11" i="36"/>
  <c r="K11" i="36" s="1"/>
  <c r="J10" i="36"/>
  <c r="I10" i="36"/>
  <c r="H10" i="36"/>
  <c r="G10" i="36"/>
  <c r="F10" i="36"/>
  <c r="F38" i="36" s="1"/>
  <c r="F43" i="36" s="1"/>
  <c r="E10" i="36"/>
  <c r="D10" i="36"/>
  <c r="C10" i="36"/>
  <c r="B3" i="36"/>
  <c r="K1" i="36"/>
  <c r="J60" i="35"/>
  <c r="K60" i="35" s="1"/>
  <c r="K59" i="35"/>
  <c r="J59" i="35"/>
  <c r="H57" i="35"/>
  <c r="D57" i="35"/>
  <c r="K56" i="35"/>
  <c r="J56" i="35"/>
  <c r="K55" i="35"/>
  <c r="J55" i="35"/>
  <c r="K54" i="35"/>
  <c r="J54" i="35"/>
  <c r="K53" i="35"/>
  <c r="J53" i="35"/>
  <c r="K52" i="35"/>
  <c r="J52" i="35"/>
  <c r="K51" i="35"/>
  <c r="J51" i="35"/>
  <c r="I51" i="35"/>
  <c r="H51" i="35"/>
  <c r="G51" i="35"/>
  <c r="G57" i="35" s="1"/>
  <c r="F51" i="35"/>
  <c r="E51" i="35"/>
  <c r="D51" i="35"/>
  <c r="C51" i="35"/>
  <c r="C57" i="35" s="1"/>
  <c r="K50" i="35"/>
  <c r="J50" i="35"/>
  <c r="J49" i="35"/>
  <c r="K49" i="35" s="1"/>
  <c r="K48" i="35"/>
  <c r="J48" i="35"/>
  <c r="J47" i="35"/>
  <c r="K47" i="35" s="1"/>
  <c r="K46" i="35"/>
  <c r="J46" i="35"/>
  <c r="J45" i="35"/>
  <c r="J57" i="35" s="1"/>
  <c r="I45" i="35"/>
  <c r="I57" i="35" s="1"/>
  <c r="H45" i="35"/>
  <c r="G45" i="35"/>
  <c r="F45" i="35"/>
  <c r="F57" i="35" s="1"/>
  <c r="E45" i="35"/>
  <c r="E57" i="35" s="1"/>
  <c r="D45" i="35"/>
  <c r="C45" i="35"/>
  <c r="K42" i="35"/>
  <c r="J42" i="35"/>
  <c r="J41" i="35"/>
  <c r="K41" i="35" s="1"/>
  <c r="K40" i="35"/>
  <c r="J40" i="35"/>
  <c r="J39" i="35"/>
  <c r="I39" i="35"/>
  <c r="H39" i="35"/>
  <c r="G39" i="35"/>
  <c r="F39" i="35"/>
  <c r="E39" i="35"/>
  <c r="D39" i="35"/>
  <c r="C39" i="35"/>
  <c r="G38" i="35"/>
  <c r="G43" i="35" s="1"/>
  <c r="C38" i="35"/>
  <c r="C43" i="35" s="1"/>
  <c r="C58" i="35" s="1"/>
  <c r="K37" i="35"/>
  <c r="J37" i="35"/>
  <c r="J36" i="35"/>
  <c r="K36" i="35" s="1"/>
  <c r="K35" i="35"/>
  <c r="J35" i="35"/>
  <c r="J34" i="35"/>
  <c r="K33" i="35"/>
  <c r="J33" i="35"/>
  <c r="I32" i="35"/>
  <c r="H32" i="35"/>
  <c r="G32" i="35"/>
  <c r="F32" i="35"/>
  <c r="E32" i="35"/>
  <c r="D32" i="35"/>
  <c r="C32" i="35"/>
  <c r="K31" i="35"/>
  <c r="J31" i="35"/>
  <c r="K30" i="35"/>
  <c r="J30" i="35"/>
  <c r="K29" i="35"/>
  <c r="K28" i="35" s="1"/>
  <c r="J29" i="35"/>
  <c r="J28" i="35" s="1"/>
  <c r="I28" i="35"/>
  <c r="H28" i="35"/>
  <c r="G28" i="35"/>
  <c r="F28" i="35"/>
  <c r="E28" i="35"/>
  <c r="D28" i="35"/>
  <c r="C28" i="35"/>
  <c r="J26" i="35"/>
  <c r="K26" i="35" s="1"/>
  <c r="K25" i="35"/>
  <c r="J25" i="35"/>
  <c r="J24" i="35"/>
  <c r="K24" i="35" s="1"/>
  <c r="K23" i="35"/>
  <c r="K22" i="35" s="1"/>
  <c r="J23" i="35"/>
  <c r="I22" i="35"/>
  <c r="H22" i="35"/>
  <c r="G22" i="35"/>
  <c r="F22" i="35"/>
  <c r="E22" i="35"/>
  <c r="D22" i="35"/>
  <c r="C22" i="35"/>
  <c r="K21" i="35"/>
  <c r="J21" i="35"/>
  <c r="J20" i="35"/>
  <c r="K20" i="35" s="1"/>
  <c r="K19" i="35"/>
  <c r="J19" i="35"/>
  <c r="J18" i="35"/>
  <c r="K18" i="35" s="1"/>
  <c r="K17" i="35"/>
  <c r="J17" i="35"/>
  <c r="J16" i="35"/>
  <c r="K16" i="35" s="1"/>
  <c r="K15" i="35"/>
  <c r="J15" i="35"/>
  <c r="J14" i="35"/>
  <c r="K14" i="35" s="1"/>
  <c r="K13" i="35"/>
  <c r="J13" i="35"/>
  <c r="J12" i="35"/>
  <c r="K12" i="35" s="1"/>
  <c r="K11" i="35"/>
  <c r="J11" i="35"/>
  <c r="J10" i="35" s="1"/>
  <c r="I10" i="35"/>
  <c r="H10" i="35"/>
  <c r="H38" i="35" s="1"/>
  <c r="H43" i="35" s="1"/>
  <c r="G10" i="35"/>
  <c r="F10" i="35"/>
  <c r="E10" i="35"/>
  <c r="D10" i="35"/>
  <c r="D38" i="35" s="1"/>
  <c r="D43" i="35" s="1"/>
  <c r="C10" i="35"/>
  <c r="B3" i="35"/>
  <c r="K1" i="35"/>
  <c r="K60" i="34"/>
  <c r="J60" i="34"/>
  <c r="J59" i="34"/>
  <c r="K59" i="34" s="1"/>
  <c r="F57" i="34"/>
  <c r="K56" i="34"/>
  <c r="J56" i="34"/>
  <c r="J55" i="34"/>
  <c r="K55" i="34" s="1"/>
  <c r="K54" i="34"/>
  <c r="J54" i="34"/>
  <c r="J53" i="34"/>
  <c r="K53" i="34" s="1"/>
  <c r="K52" i="34"/>
  <c r="J52" i="34"/>
  <c r="J51" i="34" s="1"/>
  <c r="I51" i="34"/>
  <c r="I57" i="34" s="1"/>
  <c r="H51" i="34"/>
  <c r="G51" i="34"/>
  <c r="F51" i="34"/>
  <c r="E51" i="34"/>
  <c r="E57" i="34" s="1"/>
  <c r="D51" i="34"/>
  <c r="C51" i="34"/>
  <c r="J50" i="34"/>
  <c r="K50" i="34" s="1"/>
  <c r="K49" i="34"/>
  <c r="J49" i="34"/>
  <c r="J48" i="34"/>
  <c r="K48" i="34" s="1"/>
  <c r="K47" i="34"/>
  <c r="J47" i="34"/>
  <c r="J46" i="34"/>
  <c r="I45" i="34"/>
  <c r="H45" i="34"/>
  <c r="G45" i="34"/>
  <c r="G57" i="34" s="1"/>
  <c r="F45" i="34"/>
  <c r="E45" i="34"/>
  <c r="D45" i="34"/>
  <c r="C45" i="34"/>
  <c r="C57" i="34" s="1"/>
  <c r="J42" i="34"/>
  <c r="K42" i="34" s="1"/>
  <c r="K41" i="34"/>
  <c r="J41" i="34"/>
  <c r="J40" i="34"/>
  <c r="I39" i="34"/>
  <c r="H39" i="34"/>
  <c r="G39" i="34"/>
  <c r="F39" i="34"/>
  <c r="E39" i="34"/>
  <c r="D39" i="34"/>
  <c r="C39" i="34"/>
  <c r="I38" i="34"/>
  <c r="I43" i="34" s="1"/>
  <c r="E38" i="34"/>
  <c r="E43" i="34" s="1"/>
  <c r="D38" i="34"/>
  <c r="D43" i="34" s="1"/>
  <c r="J37" i="34"/>
  <c r="K37" i="34" s="1"/>
  <c r="K36" i="34"/>
  <c r="J36" i="34"/>
  <c r="J35" i="34"/>
  <c r="K35" i="34" s="1"/>
  <c r="K34" i="34"/>
  <c r="J34" i="34"/>
  <c r="J33" i="34"/>
  <c r="I32" i="34"/>
  <c r="H32" i="34"/>
  <c r="G32" i="34"/>
  <c r="F32" i="34"/>
  <c r="E32" i="34"/>
  <c r="D32" i="34"/>
  <c r="C32" i="34"/>
  <c r="J31" i="34"/>
  <c r="K31" i="34" s="1"/>
  <c r="K30" i="34"/>
  <c r="J30" i="34"/>
  <c r="J29" i="34"/>
  <c r="K29" i="34" s="1"/>
  <c r="K28" i="34"/>
  <c r="J28" i="34"/>
  <c r="I28" i="34"/>
  <c r="H28" i="34"/>
  <c r="G28" i="34"/>
  <c r="F28" i="34"/>
  <c r="E28" i="34"/>
  <c r="D28" i="34"/>
  <c r="C28" i="34"/>
  <c r="K26" i="34"/>
  <c r="J26" i="34"/>
  <c r="J25" i="34"/>
  <c r="K25" i="34" s="1"/>
  <c r="K24" i="34"/>
  <c r="J24" i="34"/>
  <c r="J23" i="34"/>
  <c r="I22" i="34"/>
  <c r="H22" i="34"/>
  <c r="H38" i="34" s="1"/>
  <c r="H43" i="34" s="1"/>
  <c r="G22" i="34"/>
  <c r="F22" i="34"/>
  <c r="E22" i="34"/>
  <c r="D22" i="34"/>
  <c r="C22" i="34"/>
  <c r="J21" i="34"/>
  <c r="K21" i="34" s="1"/>
  <c r="K20" i="34"/>
  <c r="J20" i="34"/>
  <c r="J19" i="34"/>
  <c r="K19" i="34" s="1"/>
  <c r="J18" i="34"/>
  <c r="K18" i="34" s="1"/>
  <c r="J17" i="34"/>
  <c r="K17" i="34" s="1"/>
  <c r="J16" i="34"/>
  <c r="K16" i="34" s="1"/>
  <c r="J15" i="34"/>
  <c r="K15" i="34" s="1"/>
  <c r="K14" i="34"/>
  <c r="J14" i="34"/>
  <c r="J13" i="34"/>
  <c r="K13" i="34" s="1"/>
  <c r="K12" i="34"/>
  <c r="K10" i="34" s="1"/>
  <c r="J12" i="34"/>
  <c r="J11" i="34"/>
  <c r="K11" i="34" s="1"/>
  <c r="J10" i="34"/>
  <c r="I10" i="34"/>
  <c r="H10" i="34"/>
  <c r="G10" i="34"/>
  <c r="F10" i="34"/>
  <c r="F38" i="34" s="1"/>
  <c r="F43" i="34" s="1"/>
  <c r="E10" i="34"/>
  <c r="D10" i="34"/>
  <c r="C10" i="34"/>
  <c r="B3" i="34"/>
  <c r="B2" i="34"/>
  <c r="B2" i="35" s="1"/>
  <c r="B2" i="36" s="1"/>
  <c r="K1" i="34"/>
  <c r="J60" i="33"/>
  <c r="K60" i="33" s="1"/>
  <c r="K59" i="33"/>
  <c r="J59" i="33"/>
  <c r="J56" i="33"/>
  <c r="K56" i="33" s="1"/>
  <c r="K55" i="33"/>
  <c r="J55" i="33"/>
  <c r="J54" i="33"/>
  <c r="K54" i="33" s="1"/>
  <c r="K53" i="33"/>
  <c r="J53" i="33"/>
  <c r="J52" i="33"/>
  <c r="I51" i="33"/>
  <c r="H51" i="33"/>
  <c r="G51" i="33"/>
  <c r="F51" i="33"/>
  <c r="E51" i="33"/>
  <c r="D51" i="33"/>
  <c r="D57" i="33" s="1"/>
  <c r="C51" i="33"/>
  <c r="J50" i="33"/>
  <c r="K50" i="33" s="1"/>
  <c r="K49" i="33"/>
  <c r="J49" i="33"/>
  <c r="J48" i="33"/>
  <c r="K48" i="33" s="1"/>
  <c r="K47" i="33"/>
  <c r="J47" i="33"/>
  <c r="J46" i="33"/>
  <c r="K46" i="33" s="1"/>
  <c r="K45" i="33"/>
  <c r="J45" i="33"/>
  <c r="I45" i="33"/>
  <c r="H45" i="33"/>
  <c r="H57" i="33" s="1"/>
  <c r="G45" i="33"/>
  <c r="G57" i="33" s="1"/>
  <c r="F45" i="33"/>
  <c r="F57" i="33" s="1"/>
  <c r="E45" i="33"/>
  <c r="D45" i="33"/>
  <c r="C45" i="33"/>
  <c r="C57" i="33" s="1"/>
  <c r="J42" i="33"/>
  <c r="K42" i="33" s="1"/>
  <c r="K41" i="33"/>
  <c r="K39" i="33" s="1"/>
  <c r="J41" i="33"/>
  <c r="J40" i="33"/>
  <c r="K40" i="33" s="1"/>
  <c r="J39" i="33"/>
  <c r="I39" i="33"/>
  <c r="H39" i="33"/>
  <c r="G39" i="33"/>
  <c r="F39" i="33"/>
  <c r="E39" i="33"/>
  <c r="D39" i="33"/>
  <c r="C39" i="33"/>
  <c r="H38" i="33"/>
  <c r="H43" i="33" s="1"/>
  <c r="D38" i="33"/>
  <c r="D43" i="33" s="1"/>
  <c r="J37" i="33"/>
  <c r="K37" i="33" s="1"/>
  <c r="K36" i="33"/>
  <c r="J36" i="33"/>
  <c r="J35" i="33"/>
  <c r="K35" i="33" s="1"/>
  <c r="K34" i="33"/>
  <c r="J34" i="33"/>
  <c r="J33" i="33"/>
  <c r="K33" i="33" s="1"/>
  <c r="K32" i="33" s="1"/>
  <c r="J32" i="33"/>
  <c r="I32" i="33"/>
  <c r="H32" i="33"/>
  <c r="G32" i="33"/>
  <c r="F32" i="33"/>
  <c r="E32" i="33"/>
  <c r="D32" i="33"/>
  <c r="C32" i="33"/>
  <c r="K31" i="33"/>
  <c r="J31" i="33"/>
  <c r="J30" i="33"/>
  <c r="K29" i="33"/>
  <c r="J29" i="33"/>
  <c r="I28" i="33"/>
  <c r="H28" i="33"/>
  <c r="G28" i="33"/>
  <c r="F28" i="33"/>
  <c r="E28" i="33"/>
  <c r="D28" i="33"/>
  <c r="C28" i="33"/>
  <c r="K26" i="33"/>
  <c r="J26" i="33"/>
  <c r="J25" i="33"/>
  <c r="K25" i="33" s="1"/>
  <c r="K24" i="33"/>
  <c r="J24" i="33"/>
  <c r="J23" i="33"/>
  <c r="K23" i="33" s="1"/>
  <c r="K22" i="33" s="1"/>
  <c r="J22" i="33"/>
  <c r="I22" i="33"/>
  <c r="H22" i="33"/>
  <c r="G22" i="33"/>
  <c r="G38" i="33" s="1"/>
  <c r="G43" i="33" s="1"/>
  <c r="F22" i="33"/>
  <c r="E22" i="33"/>
  <c r="D22" i="33"/>
  <c r="C22" i="33"/>
  <c r="C38" i="33" s="1"/>
  <c r="C43" i="33" s="1"/>
  <c r="K21" i="33"/>
  <c r="J21" i="33"/>
  <c r="J20" i="33"/>
  <c r="K20" i="33" s="1"/>
  <c r="K19" i="33"/>
  <c r="J19" i="33"/>
  <c r="J18" i="33"/>
  <c r="K18" i="33" s="1"/>
  <c r="K17" i="33"/>
  <c r="J17" i="33"/>
  <c r="J16" i="33"/>
  <c r="K16" i="33" s="1"/>
  <c r="K15" i="33"/>
  <c r="J15" i="33"/>
  <c r="J14" i="33"/>
  <c r="K14" i="33" s="1"/>
  <c r="K13" i="33"/>
  <c r="J13" i="33"/>
  <c r="J12" i="33"/>
  <c r="K11" i="33"/>
  <c r="J11" i="33"/>
  <c r="I10" i="33"/>
  <c r="I38" i="33" s="1"/>
  <c r="I43" i="33" s="1"/>
  <c r="H10" i="33"/>
  <c r="G10" i="33"/>
  <c r="F10" i="33"/>
  <c r="F38" i="33" s="1"/>
  <c r="F43" i="33" s="1"/>
  <c r="E10" i="33"/>
  <c r="E38" i="33" s="1"/>
  <c r="E43" i="33" s="1"/>
  <c r="D10" i="33"/>
  <c r="C10" i="33"/>
  <c r="B2" i="33"/>
  <c r="K1" i="33"/>
  <c r="K60" i="32"/>
  <c r="J60" i="32"/>
  <c r="J59" i="32"/>
  <c r="K59" i="32" s="1"/>
  <c r="F57" i="32"/>
  <c r="K56" i="32"/>
  <c r="J56" i="32"/>
  <c r="J55" i="32"/>
  <c r="K55" i="32" s="1"/>
  <c r="K54" i="32"/>
  <c r="J54" i="32"/>
  <c r="J53" i="32"/>
  <c r="K53" i="32" s="1"/>
  <c r="K52" i="32"/>
  <c r="J52" i="32"/>
  <c r="J51" i="32" s="1"/>
  <c r="I51" i="32"/>
  <c r="I57" i="32" s="1"/>
  <c r="H51" i="32"/>
  <c r="G51" i="32"/>
  <c r="F51" i="32"/>
  <c r="E51" i="32"/>
  <c r="E57" i="32" s="1"/>
  <c r="D51" i="32"/>
  <c r="C51" i="32"/>
  <c r="J50" i="32"/>
  <c r="K50" i="32" s="1"/>
  <c r="K49" i="32"/>
  <c r="J49" i="32"/>
  <c r="J48" i="32"/>
  <c r="K48" i="32" s="1"/>
  <c r="K47" i="32"/>
  <c r="J47" i="32"/>
  <c r="J46" i="32"/>
  <c r="I45" i="32"/>
  <c r="H45" i="32"/>
  <c r="H57" i="32" s="1"/>
  <c r="G45" i="32"/>
  <c r="G57" i="32" s="1"/>
  <c r="F45" i="32"/>
  <c r="E45" i="32"/>
  <c r="D45" i="32"/>
  <c r="D57" i="32" s="1"/>
  <c r="C45" i="32"/>
  <c r="C57" i="32" s="1"/>
  <c r="I43" i="32"/>
  <c r="J42" i="32"/>
  <c r="K42" i="32" s="1"/>
  <c r="K41" i="32"/>
  <c r="J41" i="32"/>
  <c r="J40" i="32"/>
  <c r="I39" i="32"/>
  <c r="H39" i="32"/>
  <c r="G39" i="32"/>
  <c r="F39" i="32"/>
  <c r="E39" i="32"/>
  <c r="D39" i="32"/>
  <c r="C39" i="32"/>
  <c r="I38" i="32"/>
  <c r="E38" i="32"/>
  <c r="E43" i="32" s="1"/>
  <c r="J37" i="32"/>
  <c r="K37" i="32" s="1"/>
  <c r="K36" i="32"/>
  <c r="J36" i="32"/>
  <c r="J35" i="32"/>
  <c r="K35" i="32" s="1"/>
  <c r="K34" i="32"/>
  <c r="J34" i="32"/>
  <c r="J33" i="32"/>
  <c r="I32" i="32"/>
  <c r="H32" i="32"/>
  <c r="G32" i="32"/>
  <c r="F32" i="32"/>
  <c r="E32" i="32"/>
  <c r="D32" i="32"/>
  <c r="C32" i="32"/>
  <c r="J31" i="32"/>
  <c r="K31" i="32" s="1"/>
  <c r="K30" i="32"/>
  <c r="J30" i="32"/>
  <c r="J29" i="32"/>
  <c r="K29" i="32" s="1"/>
  <c r="K28" i="32" s="1"/>
  <c r="J28" i="32"/>
  <c r="I28" i="32"/>
  <c r="H28" i="32"/>
  <c r="G28" i="32"/>
  <c r="F28" i="32"/>
  <c r="E28" i="32"/>
  <c r="D28" i="32"/>
  <c r="C28" i="32"/>
  <c r="K26" i="32"/>
  <c r="J26" i="32"/>
  <c r="J25" i="32"/>
  <c r="K25" i="32" s="1"/>
  <c r="K24" i="32"/>
  <c r="J24" i="32"/>
  <c r="J23" i="32"/>
  <c r="I22" i="32"/>
  <c r="H22" i="32"/>
  <c r="G22" i="32"/>
  <c r="F22" i="32"/>
  <c r="E22" i="32"/>
  <c r="D22" i="32"/>
  <c r="C22" i="32"/>
  <c r="J21" i="32"/>
  <c r="K21" i="32" s="1"/>
  <c r="K20" i="32"/>
  <c r="J20" i="32"/>
  <c r="J19" i="32"/>
  <c r="K19" i="32" s="1"/>
  <c r="K18" i="32"/>
  <c r="J18" i="32"/>
  <c r="J17" i="32"/>
  <c r="K17" i="32" s="1"/>
  <c r="K16" i="32"/>
  <c r="J16" i="32"/>
  <c r="J15" i="32"/>
  <c r="K15" i="32" s="1"/>
  <c r="K14" i="32"/>
  <c r="J14" i="32"/>
  <c r="J13" i="32"/>
  <c r="K13" i="32" s="1"/>
  <c r="K12" i="32"/>
  <c r="J12" i="32"/>
  <c r="J11" i="32"/>
  <c r="K11" i="32" s="1"/>
  <c r="K10" i="32"/>
  <c r="J10" i="32"/>
  <c r="I10" i="32"/>
  <c r="H10" i="32"/>
  <c r="G10" i="32"/>
  <c r="G38" i="32" s="1"/>
  <c r="G43" i="32" s="1"/>
  <c r="F10" i="32"/>
  <c r="F38" i="32" s="1"/>
  <c r="F43" i="32" s="1"/>
  <c r="E10" i="32"/>
  <c r="D10" i="32"/>
  <c r="C10" i="32"/>
  <c r="C38" i="32" s="1"/>
  <c r="C43" i="32" s="1"/>
  <c r="B3" i="32"/>
  <c r="K1" i="32"/>
  <c r="J60" i="31"/>
  <c r="K60" i="31" s="1"/>
  <c r="K59" i="31"/>
  <c r="J59" i="31"/>
  <c r="H57" i="31"/>
  <c r="D57" i="31"/>
  <c r="K56" i="31"/>
  <c r="J56" i="31"/>
  <c r="K55" i="31"/>
  <c r="J55" i="31"/>
  <c r="K54" i="31"/>
  <c r="J54" i="31"/>
  <c r="K53" i="31"/>
  <c r="J53" i="31"/>
  <c r="K52" i="31"/>
  <c r="J52" i="31"/>
  <c r="K51" i="31"/>
  <c r="J51" i="31"/>
  <c r="I51" i="31"/>
  <c r="H51" i="31"/>
  <c r="G51" i="31"/>
  <c r="G57" i="31" s="1"/>
  <c r="F51" i="31"/>
  <c r="E51" i="31"/>
  <c r="D51" i="31"/>
  <c r="C51" i="31"/>
  <c r="C57" i="31" s="1"/>
  <c r="K50" i="31"/>
  <c r="J50" i="31"/>
  <c r="J49" i="31"/>
  <c r="K49" i="31" s="1"/>
  <c r="K48" i="31"/>
  <c r="J48" i="31"/>
  <c r="J47" i="31"/>
  <c r="K47" i="31" s="1"/>
  <c r="K46" i="31"/>
  <c r="K45" i="31" s="1"/>
  <c r="J46" i="31"/>
  <c r="J45" i="31"/>
  <c r="J57" i="31" s="1"/>
  <c r="I45" i="31"/>
  <c r="I57" i="31" s="1"/>
  <c r="H45" i="31"/>
  <c r="G45" i="31"/>
  <c r="F45" i="31"/>
  <c r="F57" i="31" s="1"/>
  <c r="E45" i="31"/>
  <c r="E57" i="31" s="1"/>
  <c r="D45" i="31"/>
  <c r="C45" i="31"/>
  <c r="K42" i="31"/>
  <c r="J42" i="31"/>
  <c r="J41" i="31"/>
  <c r="K41" i="31" s="1"/>
  <c r="K40" i="31"/>
  <c r="K39" i="31" s="1"/>
  <c r="J40" i="31"/>
  <c r="J39" i="31"/>
  <c r="I39" i="31"/>
  <c r="H39" i="31"/>
  <c r="G39" i="31"/>
  <c r="F39" i="31"/>
  <c r="E39" i="31"/>
  <c r="D39" i="31"/>
  <c r="C39" i="31"/>
  <c r="G38" i="31"/>
  <c r="G43" i="31" s="1"/>
  <c r="C38" i="31"/>
  <c r="C43" i="31" s="1"/>
  <c r="K37" i="31"/>
  <c r="J37" i="31"/>
  <c r="J36" i="31"/>
  <c r="K36" i="31" s="1"/>
  <c r="K35" i="31"/>
  <c r="J35" i="31"/>
  <c r="J34" i="31"/>
  <c r="K34" i="31" s="1"/>
  <c r="K33" i="31"/>
  <c r="J33" i="31"/>
  <c r="J32" i="31"/>
  <c r="I32" i="31"/>
  <c r="H32" i="31"/>
  <c r="G32" i="31"/>
  <c r="F32" i="31"/>
  <c r="E32" i="31"/>
  <c r="D32" i="31"/>
  <c r="C32" i="31"/>
  <c r="K31" i="31"/>
  <c r="J31" i="31"/>
  <c r="K30" i="31"/>
  <c r="J30" i="31"/>
  <c r="K29" i="31"/>
  <c r="K28" i="31" s="1"/>
  <c r="J29" i="31"/>
  <c r="J28" i="31" s="1"/>
  <c r="I28" i="31"/>
  <c r="H28" i="31"/>
  <c r="G28" i="31"/>
  <c r="F28" i="31"/>
  <c r="E28" i="31"/>
  <c r="D28" i="31"/>
  <c r="C28" i="31"/>
  <c r="J26" i="31"/>
  <c r="K26" i="31" s="1"/>
  <c r="K25" i="31"/>
  <c r="J25" i="31"/>
  <c r="J24" i="31"/>
  <c r="K23" i="31"/>
  <c r="J23" i="31"/>
  <c r="I22" i="31"/>
  <c r="H22" i="31"/>
  <c r="G22" i="31"/>
  <c r="F22" i="31"/>
  <c r="E22" i="31"/>
  <c r="D22" i="31"/>
  <c r="C22" i="31"/>
  <c r="K21" i="31"/>
  <c r="J21" i="31"/>
  <c r="K20" i="31"/>
  <c r="J20" i="31"/>
  <c r="K19" i="31"/>
  <c r="J19" i="31"/>
  <c r="K18" i="31"/>
  <c r="J18" i="31"/>
  <c r="K17" i="31"/>
  <c r="J17" i="31"/>
  <c r="K16" i="31"/>
  <c r="J16" i="31"/>
  <c r="K15" i="31"/>
  <c r="J15" i="31"/>
  <c r="K14" i="31"/>
  <c r="J14" i="31"/>
  <c r="K13" i="31"/>
  <c r="J13" i="31"/>
  <c r="K12" i="31"/>
  <c r="J12" i="31"/>
  <c r="K11" i="31"/>
  <c r="K10" i="31" s="1"/>
  <c r="J11" i="31"/>
  <c r="J10" i="31" s="1"/>
  <c r="I10" i="31"/>
  <c r="I38" i="31" s="1"/>
  <c r="I43" i="31" s="1"/>
  <c r="H10" i="31"/>
  <c r="H38" i="31" s="1"/>
  <c r="H43" i="31" s="1"/>
  <c r="G10" i="31"/>
  <c r="F10" i="31"/>
  <c r="E10" i="31"/>
  <c r="E38" i="31" s="1"/>
  <c r="E43" i="31" s="1"/>
  <c r="D10" i="31"/>
  <c r="D38" i="31" s="1"/>
  <c r="D43" i="31" s="1"/>
  <c r="C10" i="31"/>
  <c r="B3" i="31"/>
  <c r="K1" i="31"/>
  <c r="K60" i="30"/>
  <c r="J60" i="30"/>
  <c r="J59" i="30"/>
  <c r="K59" i="30" s="1"/>
  <c r="F57" i="30"/>
  <c r="K56" i="30"/>
  <c r="J56" i="30"/>
  <c r="J55" i="30"/>
  <c r="K55" i="30" s="1"/>
  <c r="K54" i="30"/>
  <c r="J54" i="30"/>
  <c r="J53" i="30"/>
  <c r="K53" i="30" s="1"/>
  <c r="K52" i="30"/>
  <c r="J52" i="30"/>
  <c r="J51" i="30" s="1"/>
  <c r="I51" i="30"/>
  <c r="I57" i="30" s="1"/>
  <c r="H51" i="30"/>
  <c r="G51" i="30"/>
  <c r="F51" i="30"/>
  <c r="E51" i="30"/>
  <c r="E57" i="30" s="1"/>
  <c r="D51" i="30"/>
  <c r="C51" i="30"/>
  <c r="J50" i="30"/>
  <c r="K50" i="30" s="1"/>
  <c r="K49" i="30"/>
  <c r="J49" i="30"/>
  <c r="J48" i="30"/>
  <c r="K48" i="30" s="1"/>
  <c r="K47" i="30"/>
  <c r="J47" i="30"/>
  <c r="J46" i="30"/>
  <c r="I45" i="30"/>
  <c r="H45" i="30"/>
  <c r="H57" i="30" s="1"/>
  <c r="G45" i="30"/>
  <c r="G57" i="30" s="1"/>
  <c r="F45" i="30"/>
  <c r="E45" i="30"/>
  <c r="D45" i="30"/>
  <c r="D57" i="30" s="1"/>
  <c r="C45" i="30"/>
  <c r="C57" i="30" s="1"/>
  <c r="J42" i="30"/>
  <c r="K42" i="30" s="1"/>
  <c r="K41" i="30"/>
  <c r="J41" i="30"/>
  <c r="J40" i="30"/>
  <c r="I39" i="30"/>
  <c r="H39" i="30"/>
  <c r="G39" i="30"/>
  <c r="F39" i="30"/>
  <c r="E39" i="30"/>
  <c r="D39" i="30"/>
  <c r="C39" i="30"/>
  <c r="I38" i="30"/>
  <c r="I43" i="30" s="1"/>
  <c r="E38" i="30"/>
  <c r="E43" i="30" s="1"/>
  <c r="J37" i="30"/>
  <c r="K37" i="30" s="1"/>
  <c r="K36" i="30"/>
  <c r="J36" i="30"/>
  <c r="J35" i="30"/>
  <c r="K35" i="30" s="1"/>
  <c r="K34" i="30"/>
  <c r="J34" i="30"/>
  <c r="J33" i="30"/>
  <c r="I32" i="30"/>
  <c r="H32" i="30"/>
  <c r="G32" i="30"/>
  <c r="F32" i="30"/>
  <c r="E32" i="30"/>
  <c r="D32" i="30"/>
  <c r="C32" i="30"/>
  <c r="J31" i="30"/>
  <c r="K31" i="30" s="1"/>
  <c r="K30" i="30"/>
  <c r="K28" i="30" s="1"/>
  <c r="J30" i="30"/>
  <c r="J29" i="30"/>
  <c r="K29" i="30" s="1"/>
  <c r="J28" i="30"/>
  <c r="I28" i="30"/>
  <c r="H28" i="30"/>
  <c r="G28" i="30"/>
  <c r="F28" i="30"/>
  <c r="E28" i="30"/>
  <c r="D28" i="30"/>
  <c r="C28" i="30"/>
  <c r="K26" i="30"/>
  <c r="J26" i="30"/>
  <c r="J25" i="30"/>
  <c r="K25" i="30" s="1"/>
  <c r="K24" i="30"/>
  <c r="J24" i="30"/>
  <c r="J23" i="30"/>
  <c r="I22" i="30"/>
  <c r="H22" i="30"/>
  <c r="G22" i="30"/>
  <c r="F22" i="30"/>
  <c r="E22" i="30"/>
  <c r="D22" i="30"/>
  <c r="C22" i="30"/>
  <c r="J21" i="30"/>
  <c r="K21" i="30" s="1"/>
  <c r="K20" i="30"/>
  <c r="J20" i="30"/>
  <c r="J19" i="30"/>
  <c r="K19" i="30" s="1"/>
  <c r="K18" i="30"/>
  <c r="J18" i="30"/>
  <c r="J17" i="30"/>
  <c r="K17" i="30" s="1"/>
  <c r="K16" i="30"/>
  <c r="J16" i="30"/>
  <c r="J15" i="30"/>
  <c r="K15" i="30" s="1"/>
  <c r="K14" i="30"/>
  <c r="J14" i="30"/>
  <c r="J13" i="30"/>
  <c r="K13" i="30" s="1"/>
  <c r="K12" i="30"/>
  <c r="J12" i="30"/>
  <c r="J11" i="30"/>
  <c r="K11" i="30" s="1"/>
  <c r="K10" i="30" s="1"/>
  <c r="J10" i="30"/>
  <c r="I10" i="30"/>
  <c r="H10" i="30"/>
  <c r="G10" i="30"/>
  <c r="G38" i="30" s="1"/>
  <c r="G43" i="30" s="1"/>
  <c r="F10" i="30"/>
  <c r="F38" i="30" s="1"/>
  <c r="F43" i="30" s="1"/>
  <c r="E10" i="30"/>
  <c r="D10" i="30"/>
  <c r="C10" i="30"/>
  <c r="C38" i="30" s="1"/>
  <c r="C43" i="30" s="1"/>
  <c r="C58" i="30" s="1"/>
  <c r="B3" i="30"/>
  <c r="B2" i="30"/>
  <c r="B2" i="31" s="1"/>
  <c r="B2" i="32" s="1"/>
  <c r="K1" i="30"/>
  <c r="J60" i="29"/>
  <c r="K60" i="29" s="1"/>
  <c r="K59" i="29"/>
  <c r="J59" i="29"/>
  <c r="H57" i="29"/>
  <c r="D57" i="29"/>
  <c r="J56" i="29"/>
  <c r="K56" i="29" s="1"/>
  <c r="K55" i="29"/>
  <c r="J55" i="29"/>
  <c r="J54" i="29"/>
  <c r="K54" i="29" s="1"/>
  <c r="K53" i="29"/>
  <c r="K51" i="29" s="1"/>
  <c r="J53" i="29"/>
  <c r="J52" i="29"/>
  <c r="K52" i="29" s="1"/>
  <c r="J51" i="29"/>
  <c r="I51" i="29"/>
  <c r="H51" i="29"/>
  <c r="G51" i="29"/>
  <c r="G57" i="29" s="1"/>
  <c r="F51" i="29"/>
  <c r="E51" i="29"/>
  <c r="D51" i="29"/>
  <c r="C51" i="29"/>
  <c r="C57" i="29" s="1"/>
  <c r="K50" i="29"/>
  <c r="J50" i="29"/>
  <c r="J49" i="29"/>
  <c r="K49" i="29" s="1"/>
  <c r="K48" i="29"/>
  <c r="J48" i="29"/>
  <c r="J47" i="29"/>
  <c r="K47" i="29" s="1"/>
  <c r="K46" i="29"/>
  <c r="J46" i="29"/>
  <c r="J45" i="29"/>
  <c r="J57" i="29" s="1"/>
  <c r="I45" i="29"/>
  <c r="I57" i="29" s="1"/>
  <c r="H45" i="29"/>
  <c r="G45" i="29"/>
  <c r="F45" i="29"/>
  <c r="F57" i="29" s="1"/>
  <c r="E45" i="29"/>
  <c r="E57" i="29" s="1"/>
  <c r="D45" i="29"/>
  <c r="C45" i="29"/>
  <c r="C43" i="29"/>
  <c r="C58" i="29" s="1"/>
  <c r="K42" i="29"/>
  <c r="J42" i="29"/>
  <c r="J41" i="29"/>
  <c r="K41" i="29" s="1"/>
  <c r="K40" i="29"/>
  <c r="K39" i="29" s="1"/>
  <c r="J40" i="29"/>
  <c r="I39" i="29"/>
  <c r="H39" i="29"/>
  <c r="G39" i="29"/>
  <c r="F39" i="29"/>
  <c r="E39" i="29"/>
  <c r="D39" i="29"/>
  <c r="C39" i="29"/>
  <c r="G38" i="29"/>
  <c r="G43" i="29" s="1"/>
  <c r="C38" i="29"/>
  <c r="K37" i="29"/>
  <c r="J37" i="29"/>
  <c r="J36" i="29"/>
  <c r="K36" i="29" s="1"/>
  <c r="K35" i="29"/>
  <c r="J35" i="29"/>
  <c r="J34" i="29"/>
  <c r="K33" i="29"/>
  <c r="J33" i="29"/>
  <c r="I32" i="29"/>
  <c r="H32" i="29"/>
  <c r="G32" i="29"/>
  <c r="F32" i="29"/>
  <c r="E32" i="29"/>
  <c r="D32" i="29"/>
  <c r="C32" i="29"/>
  <c r="J31" i="29"/>
  <c r="K31" i="29" s="1"/>
  <c r="J30" i="29"/>
  <c r="K30" i="29" s="1"/>
  <c r="J29" i="29"/>
  <c r="J28" i="29" s="1"/>
  <c r="I28" i="29"/>
  <c r="H28" i="29"/>
  <c r="G28" i="29"/>
  <c r="F28" i="29"/>
  <c r="E28" i="29"/>
  <c r="D28" i="29"/>
  <c r="C28" i="29"/>
  <c r="J26" i="29"/>
  <c r="K26" i="29" s="1"/>
  <c r="K25" i="29"/>
  <c r="J25" i="29"/>
  <c r="J24" i="29"/>
  <c r="K24" i="29" s="1"/>
  <c r="K23" i="29"/>
  <c r="J23" i="29"/>
  <c r="J22" i="29"/>
  <c r="I22" i="29"/>
  <c r="H22" i="29"/>
  <c r="G22" i="29"/>
  <c r="F22" i="29"/>
  <c r="F38" i="29" s="1"/>
  <c r="F43" i="29" s="1"/>
  <c r="E22" i="29"/>
  <c r="D22" i="29"/>
  <c r="C22" i="29"/>
  <c r="K21" i="29"/>
  <c r="J21" i="29"/>
  <c r="J20" i="29"/>
  <c r="K20" i="29" s="1"/>
  <c r="K19" i="29"/>
  <c r="J19" i="29"/>
  <c r="J18" i="29"/>
  <c r="K18" i="29" s="1"/>
  <c r="J17" i="29"/>
  <c r="K17" i="29" s="1"/>
  <c r="J16" i="29"/>
  <c r="K16" i="29" s="1"/>
  <c r="J15" i="29"/>
  <c r="K15" i="29" s="1"/>
  <c r="J14" i="29"/>
  <c r="K14" i="29" s="1"/>
  <c r="K13" i="29"/>
  <c r="J13" i="29"/>
  <c r="J12" i="29"/>
  <c r="K12" i="29" s="1"/>
  <c r="K11" i="29"/>
  <c r="J11" i="29"/>
  <c r="I10" i="29"/>
  <c r="H10" i="29"/>
  <c r="G10" i="29"/>
  <c r="F10" i="29"/>
  <c r="E10" i="29"/>
  <c r="D10" i="29"/>
  <c r="C10" i="29"/>
  <c r="B2" i="29"/>
  <c r="K1" i="29"/>
  <c r="J60" i="28"/>
  <c r="K60" i="28" s="1"/>
  <c r="J59" i="28"/>
  <c r="K59" i="28" s="1"/>
  <c r="I57" i="28"/>
  <c r="E57" i="28"/>
  <c r="J56" i="28"/>
  <c r="K56" i="28" s="1"/>
  <c r="K55" i="28"/>
  <c r="J55" i="28"/>
  <c r="J54" i="28"/>
  <c r="K54" i="28" s="1"/>
  <c r="K53" i="28"/>
  <c r="J53" i="28"/>
  <c r="J52" i="28"/>
  <c r="I51" i="28"/>
  <c r="H51" i="28"/>
  <c r="H57" i="28" s="1"/>
  <c r="G51" i="28"/>
  <c r="F51" i="28"/>
  <c r="E51" i="28"/>
  <c r="D51" i="28"/>
  <c r="D57" i="28" s="1"/>
  <c r="C51" i="28"/>
  <c r="J50" i="28"/>
  <c r="K50" i="28" s="1"/>
  <c r="K49" i="28"/>
  <c r="J49" i="28"/>
  <c r="J48" i="28"/>
  <c r="K48" i="28" s="1"/>
  <c r="J47" i="28"/>
  <c r="J46" i="28"/>
  <c r="K46" i="28" s="1"/>
  <c r="I45" i="28"/>
  <c r="H45" i="28"/>
  <c r="G45" i="28"/>
  <c r="G57" i="28" s="1"/>
  <c r="F45" i="28"/>
  <c r="F57" i="28" s="1"/>
  <c r="E45" i="28"/>
  <c r="D45" i="28"/>
  <c r="C45" i="28"/>
  <c r="C57" i="28" s="1"/>
  <c r="H43" i="28"/>
  <c r="J42" i="28"/>
  <c r="K42" i="28" s="1"/>
  <c r="K41" i="28"/>
  <c r="J41" i="28"/>
  <c r="J40" i="28"/>
  <c r="K40" i="28" s="1"/>
  <c r="K39" i="28"/>
  <c r="J39" i="28"/>
  <c r="I39" i="28"/>
  <c r="H39" i="28"/>
  <c r="G39" i="28"/>
  <c r="F39" i="28"/>
  <c r="E39" i="28"/>
  <c r="D39" i="28"/>
  <c r="C39" i="28"/>
  <c r="H38" i="28"/>
  <c r="D38" i="28"/>
  <c r="D43" i="28" s="1"/>
  <c r="J37" i="28"/>
  <c r="K37" i="28" s="1"/>
  <c r="J36" i="28"/>
  <c r="K36" i="28" s="1"/>
  <c r="J35" i="28"/>
  <c r="K35" i="28" s="1"/>
  <c r="J34" i="28"/>
  <c r="K34" i="28" s="1"/>
  <c r="J33" i="28"/>
  <c r="K33" i="28" s="1"/>
  <c r="I32" i="28"/>
  <c r="H32" i="28"/>
  <c r="G32" i="28"/>
  <c r="F32" i="28"/>
  <c r="E32" i="28"/>
  <c r="D32" i="28"/>
  <c r="C32" i="28"/>
  <c r="K31" i="28"/>
  <c r="J31" i="28"/>
  <c r="J30" i="28"/>
  <c r="K29" i="28"/>
  <c r="J29" i="28"/>
  <c r="I28" i="28"/>
  <c r="H28" i="28"/>
  <c r="G28" i="28"/>
  <c r="F28" i="28"/>
  <c r="E28" i="28"/>
  <c r="D28" i="28"/>
  <c r="C28" i="28"/>
  <c r="J26" i="28"/>
  <c r="K26" i="28" s="1"/>
  <c r="J25" i="28"/>
  <c r="K25" i="28" s="1"/>
  <c r="J24" i="28"/>
  <c r="K24" i="28" s="1"/>
  <c r="J23" i="28"/>
  <c r="K23" i="28" s="1"/>
  <c r="K22" i="28" s="1"/>
  <c r="I22" i="28"/>
  <c r="H22" i="28"/>
  <c r="G22" i="28"/>
  <c r="G38" i="28" s="1"/>
  <c r="F22" i="28"/>
  <c r="E22" i="28"/>
  <c r="D22" i="28"/>
  <c r="C22" i="28"/>
  <c r="C38" i="28" s="1"/>
  <c r="K21" i="28"/>
  <c r="J21" i="28"/>
  <c r="J20" i="28"/>
  <c r="K20" i="28" s="1"/>
  <c r="K19" i="28"/>
  <c r="J19" i="28"/>
  <c r="J18" i="28"/>
  <c r="K18" i="28" s="1"/>
  <c r="K17" i="28"/>
  <c r="J17" i="28"/>
  <c r="J16" i="28"/>
  <c r="K16" i="28" s="1"/>
  <c r="K15" i="28"/>
  <c r="J15" i="28"/>
  <c r="J14" i="28"/>
  <c r="K14" i="28" s="1"/>
  <c r="K13" i="28"/>
  <c r="J13" i="28"/>
  <c r="J12" i="28"/>
  <c r="K11" i="28"/>
  <c r="J11" i="28"/>
  <c r="I10" i="28"/>
  <c r="I38" i="28" s="1"/>
  <c r="I43" i="28" s="1"/>
  <c r="H10" i="28"/>
  <c r="G10" i="28"/>
  <c r="F10" i="28"/>
  <c r="F38" i="28" s="1"/>
  <c r="E10" i="28"/>
  <c r="E38" i="28" s="1"/>
  <c r="E43" i="28" s="1"/>
  <c r="D10" i="28"/>
  <c r="C10" i="28"/>
  <c r="B3" i="28"/>
  <c r="B2" i="28"/>
  <c r="K1" i="28"/>
  <c r="J60" i="27"/>
  <c r="K60" i="27" s="1"/>
  <c r="J59" i="27"/>
  <c r="K59" i="27" s="1"/>
  <c r="G57" i="27"/>
  <c r="F57" i="27"/>
  <c r="C57" i="27"/>
  <c r="K56" i="27"/>
  <c r="J56" i="27"/>
  <c r="J55" i="27"/>
  <c r="K55" i="27" s="1"/>
  <c r="K54" i="27"/>
  <c r="J54" i="27"/>
  <c r="J53" i="27"/>
  <c r="K53" i="27" s="1"/>
  <c r="K52" i="27"/>
  <c r="K51" i="27" s="1"/>
  <c r="J52" i="27"/>
  <c r="I51" i="27"/>
  <c r="H51" i="27"/>
  <c r="G51" i="27"/>
  <c r="F51" i="27"/>
  <c r="E51" i="27"/>
  <c r="D51" i="27"/>
  <c r="C51" i="27"/>
  <c r="J50" i="27"/>
  <c r="K50" i="27" s="1"/>
  <c r="K49" i="27"/>
  <c r="J49" i="27"/>
  <c r="J48" i="27"/>
  <c r="K48" i="27" s="1"/>
  <c r="K47" i="27"/>
  <c r="J47" i="27"/>
  <c r="J46" i="27"/>
  <c r="J45" i="27" s="1"/>
  <c r="I45" i="27"/>
  <c r="I57" i="27" s="1"/>
  <c r="H45" i="27"/>
  <c r="H57" i="27" s="1"/>
  <c r="G45" i="27"/>
  <c r="F45" i="27"/>
  <c r="E45" i="27"/>
  <c r="E57" i="27" s="1"/>
  <c r="D45" i="27"/>
  <c r="D57" i="27" s="1"/>
  <c r="C45" i="27"/>
  <c r="J42" i="27"/>
  <c r="K42" i="27" s="1"/>
  <c r="J41" i="27"/>
  <c r="K41" i="27" s="1"/>
  <c r="J40" i="27"/>
  <c r="I39" i="27"/>
  <c r="H39" i="27"/>
  <c r="G39" i="27"/>
  <c r="F39" i="27"/>
  <c r="E39" i="27"/>
  <c r="D39" i="27"/>
  <c r="C39" i="27"/>
  <c r="I38" i="27"/>
  <c r="I43" i="27" s="1"/>
  <c r="F38" i="27"/>
  <c r="F43" i="27" s="1"/>
  <c r="J37" i="27"/>
  <c r="K37" i="27" s="1"/>
  <c r="J36" i="27"/>
  <c r="K36" i="27" s="1"/>
  <c r="J35" i="27"/>
  <c r="K35" i="27" s="1"/>
  <c r="J34" i="27"/>
  <c r="K34" i="27" s="1"/>
  <c r="K33" i="27"/>
  <c r="J33" i="27"/>
  <c r="I32" i="27"/>
  <c r="H32" i="27"/>
  <c r="G32" i="27"/>
  <c r="F32" i="27"/>
  <c r="E32" i="27"/>
  <c r="D32" i="27"/>
  <c r="C32" i="27"/>
  <c r="J31" i="27"/>
  <c r="K31" i="27" s="1"/>
  <c r="K30" i="27"/>
  <c r="J30" i="27"/>
  <c r="J29" i="27"/>
  <c r="I28" i="27"/>
  <c r="H28" i="27"/>
  <c r="G28" i="27"/>
  <c r="F28" i="27"/>
  <c r="E28" i="27"/>
  <c r="D28" i="27"/>
  <c r="C28" i="27"/>
  <c r="J26" i="27"/>
  <c r="K26" i="27" s="1"/>
  <c r="J25" i="27"/>
  <c r="K25" i="27" s="1"/>
  <c r="J24" i="27"/>
  <c r="K24" i="27" s="1"/>
  <c r="J23" i="27"/>
  <c r="I22" i="27"/>
  <c r="H22" i="27"/>
  <c r="G22" i="27"/>
  <c r="F22" i="27"/>
  <c r="E22" i="27"/>
  <c r="E38" i="27" s="1"/>
  <c r="D22" i="27"/>
  <c r="C22" i="27"/>
  <c r="J21" i="27"/>
  <c r="K21" i="27" s="1"/>
  <c r="K20" i="27"/>
  <c r="J20" i="27"/>
  <c r="J19" i="27"/>
  <c r="K19" i="27" s="1"/>
  <c r="K18" i="27"/>
  <c r="J18" i="27"/>
  <c r="J17" i="27"/>
  <c r="K17" i="27" s="1"/>
  <c r="K16" i="27"/>
  <c r="J16" i="27"/>
  <c r="J15" i="27"/>
  <c r="K15" i="27" s="1"/>
  <c r="K14" i="27"/>
  <c r="J14" i="27"/>
  <c r="J13" i="27"/>
  <c r="K13" i="27" s="1"/>
  <c r="K12" i="27"/>
  <c r="J12" i="27"/>
  <c r="J11" i="27"/>
  <c r="I10" i="27"/>
  <c r="H10" i="27"/>
  <c r="G10" i="27"/>
  <c r="F10" i="27"/>
  <c r="E10" i="27"/>
  <c r="D10" i="27"/>
  <c r="C10" i="27"/>
  <c r="B3" i="27"/>
  <c r="K1" i="27"/>
  <c r="K60" i="26"/>
  <c r="J60" i="26"/>
  <c r="J59" i="26"/>
  <c r="K59" i="26" s="1"/>
  <c r="J56" i="26"/>
  <c r="K56" i="26" s="1"/>
  <c r="K55" i="26"/>
  <c r="J55" i="26"/>
  <c r="K54" i="26"/>
  <c r="J54" i="26"/>
  <c r="J53" i="26"/>
  <c r="K53" i="26" s="1"/>
  <c r="K52" i="26"/>
  <c r="J52" i="26"/>
  <c r="J51" i="26" s="1"/>
  <c r="I51" i="26"/>
  <c r="I57" i="26" s="1"/>
  <c r="H51" i="26"/>
  <c r="G51" i="26"/>
  <c r="F51" i="26"/>
  <c r="E51" i="26"/>
  <c r="D51" i="26"/>
  <c r="C51" i="26"/>
  <c r="J50" i="26"/>
  <c r="K50" i="26" s="1"/>
  <c r="K49" i="26"/>
  <c r="J49" i="26"/>
  <c r="J48" i="26"/>
  <c r="K48" i="26" s="1"/>
  <c r="K47" i="26"/>
  <c r="J47" i="26"/>
  <c r="J46" i="26"/>
  <c r="I45" i="26"/>
  <c r="H45" i="26"/>
  <c r="H57" i="26" s="1"/>
  <c r="G45" i="26"/>
  <c r="G57" i="26" s="1"/>
  <c r="F45" i="26"/>
  <c r="F57" i="26" s="1"/>
  <c r="E45" i="26"/>
  <c r="D45" i="26"/>
  <c r="D57" i="26" s="1"/>
  <c r="C45" i="26"/>
  <c r="C57" i="26" s="1"/>
  <c r="I43" i="26"/>
  <c r="J42" i="26"/>
  <c r="K42" i="26" s="1"/>
  <c r="K41" i="26"/>
  <c r="J41" i="26"/>
  <c r="J40" i="26"/>
  <c r="I39" i="26"/>
  <c r="H39" i="26"/>
  <c r="G39" i="26"/>
  <c r="F39" i="26"/>
  <c r="E39" i="26"/>
  <c r="D39" i="26"/>
  <c r="C39" i="26"/>
  <c r="I38" i="26"/>
  <c r="E38" i="26"/>
  <c r="E43" i="26" s="1"/>
  <c r="J37" i="26"/>
  <c r="K37" i="26" s="1"/>
  <c r="K36" i="26"/>
  <c r="J36" i="26"/>
  <c r="J35" i="26"/>
  <c r="K35" i="26" s="1"/>
  <c r="K34" i="26"/>
  <c r="J34" i="26"/>
  <c r="J33" i="26"/>
  <c r="I32" i="26"/>
  <c r="H32" i="26"/>
  <c r="G32" i="26"/>
  <c r="F32" i="26"/>
  <c r="E32" i="26"/>
  <c r="D32" i="26"/>
  <c r="C32" i="26"/>
  <c r="J31" i="26"/>
  <c r="K31" i="26" s="1"/>
  <c r="K30" i="26"/>
  <c r="K28" i="26" s="1"/>
  <c r="J30" i="26"/>
  <c r="J29" i="26"/>
  <c r="K29" i="26" s="1"/>
  <c r="J28" i="26"/>
  <c r="I28" i="26"/>
  <c r="H28" i="26"/>
  <c r="G28" i="26"/>
  <c r="F28" i="26"/>
  <c r="E28" i="26"/>
  <c r="D28" i="26"/>
  <c r="C28" i="26"/>
  <c r="K26" i="26"/>
  <c r="J26" i="26"/>
  <c r="J25" i="26"/>
  <c r="K25" i="26" s="1"/>
  <c r="K24" i="26"/>
  <c r="J24" i="26"/>
  <c r="J23" i="26"/>
  <c r="I22" i="26"/>
  <c r="H22" i="26"/>
  <c r="G22" i="26"/>
  <c r="F22" i="26"/>
  <c r="E22" i="26"/>
  <c r="D22" i="26"/>
  <c r="C22" i="26"/>
  <c r="J21" i="26"/>
  <c r="K21" i="26" s="1"/>
  <c r="K20" i="26"/>
  <c r="J20" i="26"/>
  <c r="J19" i="26"/>
  <c r="K19" i="26" s="1"/>
  <c r="K18" i="26"/>
  <c r="J18" i="26"/>
  <c r="J17" i="26"/>
  <c r="K17" i="26" s="1"/>
  <c r="K16" i="26"/>
  <c r="J16" i="26"/>
  <c r="J15" i="26"/>
  <c r="K15" i="26" s="1"/>
  <c r="K14" i="26"/>
  <c r="J14" i="26"/>
  <c r="J13" i="26"/>
  <c r="K13" i="26" s="1"/>
  <c r="K12" i="26"/>
  <c r="J12" i="26"/>
  <c r="J11" i="26"/>
  <c r="K11" i="26" s="1"/>
  <c r="K10" i="26" s="1"/>
  <c r="J10" i="26"/>
  <c r="I10" i="26"/>
  <c r="H10" i="26"/>
  <c r="G10" i="26"/>
  <c r="G38" i="26" s="1"/>
  <c r="G43" i="26" s="1"/>
  <c r="F10" i="26"/>
  <c r="F38" i="26" s="1"/>
  <c r="F43" i="26" s="1"/>
  <c r="E10" i="26"/>
  <c r="D10" i="26"/>
  <c r="C10" i="26"/>
  <c r="C38" i="26" s="1"/>
  <c r="C43" i="26" s="1"/>
  <c r="C58" i="26" s="1"/>
  <c r="B3" i="26"/>
  <c r="B2" i="26"/>
  <c r="B2" i="27" s="1"/>
  <c r="K1" i="26"/>
  <c r="J60" i="25"/>
  <c r="K60" i="25" s="1"/>
  <c r="K59" i="25"/>
  <c r="J59" i="25"/>
  <c r="H57" i="25"/>
  <c r="D57" i="25"/>
  <c r="K56" i="25"/>
  <c r="J56" i="25"/>
  <c r="K55" i="25"/>
  <c r="J55" i="25"/>
  <c r="K54" i="25"/>
  <c r="J54" i="25"/>
  <c r="K53" i="25"/>
  <c r="J53" i="25"/>
  <c r="J52" i="25"/>
  <c r="K52" i="25" s="1"/>
  <c r="K51" i="25" s="1"/>
  <c r="J51" i="25"/>
  <c r="I51" i="25"/>
  <c r="H51" i="25"/>
  <c r="G51" i="25"/>
  <c r="G57" i="25" s="1"/>
  <c r="F51" i="25"/>
  <c r="E51" i="25"/>
  <c r="D51" i="25"/>
  <c r="C51" i="25"/>
  <c r="C57" i="25" s="1"/>
  <c r="K50" i="25"/>
  <c r="J50" i="25"/>
  <c r="J49" i="25"/>
  <c r="K48" i="25"/>
  <c r="J48" i="25"/>
  <c r="J47" i="25"/>
  <c r="K47" i="25" s="1"/>
  <c r="K46" i="25"/>
  <c r="J46" i="25"/>
  <c r="I45" i="25"/>
  <c r="I57" i="25" s="1"/>
  <c r="H45" i="25"/>
  <c r="G45" i="25"/>
  <c r="F45" i="25"/>
  <c r="F57" i="25" s="1"/>
  <c r="E45" i="25"/>
  <c r="E57" i="25" s="1"/>
  <c r="D45" i="25"/>
  <c r="C45" i="25"/>
  <c r="C43" i="25"/>
  <c r="C58" i="25" s="1"/>
  <c r="K42" i="25"/>
  <c r="J42" i="25"/>
  <c r="J41" i="25"/>
  <c r="K41" i="25" s="1"/>
  <c r="K40" i="25"/>
  <c r="K39" i="25" s="1"/>
  <c r="J40" i="25"/>
  <c r="I39" i="25"/>
  <c r="H39" i="25"/>
  <c r="G39" i="25"/>
  <c r="F39" i="25"/>
  <c r="E39" i="25"/>
  <c r="D39" i="25"/>
  <c r="C39" i="25"/>
  <c r="G38" i="25"/>
  <c r="G43" i="25" s="1"/>
  <c r="C38" i="25"/>
  <c r="K37" i="25"/>
  <c r="J37" i="25"/>
  <c r="J36" i="25"/>
  <c r="K36" i="25" s="1"/>
  <c r="K35" i="25"/>
  <c r="J35" i="25"/>
  <c r="J34" i="25"/>
  <c r="K34" i="25" s="1"/>
  <c r="K33" i="25"/>
  <c r="K32" i="25" s="1"/>
  <c r="J33" i="25"/>
  <c r="J32" i="25"/>
  <c r="I32" i="25"/>
  <c r="H32" i="25"/>
  <c r="G32" i="25"/>
  <c r="F32" i="25"/>
  <c r="E32" i="25"/>
  <c r="D32" i="25"/>
  <c r="C32" i="25"/>
  <c r="K31" i="25"/>
  <c r="J31" i="25"/>
  <c r="K30" i="25"/>
  <c r="J30" i="25"/>
  <c r="K29" i="25"/>
  <c r="K28" i="25" s="1"/>
  <c r="J29" i="25"/>
  <c r="J28" i="25" s="1"/>
  <c r="I28" i="25"/>
  <c r="H28" i="25"/>
  <c r="G28" i="25"/>
  <c r="F28" i="25"/>
  <c r="E28" i="25"/>
  <c r="D28" i="25"/>
  <c r="C28" i="25"/>
  <c r="J26" i="25"/>
  <c r="K26" i="25" s="1"/>
  <c r="K25" i="25"/>
  <c r="J25" i="25"/>
  <c r="J24" i="25"/>
  <c r="K24" i="25" s="1"/>
  <c r="K23" i="25"/>
  <c r="J23" i="25"/>
  <c r="J22" i="25"/>
  <c r="I22" i="25"/>
  <c r="H22" i="25"/>
  <c r="G22" i="25"/>
  <c r="F22" i="25"/>
  <c r="F38" i="25" s="1"/>
  <c r="F43" i="25" s="1"/>
  <c r="E22" i="25"/>
  <c r="D22" i="25"/>
  <c r="C22" i="25"/>
  <c r="K21" i="25"/>
  <c r="J21" i="25"/>
  <c r="J20" i="25"/>
  <c r="K20" i="25" s="1"/>
  <c r="K19" i="25"/>
  <c r="J19" i="25"/>
  <c r="J18" i="25"/>
  <c r="K18" i="25" s="1"/>
  <c r="K17" i="25"/>
  <c r="J17" i="25"/>
  <c r="J16" i="25"/>
  <c r="K16" i="25" s="1"/>
  <c r="K15" i="25"/>
  <c r="J15" i="25"/>
  <c r="J14" i="25"/>
  <c r="K14" i="25" s="1"/>
  <c r="K13" i="25"/>
  <c r="J13" i="25"/>
  <c r="J12" i="25"/>
  <c r="K12" i="25" s="1"/>
  <c r="K11" i="25"/>
  <c r="J11" i="25"/>
  <c r="J10" i="25" s="1"/>
  <c r="J38" i="25" s="1"/>
  <c r="I10" i="25"/>
  <c r="I38" i="25" s="1"/>
  <c r="I43" i="25" s="1"/>
  <c r="H10" i="25"/>
  <c r="H38" i="25" s="1"/>
  <c r="H43" i="25" s="1"/>
  <c r="G10" i="25"/>
  <c r="F10" i="25"/>
  <c r="E10" i="25"/>
  <c r="E38" i="25" s="1"/>
  <c r="E43" i="25" s="1"/>
  <c r="D10" i="25"/>
  <c r="D38" i="25" s="1"/>
  <c r="D43" i="25" s="1"/>
  <c r="C10" i="25"/>
  <c r="B2" i="25"/>
  <c r="K1" i="25"/>
  <c r="K60" i="24"/>
  <c r="J60" i="24"/>
  <c r="J59" i="24"/>
  <c r="K59" i="24" s="1"/>
  <c r="I57" i="24"/>
  <c r="E57" i="24"/>
  <c r="J56" i="24"/>
  <c r="K56" i="24" s="1"/>
  <c r="K55" i="24"/>
  <c r="J55" i="24"/>
  <c r="J54" i="24"/>
  <c r="K54" i="24" s="1"/>
  <c r="K53" i="24"/>
  <c r="J53" i="24"/>
  <c r="J52" i="24"/>
  <c r="I51" i="24"/>
  <c r="H51" i="24"/>
  <c r="H57" i="24" s="1"/>
  <c r="G51" i="24"/>
  <c r="F51" i="24"/>
  <c r="E51" i="24"/>
  <c r="D51" i="24"/>
  <c r="D57" i="24" s="1"/>
  <c r="C51" i="24"/>
  <c r="J50" i="24"/>
  <c r="K50" i="24" s="1"/>
  <c r="K49" i="24"/>
  <c r="J49" i="24"/>
  <c r="J48" i="24"/>
  <c r="K48" i="24" s="1"/>
  <c r="K47" i="24"/>
  <c r="J47" i="24"/>
  <c r="J46" i="24"/>
  <c r="K46" i="24" s="1"/>
  <c r="J45" i="24"/>
  <c r="I45" i="24"/>
  <c r="H45" i="24"/>
  <c r="G45" i="24"/>
  <c r="G57" i="24" s="1"/>
  <c r="F45" i="24"/>
  <c r="F57" i="24" s="1"/>
  <c r="E45" i="24"/>
  <c r="D45" i="24"/>
  <c r="C45" i="24"/>
  <c r="C57" i="24" s="1"/>
  <c r="H43" i="24"/>
  <c r="J42" i="24"/>
  <c r="K42" i="24" s="1"/>
  <c r="K41" i="24"/>
  <c r="J41" i="24"/>
  <c r="J40" i="24"/>
  <c r="K40" i="24" s="1"/>
  <c r="K39" i="24" s="1"/>
  <c r="J39" i="24"/>
  <c r="I39" i="24"/>
  <c r="H39" i="24"/>
  <c r="G39" i="24"/>
  <c r="F39" i="24"/>
  <c r="E39" i="24"/>
  <c r="D39" i="24"/>
  <c r="C39" i="24"/>
  <c r="H38" i="24"/>
  <c r="D38" i="24"/>
  <c r="D43" i="24" s="1"/>
  <c r="J37" i="24"/>
  <c r="K37" i="24" s="1"/>
  <c r="K36" i="24"/>
  <c r="J36" i="24"/>
  <c r="J35" i="24"/>
  <c r="K35" i="24" s="1"/>
  <c r="K34" i="24"/>
  <c r="J34" i="24"/>
  <c r="J33" i="24"/>
  <c r="K33" i="24" s="1"/>
  <c r="K32" i="24"/>
  <c r="J32" i="24"/>
  <c r="I32" i="24"/>
  <c r="H32" i="24"/>
  <c r="G32" i="24"/>
  <c r="F32" i="24"/>
  <c r="E32" i="24"/>
  <c r="D32" i="24"/>
  <c r="C32" i="24"/>
  <c r="K31" i="24"/>
  <c r="J31" i="24"/>
  <c r="J30" i="24"/>
  <c r="K30" i="24" s="1"/>
  <c r="K29" i="24"/>
  <c r="K28" i="24" s="1"/>
  <c r="J29" i="24"/>
  <c r="J28" i="24"/>
  <c r="I28" i="24"/>
  <c r="H28" i="24"/>
  <c r="G28" i="24"/>
  <c r="F28" i="24"/>
  <c r="E28" i="24"/>
  <c r="D28" i="24"/>
  <c r="C28" i="24"/>
  <c r="K26" i="24"/>
  <c r="J26" i="24"/>
  <c r="J25" i="24"/>
  <c r="K25" i="24" s="1"/>
  <c r="K24" i="24"/>
  <c r="J24" i="24"/>
  <c r="J23" i="24"/>
  <c r="K23" i="24" s="1"/>
  <c r="K22" i="24"/>
  <c r="J22" i="24"/>
  <c r="I22" i="24"/>
  <c r="H22" i="24"/>
  <c r="G22" i="24"/>
  <c r="G38" i="24" s="1"/>
  <c r="G43" i="24" s="1"/>
  <c r="F22" i="24"/>
  <c r="E22" i="24"/>
  <c r="D22" i="24"/>
  <c r="C22" i="24"/>
  <c r="C38" i="24" s="1"/>
  <c r="C43" i="24" s="1"/>
  <c r="C58" i="24" s="1"/>
  <c r="K21" i="24"/>
  <c r="J21" i="24"/>
  <c r="J20" i="24"/>
  <c r="K20" i="24" s="1"/>
  <c r="K19" i="24"/>
  <c r="J19" i="24"/>
  <c r="J18" i="24"/>
  <c r="K18" i="24" s="1"/>
  <c r="K17" i="24"/>
  <c r="J17" i="24"/>
  <c r="J16" i="24"/>
  <c r="K16" i="24" s="1"/>
  <c r="K15" i="24"/>
  <c r="J15" i="24"/>
  <c r="J14" i="24"/>
  <c r="K13" i="24"/>
  <c r="J13" i="24"/>
  <c r="J12" i="24"/>
  <c r="K12" i="24" s="1"/>
  <c r="K11" i="24"/>
  <c r="J11" i="24"/>
  <c r="I10" i="24"/>
  <c r="I38" i="24" s="1"/>
  <c r="I43" i="24" s="1"/>
  <c r="H10" i="24"/>
  <c r="G10" i="24"/>
  <c r="F10" i="24"/>
  <c r="F38" i="24" s="1"/>
  <c r="F43" i="24" s="1"/>
  <c r="E10" i="24"/>
  <c r="E38" i="24" s="1"/>
  <c r="E43" i="24" s="1"/>
  <c r="D10" i="24"/>
  <c r="C10" i="24"/>
  <c r="B3" i="24"/>
  <c r="K1" i="24"/>
  <c r="J60" i="23"/>
  <c r="K60" i="23" s="1"/>
  <c r="K59" i="23"/>
  <c r="J59" i="23"/>
  <c r="G57" i="23"/>
  <c r="C57" i="23"/>
  <c r="K56" i="23"/>
  <c r="J56" i="23"/>
  <c r="J55" i="23"/>
  <c r="K55" i="23" s="1"/>
  <c r="K54" i="23"/>
  <c r="J54" i="23"/>
  <c r="J53" i="23"/>
  <c r="K53" i="23" s="1"/>
  <c r="K52" i="23"/>
  <c r="K51" i="23" s="1"/>
  <c r="J52" i="23"/>
  <c r="J51" i="23"/>
  <c r="I51" i="23"/>
  <c r="H51" i="23"/>
  <c r="G51" i="23"/>
  <c r="F51" i="23"/>
  <c r="F57" i="23" s="1"/>
  <c r="E51" i="23"/>
  <c r="D51" i="23"/>
  <c r="C51" i="23"/>
  <c r="K50" i="23"/>
  <c r="J50" i="23"/>
  <c r="K49" i="23"/>
  <c r="J49" i="23"/>
  <c r="K48" i="23"/>
  <c r="J48" i="23"/>
  <c r="K47" i="23"/>
  <c r="J47" i="23"/>
  <c r="K46" i="23"/>
  <c r="K45" i="23" s="1"/>
  <c r="K57" i="23" s="1"/>
  <c r="J46" i="23"/>
  <c r="J45" i="23" s="1"/>
  <c r="I45" i="23"/>
  <c r="I57" i="23" s="1"/>
  <c r="H45" i="23"/>
  <c r="H57" i="23" s="1"/>
  <c r="G45" i="23"/>
  <c r="F45" i="23"/>
  <c r="E45" i="23"/>
  <c r="E57" i="23" s="1"/>
  <c r="D45" i="23"/>
  <c r="D57" i="23" s="1"/>
  <c r="C45" i="23"/>
  <c r="J42" i="23"/>
  <c r="K42" i="23" s="1"/>
  <c r="J41" i="23"/>
  <c r="K41" i="23" s="1"/>
  <c r="K40" i="23"/>
  <c r="J40" i="23"/>
  <c r="J39" i="23" s="1"/>
  <c r="I39" i="23"/>
  <c r="H39" i="23"/>
  <c r="G39" i="23"/>
  <c r="F39" i="23"/>
  <c r="E39" i="23"/>
  <c r="D39" i="23"/>
  <c r="C39" i="23"/>
  <c r="F38" i="23"/>
  <c r="F43" i="23" s="1"/>
  <c r="E38" i="23"/>
  <c r="E43" i="23" s="1"/>
  <c r="J37" i="23"/>
  <c r="K37" i="23" s="1"/>
  <c r="J36" i="23"/>
  <c r="K36" i="23" s="1"/>
  <c r="K35" i="23"/>
  <c r="J35" i="23"/>
  <c r="J34" i="23"/>
  <c r="K34" i="23" s="1"/>
  <c r="K33" i="23"/>
  <c r="K32" i="23" s="1"/>
  <c r="J33" i="23"/>
  <c r="J32" i="23" s="1"/>
  <c r="I32" i="23"/>
  <c r="H32" i="23"/>
  <c r="G32" i="23"/>
  <c r="F32" i="23"/>
  <c r="E32" i="23"/>
  <c r="D32" i="23"/>
  <c r="C32" i="23"/>
  <c r="J31" i="23"/>
  <c r="K31" i="23" s="1"/>
  <c r="K30" i="23"/>
  <c r="J30" i="23"/>
  <c r="J29" i="23"/>
  <c r="I28" i="23"/>
  <c r="H28" i="23"/>
  <c r="G28" i="23"/>
  <c r="F28" i="23"/>
  <c r="E28" i="23"/>
  <c r="D28" i="23"/>
  <c r="C28" i="23"/>
  <c r="J26" i="23"/>
  <c r="K26" i="23" s="1"/>
  <c r="J25" i="23"/>
  <c r="K25" i="23" s="1"/>
  <c r="J24" i="23"/>
  <c r="K24" i="23" s="1"/>
  <c r="K23" i="23"/>
  <c r="J23" i="23"/>
  <c r="I22" i="23"/>
  <c r="I38" i="23" s="1"/>
  <c r="I43" i="23" s="1"/>
  <c r="H22" i="23"/>
  <c r="G22" i="23"/>
  <c r="F22" i="23"/>
  <c r="E22" i="23"/>
  <c r="D22" i="23"/>
  <c r="C22" i="23"/>
  <c r="J21" i="23"/>
  <c r="K21" i="23" s="1"/>
  <c r="K20" i="23"/>
  <c r="J20" i="23"/>
  <c r="J19" i="23"/>
  <c r="K19" i="23" s="1"/>
  <c r="K18" i="23"/>
  <c r="J18" i="23"/>
  <c r="J17" i="23"/>
  <c r="K17" i="23" s="1"/>
  <c r="K16" i="23"/>
  <c r="J16" i="23"/>
  <c r="J15" i="23"/>
  <c r="K15" i="23" s="1"/>
  <c r="K14" i="23"/>
  <c r="J14" i="23"/>
  <c r="J13" i="23"/>
  <c r="K13" i="23" s="1"/>
  <c r="K12" i="23"/>
  <c r="J12" i="23"/>
  <c r="J11" i="23"/>
  <c r="I10" i="23"/>
  <c r="H10" i="23"/>
  <c r="G10" i="23"/>
  <c r="F10" i="23"/>
  <c r="E10" i="23"/>
  <c r="D10" i="23"/>
  <c r="C10" i="23"/>
  <c r="B3" i="23"/>
  <c r="K1" i="23"/>
  <c r="J60" i="22"/>
  <c r="K60" i="22" s="1"/>
  <c r="J59" i="22"/>
  <c r="K59" i="22" s="1"/>
  <c r="I57" i="22"/>
  <c r="E57" i="22"/>
  <c r="J56" i="22"/>
  <c r="K56" i="22" s="1"/>
  <c r="K55" i="22"/>
  <c r="J55" i="22"/>
  <c r="J54" i="22"/>
  <c r="K54" i="22" s="1"/>
  <c r="K53" i="22"/>
  <c r="J53" i="22"/>
  <c r="J52" i="22"/>
  <c r="I51" i="22"/>
  <c r="H51" i="22"/>
  <c r="H57" i="22" s="1"/>
  <c r="G51" i="22"/>
  <c r="F51" i="22"/>
  <c r="E51" i="22"/>
  <c r="D51" i="22"/>
  <c r="D57" i="22" s="1"/>
  <c r="C51" i="22"/>
  <c r="J50" i="22"/>
  <c r="K50" i="22" s="1"/>
  <c r="K49" i="22"/>
  <c r="J49" i="22"/>
  <c r="J48" i="22"/>
  <c r="K48" i="22" s="1"/>
  <c r="J47" i="22"/>
  <c r="J46" i="22"/>
  <c r="K46" i="22" s="1"/>
  <c r="I45" i="22"/>
  <c r="H45" i="22"/>
  <c r="G45" i="22"/>
  <c r="G57" i="22" s="1"/>
  <c r="F45" i="22"/>
  <c r="F57" i="22" s="1"/>
  <c r="E45" i="22"/>
  <c r="D45" i="22"/>
  <c r="C45" i="22"/>
  <c r="C57" i="22" s="1"/>
  <c r="H43" i="22"/>
  <c r="J42" i="22"/>
  <c r="K42" i="22" s="1"/>
  <c r="K41" i="22"/>
  <c r="J41" i="22"/>
  <c r="J40" i="22"/>
  <c r="K40" i="22" s="1"/>
  <c r="K39" i="22"/>
  <c r="J39" i="22"/>
  <c r="I39" i="22"/>
  <c r="H39" i="22"/>
  <c r="G39" i="22"/>
  <c r="F39" i="22"/>
  <c r="E39" i="22"/>
  <c r="D39" i="22"/>
  <c r="C39" i="22"/>
  <c r="H38" i="22"/>
  <c r="D38" i="22"/>
  <c r="D43" i="22" s="1"/>
  <c r="J37" i="22"/>
  <c r="K37" i="22" s="1"/>
  <c r="J36" i="22"/>
  <c r="K36" i="22" s="1"/>
  <c r="J35" i="22"/>
  <c r="K35" i="22" s="1"/>
  <c r="K34" i="22"/>
  <c r="J34" i="22"/>
  <c r="J33" i="22"/>
  <c r="K33" i="22" s="1"/>
  <c r="K32" i="22" s="1"/>
  <c r="J32" i="22"/>
  <c r="I32" i="22"/>
  <c r="H32" i="22"/>
  <c r="G32" i="22"/>
  <c r="F32" i="22"/>
  <c r="E32" i="22"/>
  <c r="D32" i="22"/>
  <c r="C32" i="22"/>
  <c r="K31" i="22"/>
  <c r="J31" i="22"/>
  <c r="J30" i="22"/>
  <c r="K29" i="22"/>
  <c r="J29" i="22"/>
  <c r="I28" i="22"/>
  <c r="H28" i="22"/>
  <c r="G28" i="22"/>
  <c r="F28" i="22"/>
  <c r="E28" i="22"/>
  <c r="D28" i="22"/>
  <c r="C28" i="22"/>
  <c r="J26" i="22"/>
  <c r="K26" i="22" s="1"/>
  <c r="J25" i="22"/>
  <c r="K25" i="22" s="1"/>
  <c r="K24" i="22"/>
  <c r="J24" i="22"/>
  <c r="J23" i="22"/>
  <c r="K23" i="22" s="1"/>
  <c r="K22" i="22" s="1"/>
  <c r="J22" i="22"/>
  <c r="I22" i="22"/>
  <c r="H22" i="22"/>
  <c r="G22" i="22"/>
  <c r="G38" i="22" s="1"/>
  <c r="F22" i="22"/>
  <c r="E22" i="22"/>
  <c r="D22" i="22"/>
  <c r="C22" i="22"/>
  <c r="C38" i="22" s="1"/>
  <c r="K21" i="22"/>
  <c r="J21" i="22"/>
  <c r="J20" i="22"/>
  <c r="K20" i="22" s="1"/>
  <c r="K19" i="22"/>
  <c r="J19" i="22"/>
  <c r="J18" i="22"/>
  <c r="K18" i="22" s="1"/>
  <c r="K17" i="22"/>
  <c r="J17" i="22"/>
  <c r="J16" i="22"/>
  <c r="K16" i="22" s="1"/>
  <c r="K15" i="22"/>
  <c r="J15" i="22"/>
  <c r="J14" i="22"/>
  <c r="K14" i="22" s="1"/>
  <c r="K13" i="22"/>
  <c r="J13" i="22"/>
  <c r="J12" i="22"/>
  <c r="K11" i="22"/>
  <c r="J11" i="22"/>
  <c r="I10" i="22"/>
  <c r="H10" i="22"/>
  <c r="G10" i="22"/>
  <c r="F10" i="22"/>
  <c r="F38" i="22" s="1"/>
  <c r="E10" i="22"/>
  <c r="D10" i="22"/>
  <c r="C10" i="22"/>
  <c r="I5" i="22"/>
  <c r="B3" i="22"/>
  <c r="K1" i="22"/>
  <c r="J60" i="21"/>
  <c r="K60" i="21" s="1"/>
  <c r="J59" i="21"/>
  <c r="K59" i="21" s="1"/>
  <c r="G57" i="21"/>
  <c r="F57" i="21"/>
  <c r="C57" i="21"/>
  <c r="K56" i="21"/>
  <c r="J56" i="21"/>
  <c r="J55" i="21"/>
  <c r="K55" i="21" s="1"/>
  <c r="K54" i="21"/>
  <c r="J54" i="21"/>
  <c r="J53" i="21"/>
  <c r="K53" i="21" s="1"/>
  <c r="K52" i="21"/>
  <c r="K51" i="21" s="1"/>
  <c r="J52" i="21"/>
  <c r="I51" i="21"/>
  <c r="H51" i="21"/>
  <c r="G51" i="21"/>
  <c r="F51" i="21"/>
  <c r="E51" i="21"/>
  <c r="D51" i="21"/>
  <c r="C51" i="21"/>
  <c r="J50" i="21"/>
  <c r="K50" i="21" s="1"/>
  <c r="K49" i="21"/>
  <c r="J49" i="21"/>
  <c r="J48" i="21"/>
  <c r="K48" i="21" s="1"/>
  <c r="K47" i="21"/>
  <c r="J47" i="21"/>
  <c r="J46" i="21"/>
  <c r="J45" i="21" s="1"/>
  <c r="I45" i="21"/>
  <c r="I57" i="21" s="1"/>
  <c r="H45" i="21"/>
  <c r="H57" i="21" s="1"/>
  <c r="G45" i="21"/>
  <c r="F45" i="21"/>
  <c r="E45" i="21"/>
  <c r="E57" i="21" s="1"/>
  <c r="D45" i="21"/>
  <c r="D57" i="21" s="1"/>
  <c r="C45" i="21"/>
  <c r="J42" i="21"/>
  <c r="K42" i="21" s="1"/>
  <c r="J41" i="21"/>
  <c r="K41" i="21" s="1"/>
  <c r="J40" i="21"/>
  <c r="I39" i="21"/>
  <c r="H39" i="21"/>
  <c r="G39" i="21"/>
  <c r="F39" i="21"/>
  <c r="E39" i="21"/>
  <c r="D39" i="21"/>
  <c r="C39" i="21"/>
  <c r="F38" i="21"/>
  <c r="F43" i="21" s="1"/>
  <c r="J37" i="21"/>
  <c r="K37" i="21" s="1"/>
  <c r="J36" i="21"/>
  <c r="K36" i="21" s="1"/>
  <c r="J35" i="21"/>
  <c r="K35" i="21" s="1"/>
  <c r="J34" i="21"/>
  <c r="K34" i="21" s="1"/>
  <c r="K33" i="21"/>
  <c r="J33" i="21"/>
  <c r="I32" i="21"/>
  <c r="H32" i="21"/>
  <c r="G32" i="21"/>
  <c r="F32" i="21"/>
  <c r="E32" i="21"/>
  <c r="D32" i="21"/>
  <c r="C32" i="21"/>
  <c r="J31" i="21"/>
  <c r="K31" i="21" s="1"/>
  <c r="K30" i="21"/>
  <c r="J30" i="21"/>
  <c r="J29" i="21"/>
  <c r="I28" i="21"/>
  <c r="H28" i="21"/>
  <c r="G28" i="21"/>
  <c r="F28" i="21"/>
  <c r="E28" i="21"/>
  <c r="D28" i="21"/>
  <c r="C28" i="21"/>
  <c r="J26" i="21"/>
  <c r="K26" i="21" s="1"/>
  <c r="J25" i="21"/>
  <c r="K25" i="21" s="1"/>
  <c r="J24" i="21"/>
  <c r="K24" i="21" s="1"/>
  <c r="J23" i="21"/>
  <c r="I22" i="21"/>
  <c r="I38" i="21" s="1"/>
  <c r="I43" i="21" s="1"/>
  <c r="H22" i="21"/>
  <c r="G22" i="21"/>
  <c r="F22" i="21"/>
  <c r="E22" i="21"/>
  <c r="E38" i="21" s="1"/>
  <c r="D22" i="21"/>
  <c r="C22" i="21"/>
  <c r="J21" i="21"/>
  <c r="K21" i="21" s="1"/>
  <c r="K20" i="21"/>
  <c r="J20" i="21"/>
  <c r="J19" i="21"/>
  <c r="K19" i="21" s="1"/>
  <c r="K18" i="21"/>
  <c r="J18" i="21"/>
  <c r="J17" i="21"/>
  <c r="K17" i="21" s="1"/>
  <c r="K16" i="21"/>
  <c r="J16" i="21"/>
  <c r="J15" i="21"/>
  <c r="K15" i="21" s="1"/>
  <c r="K14" i="21"/>
  <c r="J14" i="21"/>
  <c r="J13" i="21"/>
  <c r="K13" i="21" s="1"/>
  <c r="K12" i="21"/>
  <c r="J12" i="21"/>
  <c r="J11" i="21"/>
  <c r="I10" i="21"/>
  <c r="H10" i="21"/>
  <c r="G10" i="21"/>
  <c r="F10" i="21"/>
  <c r="E10" i="21"/>
  <c r="D10" i="21"/>
  <c r="C10" i="21"/>
  <c r="B2" i="21"/>
  <c r="B2" i="22" s="1"/>
  <c r="B2" i="23" s="1"/>
  <c r="B2" i="24" s="1"/>
  <c r="K1" i="21"/>
  <c r="J60" i="20"/>
  <c r="K60" i="20" s="1"/>
  <c r="J59" i="20"/>
  <c r="K59" i="20" s="1"/>
  <c r="F57" i="20"/>
  <c r="K56" i="20"/>
  <c r="J56" i="20"/>
  <c r="J55" i="20"/>
  <c r="K55" i="20" s="1"/>
  <c r="K54" i="20"/>
  <c r="J54" i="20"/>
  <c r="J53" i="20"/>
  <c r="K53" i="20" s="1"/>
  <c r="K52" i="20"/>
  <c r="K51" i="20" s="1"/>
  <c r="J52" i="20"/>
  <c r="J51" i="20" s="1"/>
  <c r="I51" i="20"/>
  <c r="I57" i="20" s="1"/>
  <c r="H51" i="20"/>
  <c r="G51" i="20"/>
  <c r="F51" i="20"/>
  <c r="E51" i="20"/>
  <c r="E57" i="20" s="1"/>
  <c r="D51" i="20"/>
  <c r="C51" i="20"/>
  <c r="J50" i="20"/>
  <c r="K50" i="20" s="1"/>
  <c r="K49" i="20"/>
  <c r="J49" i="20"/>
  <c r="J48" i="20"/>
  <c r="K48" i="20" s="1"/>
  <c r="K47" i="20"/>
  <c r="J47" i="20"/>
  <c r="J46" i="20"/>
  <c r="I45" i="20"/>
  <c r="H45" i="20"/>
  <c r="H57" i="20" s="1"/>
  <c r="G45" i="20"/>
  <c r="G57" i="20" s="1"/>
  <c r="F45" i="20"/>
  <c r="E45" i="20"/>
  <c r="D45" i="20"/>
  <c r="D57" i="20" s="1"/>
  <c r="C45" i="20"/>
  <c r="C57" i="20" s="1"/>
  <c r="E43" i="20"/>
  <c r="J42" i="20"/>
  <c r="K42" i="20" s="1"/>
  <c r="K41" i="20"/>
  <c r="J41" i="20"/>
  <c r="J40" i="20"/>
  <c r="I39" i="20"/>
  <c r="H39" i="20"/>
  <c r="G39" i="20"/>
  <c r="F39" i="20"/>
  <c r="E39" i="20"/>
  <c r="D39" i="20"/>
  <c r="C39" i="20"/>
  <c r="I38" i="20"/>
  <c r="I43" i="20" s="1"/>
  <c r="E38" i="20"/>
  <c r="J37" i="20"/>
  <c r="K37" i="20" s="1"/>
  <c r="K36" i="20"/>
  <c r="J36" i="20"/>
  <c r="J35" i="20"/>
  <c r="K35" i="20" s="1"/>
  <c r="K34" i="20"/>
  <c r="J34" i="20"/>
  <c r="J33" i="20"/>
  <c r="I32" i="20"/>
  <c r="H32" i="20"/>
  <c r="G32" i="20"/>
  <c r="F32" i="20"/>
  <c r="E32" i="20"/>
  <c r="D32" i="20"/>
  <c r="C32" i="20"/>
  <c r="J31" i="20"/>
  <c r="K31" i="20" s="1"/>
  <c r="K30" i="20"/>
  <c r="J30" i="20"/>
  <c r="J29" i="20"/>
  <c r="K29" i="20" s="1"/>
  <c r="K28" i="20"/>
  <c r="J28" i="20"/>
  <c r="I28" i="20"/>
  <c r="H28" i="20"/>
  <c r="G28" i="20"/>
  <c r="F28" i="20"/>
  <c r="E28" i="20"/>
  <c r="D28" i="20"/>
  <c r="C28" i="20"/>
  <c r="K26" i="20"/>
  <c r="J26" i="20"/>
  <c r="J25" i="20"/>
  <c r="K25" i="20" s="1"/>
  <c r="K24" i="20"/>
  <c r="J24" i="20"/>
  <c r="J23" i="20"/>
  <c r="I22" i="20"/>
  <c r="H22" i="20"/>
  <c r="G22" i="20"/>
  <c r="F22" i="20"/>
  <c r="E22" i="20"/>
  <c r="D22" i="20"/>
  <c r="C22" i="20"/>
  <c r="J21" i="20"/>
  <c r="K21" i="20" s="1"/>
  <c r="K20" i="20"/>
  <c r="J20" i="20"/>
  <c r="J19" i="20"/>
  <c r="K19" i="20" s="1"/>
  <c r="K18" i="20"/>
  <c r="J18" i="20"/>
  <c r="J17" i="20"/>
  <c r="K17" i="20" s="1"/>
  <c r="K16" i="20"/>
  <c r="J16" i="20"/>
  <c r="J15" i="20"/>
  <c r="K15" i="20" s="1"/>
  <c r="K14" i="20"/>
  <c r="J14" i="20"/>
  <c r="J13" i="20"/>
  <c r="K13" i="20" s="1"/>
  <c r="K12" i="20"/>
  <c r="J12" i="20"/>
  <c r="J11" i="20"/>
  <c r="K11" i="20" s="1"/>
  <c r="K10" i="20"/>
  <c r="J10" i="20"/>
  <c r="I10" i="20"/>
  <c r="H10" i="20"/>
  <c r="G10" i="20"/>
  <c r="G38" i="20" s="1"/>
  <c r="G43" i="20" s="1"/>
  <c r="F10" i="20"/>
  <c r="F38" i="20" s="1"/>
  <c r="F43" i="20" s="1"/>
  <c r="E10" i="20"/>
  <c r="D10" i="20"/>
  <c r="C10" i="20"/>
  <c r="C38" i="20" s="1"/>
  <c r="C43" i="20" s="1"/>
  <c r="B3" i="20"/>
  <c r="K1" i="20"/>
  <c r="J60" i="19"/>
  <c r="K60" i="19" s="1"/>
  <c r="K59" i="19"/>
  <c r="J59" i="19"/>
  <c r="H57" i="19"/>
  <c r="D57" i="19"/>
  <c r="K56" i="19"/>
  <c r="J56" i="19"/>
  <c r="K55" i="19"/>
  <c r="J55" i="19"/>
  <c r="K54" i="19"/>
  <c r="J54" i="19"/>
  <c r="K53" i="19"/>
  <c r="K51" i="19" s="1"/>
  <c r="J53" i="19"/>
  <c r="K52" i="19"/>
  <c r="J52" i="19"/>
  <c r="J51" i="19"/>
  <c r="I51" i="19"/>
  <c r="H51" i="19"/>
  <c r="G51" i="19"/>
  <c r="G57" i="19" s="1"/>
  <c r="F51" i="19"/>
  <c r="E51" i="19"/>
  <c r="D51" i="19"/>
  <c r="C51" i="19"/>
  <c r="C57" i="19" s="1"/>
  <c r="K50" i="19"/>
  <c r="J50" i="19"/>
  <c r="J49" i="19"/>
  <c r="K49" i="19" s="1"/>
  <c r="K48" i="19"/>
  <c r="J48" i="19"/>
  <c r="J47" i="19"/>
  <c r="K47" i="19" s="1"/>
  <c r="K46" i="19"/>
  <c r="J46" i="19"/>
  <c r="I45" i="19"/>
  <c r="I57" i="19" s="1"/>
  <c r="H45" i="19"/>
  <c r="G45" i="19"/>
  <c r="F45" i="19"/>
  <c r="F57" i="19" s="1"/>
  <c r="E45" i="19"/>
  <c r="E57" i="19" s="1"/>
  <c r="D45" i="19"/>
  <c r="C45" i="19"/>
  <c r="K42" i="19"/>
  <c r="J42" i="19"/>
  <c r="J41" i="19"/>
  <c r="K41" i="19" s="1"/>
  <c r="K40" i="19"/>
  <c r="J40" i="19"/>
  <c r="I39" i="19"/>
  <c r="H39" i="19"/>
  <c r="G39" i="19"/>
  <c r="F39" i="19"/>
  <c r="E39" i="19"/>
  <c r="D39" i="19"/>
  <c r="C39" i="19"/>
  <c r="G38" i="19"/>
  <c r="G43" i="19" s="1"/>
  <c r="C38" i="19"/>
  <c r="C43" i="19" s="1"/>
  <c r="K37" i="19"/>
  <c r="J37" i="19"/>
  <c r="J36" i="19"/>
  <c r="K36" i="19" s="1"/>
  <c r="K35" i="19"/>
  <c r="J35" i="19"/>
  <c r="J34" i="19"/>
  <c r="K34" i="19" s="1"/>
  <c r="K33" i="19"/>
  <c r="K32" i="19" s="1"/>
  <c r="J33" i="19"/>
  <c r="J32" i="19"/>
  <c r="I32" i="19"/>
  <c r="H32" i="19"/>
  <c r="G32" i="19"/>
  <c r="F32" i="19"/>
  <c r="E32" i="19"/>
  <c r="D32" i="19"/>
  <c r="C32" i="19"/>
  <c r="K31" i="19"/>
  <c r="J31" i="19"/>
  <c r="K30" i="19"/>
  <c r="J30" i="19"/>
  <c r="K29" i="19"/>
  <c r="K28" i="19" s="1"/>
  <c r="J29" i="19"/>
  <c r="J28" i="19" s="1"/>
  <c r="I28" i="19"/>
  <c r="H28" i="19"/>
  <c r="G28" i="19"/>
  <c r="F28" i="19"/>
  <c r="E28" i="19"/>
  <c r="D28" i="19"/>
  <c r="C28" i="19"/>
  <c r="J26" i="19"/>
  <c r="K26" i="19" s="1"/>
  <c r="K25" i="19"/>
  <c r="J25" i="19"/>
  <c r="J24" i="19"/>
  <c r="K23" i="19"/>
  <c r="J23" i="19"/>
  <c r="I22" i="19"/>
  <c r="H22" i="19"/>
  <c r="G22" i="19"/>
  <c r="F22" i="19"/>
  <c r="E22" i="19"/>
  <c r="D22" i="19"/>
  <c r="C22" i="19"/>
  <c r="K21" i="19"/>
  <c r="J21" i="19"/>
  <c r="K20" i="19"/>
  <c r="J20" i="19"/>
  <c r="K19" i="19"/>
  <c r="J19" i="19"/>
  <c r="K18" i="19"/>
  <c r="J18" i="19"/>
  <c r="K17" i="19"/>
  <c r="J17" i="19"/>
  <c r="K16" i="19"/>
  <c r="J16" i="19"/>
  <c r="K15" i="19"/>
  <c r="J15" i="19"/>
  <c r="J14" i="19"/>
  <c r="K14" i="19" s="1"/>
  <c r="K13" i="19"/>
  <c r="J13" i="19"/>
  <c r="J12" i="19"/>
  <c r="K12" i="19" s="1"/>
  <c r="K11" i="19"/>
  <c r="J11" i="19"/>
  <c r="J10" i="19" s="1"/>
  <c r="I10" i="19"/>
  <c r="H10" i="19"/>
  <c r="H38" i="19" s="1"/>
  <c r="H43" i="19" s="1"/>
  <c r="G10" i="19"/>
  <c r="F10" i="19"/>
  <c r="E10" i="19"/>
  <c r="D10" i="19"/>
  <c r="D38" i="19" s="1"/>
  <c r="D43" i="19" s="1"/>
  <c r="C10" i="19"/>
  <c r="B3" i="19"/>
  <c r="K1" i="19"/>
  <c r="K60" i="18"/>
  <c r="J60" i="18"/>
  <c r="J59" i="18"/>
  <c r="K59" i="18" s="1"/>
  <c r="F57" i="18"/>
  <c r="K56" i="18"/>
  <c r="J56" i="18"/>
  <c r="J55" i="18"/>
  <c r="K55" i="18" s="1"/>
  <c r="K54" i="18"/>
  <c r="J54" i="18"/>
  <c r="J53" i="18"/>
  <c r="K53" i="18" s="1"/>
  <c r="K52" i="18"/>
  <c r="J52" i="18"/>
  <c r="J51" i="18" s="1"/>
  <c r="I51" i="18"/>
  <c r="I57" i="18" s="1"/>
  <c r="H51" i="18"/>
  <c r="G51" i="18"/>
  <c r="F51" i="18"/>
  <c r="E51" i="18"/>
  <c r="E57" i="18" s="1"/>
  <c r="D51" i="18"/>
  <c r="C51" i="18"/>
  <c r="J50" i="18"/>
  <c r="K50" i="18" s="1"/>
  <c r="K49" i="18"/>
  <c r="J49" i="18"/>
  <c r="J48" i="18"/>
  <c r="K48" i="18" s="1"/>
  <c r="K47" i="18"/>
  <c r="J47" i="18"/>
  <c r="J46" i="18"/>
  <c r="I45" i="18"/>
  <c r="H45" i="18"/>
  <c r="H57" i="18" s="1"/>
  <c r="G45" i="18"/>
  <c r="G57" i="18" s="1"/>
  <c r="F45" i="18"/>
  <c r="E45" i="18"/>
  <c r="D45" i="18"/>
  <c r="D57" i="18" s="1"/>
  <c r="C45" i="18"/>
  <c r="C57" i="18" s="1"/>
  <c r="I43" i="18"/>
  <c r="J42" i="18"/>
  <c r="K42" i="18" s="1"/>
  <c r="K41" i="18"/>
  <c r="J41" i="18"/>
  <c r="J40" i="18"/>
  <c r="I39" i="18"/>
  <c r="H39" i="18"/>
  <c r="G39" i="18"/>
  <c r="F39" i="18"/>
  <c r="E39" i="18"/>
  <c r="D39" i="18"/>
  <c r="C39" i="18"/>
  <c r="I38" i="18"/>
  <c r="E38" i="18"/>
  <c r="E43" i="18" s="1"/>
  <c r="J37" i="18"/>
  <c r="K37" i="18" s="1"/>
  <c r="K36" i="18"/>
  <c r="J36" i="18"/>
  <c r="J35" i="18"/>
  <c r="K35" i="18" s="1"/>
  <c r="K34" i="18"/>
  <c r="J34" i="18"/>
  <c r="J33" i="18"/>
  <c r="I32" i="18"/>
  <c r="H32" i="18"/>
  <c r="G32" i="18"/>
  <c r="F32" i="18"/>
  <c r="E32" i="18"/>
  <c r="D32" i="18"/>
  <c r="C32" i="18"/>
  <c r="K31" i="18"/>
  <c r="J31" i="18"/>
  <c r="K30" i="18"/>
  <c r="J30" i="18"/>
  <c r="J29" i="18"/>
  <c r="K29" i="18" s="1"/>
  <c r="K28" i="18"/>
  <c r="J28" i="18"/>
  <c r="I28" i="18"/>
  <c r="H28" i="18"/>
  <c r="G28" i="18"/>
  <c r="F28" i="18"/>
  <c r="E28" i="18"/>
  <c r="D28" i="18"/>
  <c r="C28" i="18"/>
  <c r="K26" i="18"/>
  <c r="J26" i="18"/>
  <c r="J25" i="18"/>
  <c r="K25" i="18" s="1"/>
  <c r="K24" i="18"/>
  <c r="J24" i="18"/>
  <c r="J23" i="18"/>
  <c r="I22" i="18"/>
  <c r="H22" i="18"/>
  <c r="H38" i="18" s="1"/>
  <c r="H43" i="18" s="1"/>
  <c r="G22" i="18"/>
  <c r="F22" i="18"/>
  <c r="E22" i="18"/>
  <c r="D22" i="18"/>
  <c r="D38" i="18" s="1"/>
  <c r="D43" i="18" s="1"/>
  <c r="C22" i="18"/>
  <c r="J21" i="18"/>
  <c r="K21" i="18" s="1"/>
  <c r="K20" i="18"/>
  <c r="J20" i="18"/>
  <c r="J19" i="18"/>
  <c r="K19" i="18" s="1"/>
  <c r="K18" i="18"/>
  <c r="J18" i="18"/>
  <c r="J17" i="18"/>
  <c r="K17" i="18" s="1"/>
  <c r="K16" i="18"/>
  <c r="J16" i="18"/>
  <c r="J15" i="18"/>
  <c r="K15" i="18" s="1"/>
  <c r="K14" i="18"/>
  <c r="J14" i="18"/>
  <c r="J13" i="18"/>
  <c r="K13" i="18" s="1"/>
  <c r="K12" i="18"/>
  <c r="J12" i="18"/>
  <c r="J11" i="18"/>
  <c r="K11" i="18" s="1"/>
  <c r="K10" i="18"/>
  <c r="J10" i="18"/>
  <c r="I10" i="18"/>
  <c r="H10" i="18"/>
  <c r="G10" i="18"/>
  <c r="G38" i="18" s="1"/>
  <c r="G43" i="18" s="1"/>
  <c r="F10" i="18"/>
  <c r="F38" i="18" s="1"/>
  <c r="F43" i="18" s="1"/>
  <c r="E10" i="18"/>
  <c r="D10" i="18"/>
  <c r="C10" i="18"/>
  <c r="C38" i="18" s="1"/>
  <c r="C43" i="18" s="1"/>
  <c r="C58" i="18" s="1"/>
  <c r="B3" i="18"/>
  <c r="B2" i="18"/>
  <c r="B2" i="19" s="1"/>
  <c r="B2" i="20" s="1"/>
  <c r="K1" i="18"/>
  <c r="J60" i="17"/>
  <c r="K60" i="17" s="1"/>
  <c r="K59" i="17"/>
  <c r="J59" i="17"/>
  <c r="C58" i="17"/>
  <c r="H57" i="17"/>
  <c r="D57" i="17"/>
  <c r="J56" i="17"/>
  <c r="K56" i="17" s="1"/>
  <c r="K55" i="17"/>
  <c r="J55" i="17"/>
  <c r="J54" i="17"/>
  <c r="K54" i="17" s="1"/>
  <c r="K53" i="17"/>
  <c r="J53" i="17"/>
  <c r="J52" i="17"/>
  <c r="K52" i="17" s="1"/>
  <c r="K51" i="17"/>
  <c r="J51" i="17"/>
  <c r="I51" i="17"/>
  <c r="H51" i="17"/>
  <c r="G51" i="17"/>
  <c r="G57" i="17" s="1"/>
  <c r="F51" i="17"/>
  <c r="E51" i="17"/>
  <c r="D51" i="17"/>
  <c r="C51" i="17"/>
  <c r="C57" i="17" s="1"/>
  <c r="K50" i="17"/>
  <c r="J50" i="17"/>
  <c r="J49" i="17"/>
  <c r="K49" i="17" s="1"/>
  <c r="K48" i="17"/>
  <c r="J48" i="17"/>
  <c r="J47" i="17"/>
  <c r="K46" i="17"/>
  <c r="J46" i="17"/>
  <c r="I45" i="17"/>
  <c r="I57" i="17" s="1"/>
  <c r="H45" i="17"/>
  <c r="G45" i="17"/>
  <c r="F45" i="17"/>
  <c r="F57" i="17" s="1"/>
  <c r="E45" i="17"/>
  <c r="E57" i="17" s="1"/>
  <c r="D45" i="17"/>
  <c r="C45" i="17"/>
  <c r="K42" i="17"/>
  <c r="J42" i="17"/>
  <c r="J41" i="17"/>
  <c r="K40" i="17"/>
  <c r="J40" i="17"/>
  <c r="I39" i="17"/>
  <c r="H39" i="17"/>
  <c r="G39" i="17"/>
  <c r="F39" i="17"/>
  <c r="E39" i="17"/>
  <c r="D39" i="17"/>
  <c r="C39" i="17"/>
  <c r="G38" i="17"/>
  <c r="G43" i="17" s="1"/>
  <c r="C38" i="17"/>
  <c r="C43" i="17" s="1"/>
  <c r="K37" i="17"/>
  <c r="J37" i="17"/>
  <c r="J36" i="17"/>
  <c r="K36" i="17" s="1"/>
  <c r="K35" i="17"/>
  <c r="J35" i="17"/>
  <c r="J34" i="17"/>
  <c r="K34" i="17" s="1"/>
  <c r="K33" i="17"/>
  <c r="K32" i="17" s="1"/>
  <c r="J33" i="17"/>
  <c r="J32" i="17"/>
  <c r="I32" i="17"/>
  <c r="H32" i="17"/>
  <c r="G32" i="17"/>
  <c r="F32" i="17"/>
  <c r="E32" i="17"/>
  <c r="D32" i="17"/>
  <c r="C32" i="17"/>
  <c r="K31" i="17"/>
  <c r="J31" i="17"/>
  <c r="K30" i="17"/>
  <c r="J30" i="17"/>
  <c r="K29" i="17"/>
  <c r="K28" i="17" s="1"/>
  <c r="J29" i="17"/>
  <c r="J28" i="17" s="1"/>
  <c r="I28" i="17"/>
  <c r="H28" i="17"/>
  <c r="G28" i="17"/>
  <c r="F28" i="17"/>
  <c r="E28" i="17"/>
  <c r="D28" i="17"/>
  <c r="C28" i="17"/>
  <c r="J26" i="17"/>
  <c r="K26" i="17" s="1"/>
  <c r="K25" i="17"/>
  <c r="J25" i="17"/>
  <c r="J24" i="17"/>
  <c r="K24" i="17" s="1"/>
  <c r="K23" i="17"/>
  <c r="J23" i="17"/>
  <c r="I22" i="17"/>
  <c r="H22" i="17"/>
  <c r="G22" i="17"/>
  <c r="F22" i="17"/>
  <c r="E22" i="17"/>
  <c r="D22" i="17"/>
  <c r="C22" i="17"/>
  <c r="K21" i="17"/>
  <c r="J21" i="17"/>
  <c r="J20" i="17"/>
  <c r="K20" i="17" s="1"/>
  <c r="K19" i="17"/>
  <c r="J19" i="17"/>
  <c r="J18" i="17"/>
  <c r="K18" i="17" s="1"/>
  <c r="K17" i="17"/>
  <c r="J17" i="17"/>
  <c r="J16" i="17"/>
  <c r="K16" i="17" s="1"/>
  <c r="K15" i="17"/>
  <c r="J15" i="17"/>
  <c r="J14" i="17"/>
  <c r="K14" i="17" s="1"/>
  <c r="K13" i="17"/>
  <c r="J13" i="17"/>
  <c r="J12" i="17"/>
  <c r="K12" i="17" s="1"/>
  <c r="K11" i="17"/>
  <c r="K10" i="17" s="1"/>
  <c r="J11" i="17"/>
  <c r="J10" i="17" s="1"/>
  <c r="I10" i="17"/>
  <c r="H10" i="17"/>
  <c r="H38" i="17" s="1"/>
  <c r="H43" i="17" s="1"/>
  <c r="G10" i="17"/>
  <c r="F10" i="17"/>
  <c r="E10" i="17"/>
  <c r="D10" i="17"/>
  <c r="D38" i="17" s="1"/>
  <c r="D43" i="17" s="1"/>
  <c r="C10" i="17"/>
  <c r="B2" i="17"/>
  <c r="K1" i="17"/>
  <c r="K60" i="16"/>
  <c r="J60" i="16"/>
  <c r="J59" i="16"/>
  <c r="K59" i="16" s="1"/>
  <c r="I57" i="16"/>
  <c r="E57" i="16"/>
  <c r="J56" i="16"/>
  <c r="K56" i="16" s="1"/>
  <c r="K55" i="16"/>
  <c r="J55" i="16"/>
  <c r="J54" i="16"/>
  <c r="K54" i="16" s="1"/>
  <c r="K53" i="16"/>
  <c r="J53" i="16"/>
  <c r="J52" i="16"/>
  <c r="I51" i="16"/>
  <c r="H51" i="16"/>
  <c r="H57" i="16" s="1"/>
  <c r="G51" i="16"/>
  <c r="F51" i="16"/>
  <c r="E51" i="16"/>
  <c r="D51" i="16"/>
  <c r="D57" i="16" s="1"/>
  <c r="C51" i="16"/>
  <c r="J50" i="16"/>
  <c r="K50" i="16" s="1"/>
  <c r="K49" i="16"/>
  <c r="J49" i="16"/>
  <c r="J48" i="16"/>
  <c r="K48" i="16" s="1"/>
  <c r="K47" i="16"/>
  <c r="J47" i="16"/>
  <c r="J46" i="16"/>
  <c r="K46" i="16" s="1"/>
  <c r="K45" i="16"/>
  <c r="J45" i="16"/>
  <c r="I45" i="16"/>
  <c r="H45" i="16"/>
  <c r="G45" i="16"/>
  <c r="G57" i="16" s="1"/>
  <c r="F45" i="16"/>
  <c r="F57" i="16" s="1"/>
  <c r="E45" i="16"/>
  <c r="D45" i="16"/>
  <c r="C45" i="16"/>
  <c r="C57" i="16" s="1"/>
  <c r="D43" i="16"/>
  <c r="J42" i="16"/>
  <c r="K42" i="16" s="1"/>
  <c r="K41" i="16"/>
  <c r="J41" i="16"/>
  <c r="J40" i="16"/>
  <c r="K40" i="16" s="1"/>
  <c r="J39" i="16"/>
  <c r="I39" i="16"/>
  <c r="H39" i="16"/>
  <c r="G39" i="16"/>
  <c r="F39" i="16"/>
  <c r="E39" i="16"/>
  <c r="D39" i="16"/>
  <c r="C39" i="16"/>
  <c r="H38" i="16"/>
  <c r="H43" i="16" s="1"/>
  <c r="D38" i="16"/>
  <c r="J37" i="16"/>
  <c r="K37" i="16" s="1"/>
  <c r="K36" i="16"/>
  <c r="J36" i="16"/>
  <c r="J35" i="16"/>
  <c r="K35" i="16" s="1"/>
  <c r="J34" i="16"/>
  <c r="K34" i="16" s="1"/>
  <c r="J33" i="16"/>
  <c r="K33" i="16" s="1"/>
  <c r="K32" i="16"/>
  <c r="I32" i="16"/>
  <c r="H32" i="16"/>
  <c r="G32" i="16"/>
  <c r="F32" i="16"/>
  <c r="E32" i="16"/>
  <c r="D32" i="16"/>
  <c r="C32" i="16"/>
  <c r="K31" i="16"/>
  <c r="J31" i="16"/>
  <c r="J30" i="16"/>
  <c r="K30" i="16" s="1"/>
  <c r="K29" i="16"/>
  <c r="K28" i="16" s="1"/>
  <c r="J29" i="16"/>
  <c r="J28" i="16"/>
  <c r="I28" i="16"/>
  <c r="H28" i="16"/>
  <c r="G28" i="16"/>
  <c r="F28" i="16"/>
  <c r="E28" i="16"/>
  <c r="D28" i="16"/>
  <c r="C28" i="16"/>
  <c r="K26" i="16"/>
  <c r="J26" i="16"/>
  <c r="J25" i="16"/>
  <c r="K25" i="16" s="1"/>
  <c r="J24" i="16"/>
  <c r="K24" i="16" s="1"/>
  <c r="J23" i="16"/>
  <c r="K23" i="16" s="1"/>
  <c r="I22" i="16"/>
  <c r="H22" i="16"/>
  <c r="G22" i="16"/>
  <c r="F22" i="16"/>
  <c r="E22" i="16"/>
  <c r="D22" i="16"/>
  <c r="C22" i="16"/>
  <c r="K21" i="16"/>
  <c r="J21" i="16"/>
  <c r="J20" i="16"/>
  <c r="K20" i="16" s="1"/>
  <c r="K19" i="16"/>
  <c r="J19" i="16"/>
  <c r="J18" i="16"/>
  <c r="K18" i="16" s="1"/>
  <c r="K17" i="16"/>
  <c r="J17" i="16"/>
  <c r="J16" i="16"/>
  <c r="K16" i="16" s="1"/>
  <c r="K15" i="16"/>
  <c r="J15" i="16"/>
  <c r="J14" i="16"/>
  <c r="K13" i="16"/>
  <c r="J13" i="16"/>
  <c r="J12" i="16"/>
  <c r="K12" i="16" s="1"/>
  <c r="K11" i="16"/>
  <c r="J11" i="16"/>
  <c r="I10" i="16"/>
  <c r="I38" i="16" s="1"/>
  <c r="I43" i="16" s="1"/>
  <c r="H10" i="16"/>
  <c r="G10" i="16"/>
  <c r="F10" i="16"/>
  <c r="F38" i="16" s="1"/>
  <c r="E10" i="16"/>
  <c r="E38" i="16" s="1"/>
  <c r="E43" i="16" s="1"/>
  <c r="D10" i="16"/>
  <c r="C10" i="16"/>
  <c r="B3" i="16"/>
  <c r="K1" i="16"/>
  <c r="J60" i="15"/>
  <c r="K60" i="15" s="1"/>
  <c r="K59" i="15"/>
  <c r="J59" i="15"/>
  <c r="G57" i="15"/>
  <c r="F57" i="15"/>
  <c r="C57" i="15"/>
  <c r="K56" i="15"/>
  <c r="J56" i="15"/>
  <c r="J55" i="15"/>
  <c r="K55" i="15" s="1"/>
  <c r="K54" i="15"/>
  <c r="J54" i="15"/>
  <c r="J53" i="15"/>
  <c r="K53" i="15" s="1"/>
  <c r="K52" i="15"/>
  <c r="J52" i="15"/>
  <c r="I51" i="15"/>
  <c r="H51" i="15"/>
  <c r="G51" i="15"/>
  <c r="F51" i="15"/>
  <c r="E51" i="15"/>
  <c r="D51" i="15"/>
  <c r="C51" i="15"/>
  <c r="J50" i="15"/>
  <c r="K50" i="15" s="1"/>
  <c r="K49" i="15"/>
  <c r="J49" i="15"/>
  <c r="J48" i="15"/>
  <c r="K48" i="15" s="1"/>
  <c r="K47" i="15"/>
  <c r="J47" i="15"/>
  <c r="J46" i="15"/>
  <c r="J45" i="15" s="1"/>
  <c r="I45" i="15"/>
  <c r="H45" i="15"/>
  <c r="H57" i="15" s="1"/>
  <c r="G45" i="15"/>
  <c r="F45" i="15"/>
  <c r="E45" i="15"/>
  <c r="D45" i="15"/>
  <c r="D57" i="15" s="1"/>
  <c r="C45" i="15"/>
  <c r="K42" i="15"/>
  <c r="J42" i="15"/>
  <c r="J41" i="15"/>
  <c r="K41" i="15" s="1"/>
  <c r="J40" i="15"/>
  <c r="J39" i="15" s="1"/>
  <c r="I39" i="15"/>
  <c r="H39" i="15"/>
  <c r="G39" i="15"/>
  <c r="F39" i="15"/>
  <c r="E39" i="15"/>
  <c r="D39" i="15"/>
  <c r="C39" i="15"/>
  <c r="F38" i="15"/>
  <c r="F43" i="15" s="1"/>
  <c r="K37" i="15"/>
  <c r="J37" i="15"/>
  <c r="J36" i="15"/>
  <c r="K36" i="15" s="1"/>
  <c r="J35" i="15"/>
  <c r="K35" i="15" s="1"/>
  <c r="J34" i="15"/>
  <c r="K34" i="15" s="1"/>
  <c r="K33" i="15"/>
  <c r="K32" i="15" s="1"/>
  <c r="J33" i="15"/>
  <c r="I32" i="15"/>
  <c r="H32" i="15"/>
  <c r="G32" i="15"/>
  <c r="F32" i="15"/>
  <c r="E32" i="15"/>
  <c r="D32" i="15"/>
  <c r="C32" i="15"/>
  <c r="J31" i="15"/>
  <c r="K31" i="15" s="1"/>
  <c r="K30" i="15"/>
  <c r="J30" i="15"/>
  <c r="J29" i="15"/>
  <c r="I28" i="15"/>
  <c r="H28" i="15"/>
  <c r="G28" i="15"/>
  <c r="F28" i="15"/>
  <c r="E28" i="15"/>
  <c r="D28" i="15"/>
  <c r="C28" i="15"/>
  <c r="J26" i="15"/>
  <c r="K26" i="15" s="1"/>
  <c r="K25" i="15"/>
  <c r="J25" i="15"/>
  <c r="J24" i="15"/>
  <c r="K24" i="15" s="1"/>
  <c r="J23" i="15"/>
  <c r="J22" i="15" s="1"/>
  <c r="I22" i="15"/>
  <c r="I38" i="15" s="1"/>
  <c r="I43" i="15" s="1"/>
  <c r="H22" i="15"/>
  <c r="G22" i="15"/>
  <c r="F22" i="15"/>
  <c r="E22" i="15"/>
  <c r="E38" i="15" s="1"/>
  <c r="E43" i="15" s="1"/>
  <c r="D22" i="15"/>
  <c r="C22" i="15"/>
  <c r="J21" i="15"/>
  <c r="K21" i="15" s="1"/>
  <c r="K20" i="15"/>
  <c r="J20" i="15"/>
  <c r="J19" i="15"/>
  <c r="K19" i="15" s="1"/>
  <c r="K18" i="15"/>
  <c r="J18" i="15"/>
  <c r="J17" i="15"/>
  <c r="K17" i="15" s="1"/>
  <c r="K16" i="15"/>
  <c r="J16" i="15"/>
  <c r="J15" i="15"/>
  <c r="K15" i="15" s="1"/>
  <c r="K14" i="15"/>
  <c r="J14" i="15"/>
  <c r="J13" i="15"/>
  <c r="K13" i="15" s="1"/>
  <c r="K12" i="15"/>
  <c r="J12" i="15"/>
  <c r="J11" i="15"/>
  <c r="I10" i="15"/>
  <c r="H10" i="15"/>
  <c r="H38" i="15" s="1"/>
  <c r="H43" i="15" s="1"/>
  <c r="G10" i="15"/>
  <c r="F10" i="15"/>
  <c r="E10" i="15"/>
  <c r="D10" i="15"/>
  <c r="D38" i="15" s="1"/>
  <c r="D43" i="15" s="1"/>
  <c r="C10" i="15"/>
  <c r="B3" i="15"/>
  <c r="K1" i="15"/>
  <c r="J60" i="14"/>
  <c r="K60" i="14" s="1"/>
  <c r="J59" i="14"/>
  <c r="K59" i="14" s="1"/>
  <c r="I57" i="14"/>
  <c r="E57" i="14"/>
  <c r="D57" i="14"/>
  <c r="J56" i="14"/>
  <c r="K56" i="14" s="1"/>
  <c r="K55" i="14"/>
  <c r="J55" i="14"/>
  <c r="J54" i="14"/>
  <c r="K54" i="14" s="1"/>
  <c r="K53" i="14"/>
  <c r="J53" i="14"/>
  <c r="J52" i="14"/>
  <c r="I51" i="14"/>
  <c r="H51" i="14"/>
  <c r="H57" i="14" s="1"/>
  <c r="G51" i="14"/>
  <c r="F51" i="14"/>
  <c r="E51" i="14"/>
  <c r="D51" i="14"/>
  <c r="C51" i="14"/>
  <c r="J50" i="14"/>
  <c r="K50" i="14" s="1"/>
  <c r="K49" i="14"/>
  <c r="J49" i="14"/>
  <c r="J48" i="14"/>
  <c r="K48" i="14" s="1"/>
  <c r="J47" i="14"/>
  <c r="J46" i="14"/>
  <c r="K46" i="14" s="1"/>
  <c r="I45" i="14"/>
  <c r="H45" i="14"/>
  <c r="G45" i="14"/>
  <c r="G57" i="14" s="1"/>
  <c r="F45" i="14"/>
  <c r="F57" i="14" s="1"/>
  <c r="E45" i="14"/>
  <c r="D45" i="14"/>
  <c r="C45" i="14"/>
  <c r="C57" i="14" s="1"/>
  <c r="H43" i="14"/>
  <c r="J42" i="14"/>
  <c r="K42" i="14" s="1"/>
  <c r="J41" i="14"/>
  <c r="K41" i="14" s="1"/>
  <c r="K39" i="14" s="1"/>
  <c r="J40" i="14"/>
  <c r="K40" i="14" s="1"/>
  <c r="I39" i="14"/>
  <c r="H39" i="14"/>
  <c r="G39" i="14"/>
  <c r="F39" i="14"/>
  <c r="E39" i="14"/>
  <c r="D39" i="14"/>
  <c r="C39" i="14"/>
  <c r="H38" i="14"/>
  <c r="G38" i="14"/>
  <c r="D38" i="14"/>
  <c r="D43" i="14" s="1"/>
  <c r="J37" i="14"/>
  <c r="K37" i="14" s="1"/>
  <c r="J36" i="14"/>
  <c r="K36" i="14" s="1"/>
  <c r="J35" i="14"/>
  <c r="K35" i="14" s="1"/>
  <c r="K34" i="14"/>
  <c r="J34" i="14"/>
  <c r="J33" i="14"/>
  <c r="K33" i="14" s="1"/>
  <c r="K32" i="14" s="1"/>
  <c r="J32" i="14"/>
  <c r="I32" i="14"/>
  <c r="H32" i="14"/>
  <c r="G32" i="14"/>
  <c r="F32" i="14"/>
  <c r="E32" i="14"/>
  <c r="D32" i="14"/>
  <c r="C32" i="14"/>
  <c r="K31" i="14"/>
  <c r="J31" i="14"/>
  <c r="J30" i="14"/>
  <c r="K29" i="14"/>
  <c r="J29" i="14"/>
  <c r="I28" i="14"/>
  <c r="H28" i="14"/>
  <c r="G28" i="14"/>
  <c r="F28" i="14"/>
  <c r="E28" i="14"/>
  <c r="D28" i="14"/>
  <c r="C28" i="14"/>
  <c r="J26" i="14"/>
  <c r="K26" i="14" s="1"/>
  <c r="J25" i="14"/>
  <c r="K25" i="14" s="1"/>
  <c r="K24" i="14"/>
  <c r="J24" i="14"/>
  <c r="J23" i="14"/>
  <c r="K23" i="14" s="1"/>
  <c r="K22" i="14" s="1"/>
  <c r="J22" i="14"/>
  <c r="I22" i="14"/>
  <c r="H22" i="14"/>
  <c r="G22" i="14"/>
  <c r="F22" i="14"/>
  <c r="E22" i="14"/>
  <c r="D22" i="14"/>
  <c r="C22" i="14"/>
  <c r="C38" i="14" s="1"/>
  <c r="K21" i="14"/>
  <c r="J21" i="14"/>
  <c r="J20" i="14"/>
  <c r="K20" i="14" s="1"/>
  <c r="K19" i="14"/>
  <c r="J19" i="14"/>
  <c r="J18" i="14"/>
  <c r="K18" i="14" s="1"/>
  <c r="K17" i="14"/>
  <c r="J17" i="14"/>
  <c r="J16" i="14"/>
  <c r="K16" i="14" s="1"/>
  <c r="K15" i="14"/>
  <c r="J15" i="14"/>
  <c r="J14" i="14"/>
  <c r="K14" i="14" s="1"/>
  <c r="K13" i="14"/>
  <c r="J13" i="14"/>
  <c r="J12" i="14"/>
  <c r="K11" i="14"/>
  <c r="J11" i="14"/>
  <c r="I10" i="14"/>
  <c r="I38" i="14" s="1"/>
  <c r="I43" i="14" s="1"/>
  <c r="H10" i="14"/>
  <c r="G10" i="14"/>
  <c r="F10" i="14"/>
  <c r="E10" i="14"/>
  <c r="E38" i="14" s="1"/>
  <c r="E43" i="14" s="1"/>
  <c r="D10" i="14"/>
  <c r="C10" i="14"/>
  <c r="B3" i="14"/>
  <c r="B2" i="14"/>
  <c r="B2" i="15" s="1"/>
  <c r="B2" i="16" s="1"/>
  <c r="K1" i="14"/>
  <c r="J60" i="13"/>
  <c r="K60" i="13" s="1"/>
  <c r="J59" i="13"/>
  <c r="K59" i="13" s="1"/>
  <c r="E57" i="13"/>
  <c r="J56" i="13"/>
  <c r="K56" i="13" s="1"/>
  <c r="J55" i="13"/>
  <c r="K55" i="13" s="1"/>
  <c r="K54" i="13"/>
  <c r="J54" i="13"/>
  <c r="J53" i="13"/>
  <c r="K53" i="13" s="1"/>
  <c r="J52" i="13"/>
  <c r="I51" i="13"/>
  <c r="H51" i="13"/>
  <c r="G51" i="13"/>
  <c r="F51" i="13"/>
  <c r="F57" i="13" s="1"/>
  <c r="E51" i="13"/>
  <c r="D51" i="13"/>
  <c r="C51" i="13"/>
  <c r="K50" i="13"/>
  <c r="J50" i="13"/>
  <c r="K49" i="13"/>
  <c r="J49" i="13"/>
  <c r="K48" i="13"/>
  <c r="J48" i="13"/>
  <c r="K47" i="13"/>
  <c r="J47" i="13"/>
  <c r="K46" i="13"/>
  <c r="J46" i="13"/>
  <c r="J45" i="13" s="1"/>
  <c r="K45" i="13"/>
  <c r="I45" i="13"/>
  <c r="I57" i="13" s="1"/>
  <c r="H45" i="13"/>
  <c r="G45" i="13"/>
  <c r="G57" i="13" s="1"/>
  <c r="F45" i="13"/>
  <c r="E45" i="13"/>
  <c r="D45" i="13"/>
  <c r="C45" i="13"/>
  <c r="C57" i="13" s="1"/>
  <c r="K42" i="13"/>
  <c r="J42" i="13"/>
  <c r="K41" i="13"/>
  <c r="J41" i="13"/>
  <c r="K40" i="13"/>
  <c r="J40" i="13"/>
  <c r="J39" i="13" s="1"/>
  <c r="K39" i="13"/>
  <c r="I39" i="13"/>
  <c r="H39" i="13"/>
  <c r="G39" i="13"/>
  <c r="F39" i="13"/>
  <c r="E39" i="13"/>
  <c r="D39" i="13"/>
  <c r="C39" i="13"/>
  <c r="H38" i="13"/>
  <c r="H43" i="13" s="1"/>
  <c r="D38" i="13"/>
  <c r="D43" i="13" s="1"/>
  <c r="K37" i="13"/>
  <c r="J37" i="13"/>
  <c r="K36" i="13"/>
  <c r="J36" i="13"/>
  <c r="K35" i="13"/>
  <c r="J35" i="13"/>
  <c r="K34" i="13"/>
  <c r="J34" i="13"/>
  <c r="K33" i="13"/>
  <c r="J33" i="13"/>
  <c r="J32" i="13" s="1"/>
  <c r="K32" i="13"/>
  <c r="I32" i="13"/>
  <c r="H32" i="13"/>
  <c r="G32" i="13"/>
  <c r="F32" i="13"/>
  <c r="E32" i="13"/>
  <c r="D32" i="13"/>
  <c r="C32" i="13"/>
  <c r="J31" i="13"/>
  <c r="K31" i="13" s="1"/>
  <c r="J30" i="13"/>
  <c r="K30" i="13" s="1"/>
  <c r="J29" i="13"/>
  <c r="K29" i="13" s="1"/>
  <c r="K28" i="13" s="1"/>
  <c r="J28" i="13"/>
  <c r="I28" i="13"/>
  <c r="H28" i="13"/>
  <c r="G28" i="13"/>
  <c r="F28" i="13"/>
  <c r="E28" i="13"/>
  <c r="D28" i="13"/>
  <c r="C28" i="13"/>
  <c r="K26" i="13"/>
  <c r="J26" i="13"/>
  <c r="K25" i="13"/>
  <c r="J25" i="13"/>
  <c r="K24" i="13"/>
  <c r="J24" i="13"/>
  <c r="K23" i="13"/>
  <c r="J23" i="13"/>
  <c r="J22" i="13" s="1"/>
  <c r="K22" i="13"/>
  <c r="I22" i="13"/>
  <c r="H22" i="13"/>
  <c r="G22" i="13"/>
  <c r="F22" i="13"/>
  <c r="E22" i="13"/>
  <c r="D22" i="13"/>
  <c r="C22" i="13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2" i="13"/>
  <c r="K12" i="13" s="1"/>
  <c r="J11" i="13"/>
  <c r="K11" i="13" s="1"/>
  <c r="J10" i="13"/>
  <c r="I10" i="13"/>
  <c r="I38" i="13" s="1"/>
  <c r="I43" i="13" s="1"/>
  <c r="H10" i="13"/>
  <c r="G10" i="13"/>
  <c r="F10" i="13"/>
  <c r="E10" i="13"/>
  <c r="E38" i="13" s="1"/>
  <c r="E43" i="13" s="1"/>
  <c r="D10" i="13"/>
  <c r="C10" i="13"/>
  <c r="B2" i="13"/>
  <c r="K1" i="13"/>
  <c r="J60" i="12"/>
  <c r="K60" i="12" s="1"/>
  <c r="J59" i="12"/>
  <c r="K59" i="12" s="1"/>
  <c r="D57" i="12"/>
  <c r="K56" i="12"/>
  <c r="J56" i="12"/>
  <c r="K55" i="12"/>
  <c r="J55" i="12"/>
  <c r="K54" i="12"/>
  <c r="J54" i="12"/>
  <c r="K53" i="12"/>
  <c r="J53" i="12"/>
  <c r="K52" i="12"/>
  <c r="K51" i="12" s="1"/>
  <c r="J52" i="12"/>
  <c r="J51" i="12"/>
  <c r="I51" i="12"/>
  <c r="H51" i="12"/>
  <c r="G51" i="12"/>
  <c r="F51" i="12"/>
  <c r="E51" i="12"/>
  <c r="D51" i="12"/>
  <c r="C51" i="12"/>
  <c r="J50" i="12"/>
  <c r="K50" i="12" s="1"/>
  <c r="J49" i="12"/>
  <c r="K49" i="12" s="1"/>
  <c r="J48" i="12"/>
  <c r="K48" i="12" s="1"/>
  <c r="J47" i="12"/>
  <c r="K47" i="12" s="1"/>
  <c r="J46" i="12"/>
  <c r="K46" i="12" s="1"/>
  <c r="K45" i="12" s="1"/>
  <c r="K57" i="12" s="1"/>
  <c r="I45" i="12"/>
  <c r="H45" i="12"/>
  <c r="H57" i="12" s="1"/>
  <c r="G45" i="12"/>
  <c r="G57" i="12" s="1"/>
  <c r="F45" i="12"/>
  <c r="F57" i="12" s="1"/>
  <c r="E45" i="12"/>
  <c r="D45" i="12"/>
  <c r="C45" i="12"/>
  <c r="C57" i="12" s="1"/>
  <c r="J42" i="12"/>
  <c r="K42" i="12" s="1"/>
  <c r="J41" i="12"/>
  <c r="K41" i="12" s="1"/>
  <c r="J40" i="12"/>
  <c r="K40" i="12" s="1"/>
  <c r="K39" i="12" s="1"/>
  <c r="J39" i="12"/>
  <c r="I39" i="12"/>
  <c r="H39" i="12"/>
  <c r="G39" i="12"/>
  <c r="F39" i="12"/>
  <c r="E39" i="12"/>
  <c r="D39" i="12"/>
  <c r="C39" i="12"/>
  <c r="E38" i="12"/>
  <c r="E43" i="12" s="1"/>
  <c r="J37" i="12"/>
  <c r="K37" i="12" s="1"/>
  <c r="J36" i="12"/>
  <c r="K36" i="12" s="1"/>
  <c r="J35" i="12"/>
  <c r="K35" i="12" s="1"/>
  <c r="J34" i="12"/>
  <c r="J33" i="12"/>
  <c r="K33" i="12" s="1"/>
  <c r="I32" i="12"/>
  <c r="H32" i="12"/>
  <c r="G32" i="12"/>
  <c r="F32" i="12"/>
  <c r="E32" i="12"/>
  <c r="D32" i="12"/>
  <c r="C32" i="12"/>
  <c r="K31" i="12"/>
  <c r="J31" i="12"/>
  <c r="K30" i="12"/>
  <c r="K28" i="12" s="1"/>
  <c r="J30" i="12"/>
  <c r="K29" i="12"/>
  <c r="J29" i="12"/>
  <c r="J28" i="12" s="1"/>
  <c r="I28" i="12"/>
  <c r="H28" i="12"/>
  <c r="G28" i="12"/>
  <c r="G38" i="12" s="1"/>
  <c r="G43" i="12" s="1"/>
  <c r="F28" i="12"/>
  <c r="E28" i="12"/>
  <c r="D28" i="12"/>
  <c r="C28" i="12"/>
  <c r="C38" i="12" s="1"/>
  <c r="C43" i="12" s="1"/>
  <c r="C58" i="12" s="1"/>
  <c r="J26" i="12"/>
  <c r="K26" i="12" s="1"/>
  <c r="J25" i="12"/>
  <c r="K25" i="12" s="1"/>
  <c r="J24" i="12"/>
  <c r="K24" i="12" s="1"/>
  <c r="J23" i="12"/>
  <c r="K23" i="12" s="1"/>
  <c r="K22" i="12" s="1"/>
  <c r="J22" i="12"/>
  <c r="I22" i="12"/>
  <c r="H22" i="12"/>
  <c r="G22" i="12"/>
  <c r="F22" i="12"/>
  <c r="E22" i="12"/>
  <c r="D22" i="12"/>
  <c r="C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K10" i="12" s="1"/>
  <c r="J11" i="12"/>
  <c r="J10" i="12" s="1"/>
  <c r="I10" i="12"/>
  <c r="I38" i="12" s="1"/>
  <c r="I43" i="12" s="1"/>
  <c r="H10" i="12"/>
  <c r="G10" i="12"/>
  <c r="F10" i="12"/>
  <c r="E10" i="12"/>
  <c r="D10" i="12"/>
  <c r="C10" i="12"/>
  <c r="B3" i="12"/>
  <c r="K1" i="12"/>
  <c r="J60" i="11"/>
  <c r="K60" i="11" s="1"/>
  <c r="J59" i="11"/>
  <c r="K59" i="11" s="1"/>
  <c r="H57" i="11"/>
  <c r="F57" i="11"/>
  <c r="K56" i="11"/>
  <c r="J56" i="11"/>
  <c r="K55" i="11"/>
  <c r="J55" i="11"/>
  <c r="K54" i="11"/>
  <c r="J54" i="11"/>
  <c r="K53" i="11"/>
  <c r="J53" i="11"/>
  <c r="K52" i="11"/>
  <c r="J52" i="11"/>
  <c r="J51" i="11" s="1"/>
  <c r="K51" i="11"/>
  <c r="I51" i="11"/>
  <c r="H51" i="11"/>
  <c r="G51" i="11"/>
  <c r="F51" i="11"/>
  <c r="E51" i="11"/>
  <c r="D51" i="11"/>
  <c r="C51" i="11"/>
  <c r="J50" i="11"/>
  <c r="K50" i="11" s="1"/>
  <c r="J49" i="11"/>
  <c r="K49" i="11" s="1"/>
  <c r="J48" i="11"/>
  <c r="K48" i="11" s="1"/>
  <c r="J47" i="11"/>
  <c r="K47" i="11" s="1"/>
  <c r="J46" i="11"/>
  <c r="I45" i="11"/>
  <c r="I57" i="11" s="1"/>
  <c r="H45" i="11"/>
  <c r="G45" i="11"/>
  <c r="G57" i="11" s="1"/>
  <c r="F45" i="11"/>
  <c r="E45" i="11"/>
  <c r="E57" i="11" s="1"/>
  <c r="D45" i="11"/>
  <c r="D57" i="11" s="1"/>
  <c r="C45" i="11"/>
  <c r="C57" i="11" s="1"/>
  <c r="J42" i="11"/>
  <c r="K42" i="11" s="1"/>
  <c r="J41" i="11"/>
  <c r="K41" i="11" s="1"/>
  <c r="J40" i="11"/>
  <c r="I39" i="11"/>
  <c r="H39" i="11"/>
  <c r="G39" i="11"/>
  <c r="F39" i="11"/>
  <c r="E39" i="11"/>
  <c r="D39" i="11"/>
  <c r="C39" i="11"/>
  <c r="G38" i="11"/>
  <c r="G43" i="11" s="1"/>
  <c r="E38" i="11"/>
  <c r="E43" i="11" s="1"/>
  <c r="J37" i="11"/>
  <c r="K37" i="11" s="1"/>
  <c r="J36" i="11"/>
  <c r="K36" i="11" s="1"/>
  <c r="J35" i="11"/>
  <c r="K35" i="11" s="1"/>
  <c r="J34" i="11"/>
  <c r="K34" i="11" s="1"/>
  <c r="J33" i="11"/>
  <c r="K33" i="11" s="1"/>
  <c r="I32" i="11"/>
  <c r="H32" i="11"/>
  <c r="G32" i="11"/>
  <c r="F32" i="11"/>
  <c r="E32" i="11"/>
  <c r="D32" i="11"/>
  <c r="C32" i="11"/>
  <c r="K31" i="11"/>
  <c r="J31" i="11"/>
  <c r="K30" i="11"/>
  <c r="J30" i="11"/>
  <c r="K29" i="11"/>
  <c r="K28" i="11" s="1"/>
  <c r="J29" i="11"/>
  <c r="J28" i="11" s="1"/>
  <c r="I28" i="11"/>
  <c r="H28" i="11"/>
  <c r="G28" i="11"/>
  <c r="F28" i="11"/>
  <c r="E28" i="11"/>
  <c r="D28" i="11"/>
  <c r="C28" i="11"/>
  <c r="J26" i="11"/>
  <c r="K26" i="11" s="1"/>
  <c r="J25" i="11"/>
  <c r="K25" i="11" s="1"/>
  <c r="J24" i="11"/>
  <c r="K24" i="11" s="1"/>
  <c r="J23" i="11"/>
  <c r="I22" i="11"/>
  <c r="H22" i="11"/>
  <c r="G22" i="11"/>
  <c r="F22" i="11"/>
  <c r="E22" i="11"/>
  <c r="D22" i="11"/>
  <c r="C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J10" i="11" s="1"/>
  <c r="K10" i="11"/>
  <c r="I10" i="11"/>
  <c r="I38" i="11" s="1"/>
  <c r="I43" i="11" s="1"/>
  <c r="H10" i="11"/>
  <c r="G10" i="11"/>
  <c r="F10" i="11"/>
  <c r="F38" i="11" s="1"/>
  <c r="F43" i="11" s="1"/>
  <c r="E10" i="11"/>
  <c r="D10" i="11"/>
  <c r="C10" i="11"/>
  <c r="C38" i="11" s="1"/>
  <c r="C43" i="11" s="1"/>
  <c r="C58" i="11" s="1"/>
  <c r="I5" i="11"/>
  <c r="B3" i="11"/>
  <c r="K1" i="11"/>
  <c r="J60" i="10"/>
  <c r="K60" i="10" s="1"/>
  <c r="J59" i="10"/>
  <c r="K59" i="10" s="1"/>
  <c r="K56" i="10"/>
  <c r="J56" i="10"/>
  <c r="K55" i="10"/>
  <c r="J55" i="10"/>
  <c r="K54" i="10"/>
  <c r="J54" i="10"/>
  <c r="K53" i="10"/>
  <c r="J53" i="10"/>
  <c r="K52" i="10"/>
  <c r="J52" i="10"/>
  <c r="J51" i="10" s="1"/>
  <c r="I51" i="10"/>
  <c r="H51" i="10"/>
  <c r="G51" i="10"/>
  <c r="F51" i="10"/>
  <c r="E51" i="10"/>
  <c r="D51" i="10"/>
  <c r="C51" i="10"/>
  <c r="J50" i="10"/>
  <c r="K50" i="10" s="1"/>
  <c r="J49" i="10"/>
  <c r="K49" i="10" s="1"/>
  <c r="J48" i="10"/>
  <c r="K48" i="10" s="1"/>
  <c r="J47" i="10"/>
  <c r="J46" i="10"/>
  <c r="K46" i="10" s="1"/>
  <c r="I45" i="10"/>
  <c r="I57" i="10" s="1"/>
  <c r="H45" i="10"/>
  <c r="H57" i="10" s="1"/>
  <c r="G45" i="10"/>
  <c r="F45" i="10"/>
  <c r="F57" i="10" s="1"/>
  <c r="E45" i="10"/>
  <c r="E57" i="10" s="1"/>
  <c r="D45" i="10"/>
  <c r="D57" i="10" s="1"/>
  <c r="C45" i="10"/>
  <c r="J42" i="10"/>
  <c r="K42" i="10" s="1"/>
  <c r="J41" i="10"/>
  <c r="J40" i="10"/>
  <c r="K40" i="10" s="1"/>
  <c r="I39" i="10"/>
  <c r="H39" i="10"/>
  <c r="G39" i="10"/>
  <c r="F39" i="10"/>
  <c r="E39" i="10"/>
  <c r="D39" i="10"/>
  <c r="C39" i="10"/>
  <c r="G38" i="10"/>
  <c r="G43" i="10" s="1"/>
  <c r="J37" i="10"/>
  <c r="K37" i="10" s="1"/>
  <c r="J36" i="10"/>
  <c r="K36" i="10" s="1"/>
  <c r="J35" i="10"/>
  <c r="K35" i="10" s="1"/>
  <c r="J34" i="10"/>
  <c r="K34" i="10" s="1"/>
  <c r="J33" i="10"/>
  <c r="K33" i="10" s="1"/>
  <c r="K32" i="10" s="1"/>
  <c r="J32" i="10"/>
  <c r="I32" i="10"/>
  <c r="H32" i="10"/>
  <c r="G32" i="10"/>
  <c r="F32" i="10"/>
  <c r="E32" i="10"/>
  <c r="D32" i="10"/>
  <c r="C32" i="10"/>
  <c r="K31" i="10"/>
  <c r="J31" i="10"/>
  <c r="K30" i="10"/>
  <c r="J30" i="10"/>
  <c r="K29" i="10"/>
  <c r="K28" i="10" s="1"/>
  <c r="J29" i="10"/>
  <c r="J28" i="10" s="1"/>
  <c r="I28" i="10"/>
  <c r="I38" i="10" s="1"/>
  <c r="I43" i="10" s="1"/>
  <c r="H28" i="10"/>
  <c r="G28" i="10"/>
  <c r="F28" i="10"/>
  <c r="E28" i="10"/>
  <c r="D28" i="10"/>
  <c r="C28" i="10"/>
  <c r="J26" i="10"/>
  <c r="K26" i="10" s="1"/>
  <c r="J25" i="10"/>
  <c r="K25" i="10" s="1"/>
  <c r="J24" i="10"/>
  <c r="J23" i="10"/>
  <c r="K23" i="10" s="1"/>
  <c r="I22" i="10"/>
  <c r="H22" i="10"/>
  <c r="G22" i="10"/>
  <c r="F22" i="10"/>
  <c r="E22" i="10"/>
  <c r="D22" i="10"/>
  <c r="C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J10" i="10" s="1"/>
  <c r="K10" i="10"/>
  <c r="I10" i="10"/>
  <c r="H10" i="10"/>
  <c r="G10" i="10"/>
  <c r="F10" i="10"/>
  <c r="E10" i="10"/>
  <c r="E38" i="10" s="1"/>
  <c r="E43" i="10" s="1"/>
  <c r="D10" i="10"/>
  <c r="C10" i="10"/>
  <c r="C38" i="10" s="1"/>
  <c r="C43" i="10" s="1"/>
  <c r="B3" i="10"/>
  <c r="K1" i="10"/>
  <c r="J60" i="9"/>
  <c r="K60" i="9" s="1"/>
  <c r="J59" i="9"/>
  <c r="K59" i="9" s="1"/>
  <c r="D57" i="9"/>
  <c r="K56" i="9"/>
  <c r="J56" i="9"/>
  <c r="K55" i="9"/>
  <c r="J55" i="9"/>
  <c r="K54" i="9"/>
  <c r="J54" i="9"/>
  <c r="K53" i="9"/>
  <c r="J53" i="9"/>
  <c r="K52" i="9"/>
  <c r="K51" i="9" s="1"/>
  <c r="J52" i="9"/>
  <c r="J51" i="9" s="1"/>
  <c r="I51" i="9"/>
  <c r="H51" i="9"/>
  <c r="G51" i="9"/>
  <c r="F51" i="9"/>
  <c r="E51" i="9"/>
  <c r="D51" i="9"/>
  <c r="C51" i="9"/>
  <c r="J50" i="9"/>
  <c r="K50" i="9" s="1"/>
  <c r="J49" i="9"/>
  <c r="K49" i="9" s="1"/>
  <c r="J48" i="9"/>
  <c r="K48" i="9" s="1"/>
  <c r="J47" i="9"/>
  <c r="K47" i="9" s="1"/>
  <c r="J46" i="9"/>
  <c r="K46" i="9" s="1"/>
  <c r="I45" i="9"/>
  <c r="H45" i="9"/>
  <c r="H57" i="9" s="1"/>
  <c r="G45" i="9"/>
  <c r="G57" i="9" s="1"/>
  <c r="F45" i="9"/>
  <c r="F57" i="9" s="1"/>
  <c r="E45" i="9"/>
  <c r="D45" i="9"/>
  <c r="C45" i="9"/>
  <c r="C57" i="9" s="1"/>
  <c r="J42" i="9"/>
  <c r="K42" i="9" s="1"/>
  <c r="J41" i="9"/>
  <c r="K41" i="9" s="1"/>
  <c r="J40" i="9"/>
  <c r="K40" i="9" s="1"/>
  <c r="I39" i="9"/>
  <c r="H39" i="9"/>
  <c r="G39" i="9"/>
  <c r="F39" i="9"/>
  <c r="E39" i="9"/>
  <c r="D39" i="9"/>
  <c r="C39" i="9"/>
  <c r="G38" i="9"/>
  <c r="G43" i="9" s="1"/>
  <c r="C38" i="9"/>
  <c r="C43" i="9" s="1"/>
  <c r="C58" i="9" s="1"/>
  <c r="K37" i="9"/>
  <c r="J37" i="9"/>
  <c r="J36" i="9"/>
  <c r="K36" i="9" s="1"/>
  <c r="K35" i="9"/>
  <c r="J35" i="9"/>
  <c r="J34" i="9"/>
  <c r="K34" i="9" s="1"/>
  <c r="K33" i="9"/>
  <c r="J33" i="9"/>
  <c r="I32" i="9"/>
  <c r="H32" i="9"/>
  <c r="G32" i="9"/>
  <c r="F32" i="9"/>
  <c r="E32" i="9"/>
  <c r="D32" i="9"/>
  <c r="C32" i="9"/>
  <c r="J31" i="9"/>
  <c r="K31" i="9" s="1"/>
  <c r="J30" i="9"/>
  <c r="K30" i="9" s="1"/>
  <c r="J29" i="9"/>
  <c r="J28" i="9" s="1"/>
  <c r="I28" i="9"/>
  <c r="H28" i="9"/>
  <c r="G28" i="9"/>
  <c r="F28" i="9"/>
  <c r="E28" i="9"/>
  <c r="D28" i="9"/>
  <c r="C28" i="9"/>
  <c r="J26" i="9"/>
  <c r="K26" i="9" s="1"/>
  <c r="K25" i="9"/>
  <c r="J25" i="9"/>
  <c r="J24" i="9"/>
  <c r="K24" i="9" s="1"/>
  <c r="K23" i="9"/>
  <c r="J23" i="9"/>
  <c r="I22" i="9"/>
  <c r="H22" i="9"/>
  <c r="G22" i="9"/>
  <c r="F22" i="9"/>
  <c r="F38" i="9" s="1"/>
  <c r="F43" i="9" s="1"/>
  <c r="E22" i="9"/>
  <c r="D22" i="9"/>
  <c r="C22" i="9"/>
  <c r="J21" i="9"/>
  <c r="K21" i="9" s="1"/>
  <c r="J20" i="9"/>
  <c r="K20" i="9" s="1"/>
  <c r="K19" i="9"/>
  <c r="J19" i="9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K11" i="9"/>
  <c r="J11" i="9"/>
  <c r="I10" i="9"/>
  <c r="H10" i="9"/>
  <c r="H38" i="9" s="1"/>
  <c r="H43" i="9" s="1"/>
  <c r="G10" i="9"/>
  <c r="F10" i="9"/>
  <c r="E10" i="9"/>
  <c r="D10" i="9"/>
  <c r="D38" i="9" s="1"/>
  <c r="D43" i="9" s="1"/>
  <c r="C10" i="9"/>
  <c r="B2" i="9"/>
  <c r="B2" i="10" s="1"/>
  <c r="B2" i="11" s="1"/>
  <c r="B2" i="12" s="1"/>
  <c r="K1" i="9"/>
  <c r="J60" i="8"/>
  <c r="K60" i="8" s="1"/>
  <c r="J59" i="8"/>
  <c r="K59" i="8" s="1"/>
  <c r="I57" i="8"/>
  <c r="E57" i="8"/>
  <c r="D57" i="8"/>
  <c r="J56" i="8"/>
  <c r="K56" i="8" s="1"/>
  <c r="K55" i="8"/>
  <c r="J55" i="8"/>
  <c r="J54" i="8"/>
  <c r="K54" i="8" s="1"/>
  <c r="K53" i="8"/>
  <c r="J53" i="8"/>
  <c r="J52" i="8"/>
  <c r="I51" i="8"/>
  <c r="H51" i="8"/>
  <c r="H57" i="8" s="1"/>
  <c r="G51" i="8"/>
  <c r="F51" i="8"/>
  <c r="E51" i="8"/>
  <c r="D51" i="8"/>
  <c r="C51" i="8"/>
  <c r="J50" i="8"/>
  <c r="K50" i="8" s="1"/>
  <c r="K49" i="8"/>
  <c r="J49" i="8"/>
  <c r="J48" i="8"/>
  <c r="K48" i="8" s="1"/>
  <c r="J47" i="8"/>
  <c r="K47" i="8" s="1"/>
  <c r="K45" i="8" s="1"/>
  <c r="J46" i="8"/>
  <c r="K46" i="8" s="1"/>
  <c r="I45" i="8"/>
  <c r="H45" i="8"/>
  <c r="G45" i="8"/>
  <c r="G57" i="8" s="1"/>
  <c r="F45" i="8"/>
  <c r="F57" i="8" s="1"/>
  <c r="E45" i="8"/>
  <c r="D45" i="8"/>
  <c r="C45" i="8"/>
  <c r="C57" i="8" s="1"/>
  <c r="H43" i="8"/>
  <c r="J42" i="8"/>
  <c r="K42" i="8" s="1"/>
  <c r="J41" i="8"/>
  <c r="K41" i="8" s="1"/>
  <c r="K39" i="8" s="1"/>
  <c r="J40" i="8"/>
  <c r="K40" i="8" s="1"/>
  <c r="I39" i="8"/>
  <c r="H39" i="8"/>
  <c r="G39" i="8"/>
  <c r="F39" i="8"/>
  <c r="E39" i="8"/>
  <c r="D39" i="8"/>
  <c r="C39" i="8"/>
  <c r="H38" i="8"/>
  <c r="G38" i="8"/>
  <c r="G43" i="8" s="1"/>
  <c r="D38" i="8"/>
  <c r="D43" i="8" s="1"/>
  <c r="J37" i="8"/>
  <c r="K37" i="8" s="1"/>
  <c r="J36" i="8"/>
  <c r="K36" i="8" s="1"/>
  <c r="J35" i="8"/>
  <c r="K35" i="8" s="1"/>
  <c r="J34" i="8"/>
  <c r="K34" i="8" s="1"/>
  <c r="J33" i="8"/>
  <c r="K33" i="8" s="1"/>
  <c r="K32" i="8" s="1"/>
  <c r="I32" i="8"/>
  <c r="H32" i="8"/>
  <c r="G32" i="8"/>
  <c r="F32" i="8"/>
  <c r="E32" i="8"/>
  <c r="D32" i="8"/>
  <c r="C32" i="8"/>
  <c r="K31" i="8"/>
  <c r="J31" i="8"/>
  <c r="J30" i="8"/>
  <c r="K30" i="8" s="1"/>
  <c r="K29" i="8"/>
  <c r="J29" i="8"/>
  <c r="I28" i="8"/>
  <c r="H28" i="8"/>
  <c r="G28" i="8"/>
  <c r="F28" i="8"/>
  <c r="E28" i="8"/>
  <c r="D28" i="8"/>
  <c r="C28" i="8"/>
  <c r="J26" i="8"/>
  <c r="K26" i="8" s="1"/>
  <c r="J25" i="8"/>
  <c r="K25" i="8" s="1"/>
  <c r="J24" i="8"/>
  <c r="K24" i="8" s="1"/>
  <c r="J23" i="8"/>
  <c r="K23" i="8" s="1"/>
  <c r="K22" i="8" s="1"/>
  <c r="I22" i="8"/>
  <c r="H22" i="8"/>
  <c r="G22" i="8"/>
  <c r="F22" i="8"/>
  <c r="E22" i="8"/>
  <c r="D22" i="8"/>
  <c r="C22" i="8"/>
  <c r="C38" i="8" s="1"/>
  <c r="C43" i="8" s="1"/>
  <c r="C58" i="8" s="1"/>
  <c r="K21" i="8"/>
  <c r="J21" i="8"/>
  <c r="J20" i="8"/>
  <c r="K20" i="8" s="1"/>
  <c r="K19" i="8"/>
  <c r="J19" i="8"/>
  <c r="J18" i="8"/>
  <c r="K18" i="8" s="1"/>
  <c r="K17" i="8"/>
  <c r="J17" i="8"/>
  <c r="J16" i="8"/>
  <c r="K16" i="8" s="1"/>
  <c r="K15" i="8"/>
  <c r="J15" i="8"/>
  <c r="J14" i="8"/>
  <c r="K14" i="8" s="1"/>
  <c r="K13" i="8"/>
  <c r="J13" i="8"/>
  <c r="J12" i="8"/>
  <c r="K12" i="8" s="1"/>
  <c r="K11" i="8"/>
  <c r="J11" i="8"/>
  <c r="I10" i="8"/>
  <c r="I38" i="8" s="1"/>
  <c r="I43" i="8" s="1"/>
  <c r="H10" i="8"/>
  <c r="G10" i="8"/>
  <c r="F10" i="8"/>
  <c r="F38" i="8" s="1"/>
  <c r="F43" i="8" s="1"/>
  <c r="E10" i="8"/>
  <c r="E38" i="8" s="1"/>
  <c r="E43" i="8" s="1"/>
  <c r="D10" i="8"/>
  <c r="C10" i="8"/>
  <c r="K5" i="8"/>
  <c r="K5" i="9" s="1"/>
  <c r="K5" i="10" s="1"/>
  <c r="K5" i="11" s="1"/>
  <c r="K5" i="12" s="1"/>
  <c r="K5" i="13" s="1"/>
  <c r="K5" i="14" s="1"/>
  <c r="K5" i="15" s="1"/>
  <c r="K5" i="16" s="1"/>
  <c r="K5" i="17" s="1"/>
  <c r="K5" i="18" s="1"/>
  <c r="K5" i="19" s="1"/>
  <c r="K5" i="20" s="1"/>
  <c r="K5" i="21" s="1"/>
  <c r="K5" i="22" s="1"/>
  <c r="K5" i="23" s="1"/>
  <c r="K5" i="24" s="1"/>
  <c r="K5" i="25" s="1"/>
  <c r="K5" i="26" s="1"/>
  <c r="K5" i="27" s="1"/>
  <c r="K5" i="28" s="1"/>
  <c r="K5" i="29" s="1"/>
  <c r="K5" i="30" s="1"/>
  <c r="K5" i="31" s="1"/>
  <c r="K5" i="32" s="1"/>
  <c r="K5" i="33" s="1"/>
  <c r="K5" i="34" s="1"/>
  <c r="K5" i="35" s="1"/>
  <c r="K5" i="36" s="1"/>
  <c r="K5" i="37" s="1"/>
  <c r="K5" i="38" s="1"/>
  <c r="K5" i="39" s="1"/>
  <c r="K5" i="40" s="1"/>
  <c r="K5" i="41" s="1"/>
  <c r="K5" i="42" s="1"/>
  <c r="K5" i="43" s="1"/>
  <c r="K5" i="44" s="1"/>
  <c r="I5" i="8"/>
  <c r="B3" i="8"/>
  <c r="K1" i="8"/>
  <c r="J60" i="7"/>
  <c r="K60" i="7" s="1"/>
  <c r="J59" i="7"/>
  <c r="K59" i="7" s="1"/>
  <c r="G57" i="7"/>
  <c r="F57" i="7"/>
  <c r="C57" i="7"/>
  <c r="K56" i="7"/>
  <c r="J56" i="7"/>
  <c r="J55" i="7"/>
  <c r="K55" i="7" s="1"/>
  <c r="K54" i="7"/>
  <c r="J54" i="7"/>
  <c r="J53" i="7"/>
  <c r="K53" i="7" s="1"/>
  <c r="K52" i="7"/>
  <c r="K51" i="7" s="1"/>
  <c r="J52" i="7"/>
  <c r="I51" i="7"/>
  <c r="H51" i="7"/>
  <c r="G51" i="7"/>
  <c r="F51" i="7"/>
  <c r="E51" i="7"/>
  <c r="D51" i="7"/>
  <c r="C51" i="7"/>
  <c r="J50" i="7"/>
  <c r="K50" i="7" s="1"/>
  <c r="J49" i="7"/>
  <c r="K49" i="7" s="1"/>
  <c r="J48" i="7"/>
  <c r="K48" i="7" s="1"/>
  <c r="J47" i="7"/>
  <c r="K47" i="7" s="1"/>
  <c r="K46" i="7"/>
  <c r="J46" i="7"/>
  <c r="I45" i="7"/>
  <c r="H45" i="7"/>
  <c r="H57" i="7" s="1"/>
  <c r="G45" i="7"/>
  <c r="F45" i="7"/>
  <c r="E45" i="7"/>
  <c r="D45" i="7"/>
  <c r="D57" i="7" s="1"/>
  <c r="C45" i="7"/>
  <c r="J42" i="7"/>
  <c r="K42" i="7" s="1"/>
  <c r="J41" i="7"/>
  <c r="K41" i="7" s="1"/>
  <c r="K40" i="7"/>
  <c r="J40" i="7"/>
  <c r="I39" i="7"/>
  <c r="H39" i="7"/>
  <c r="G39" i="7"/>
  <c r="F39" i="7"/>
  <c r="E39" i="7"/>
  <c r="D39" i="7"/>
  <c r="C39" i="7"/>
  <c r="F38" i="7"/>
  <c r="F43" i="7" s="1"/>
  <c r="E38" i="7"/>
  <c r="E43" i="7" s="1"/>
  <c r="J37" i="7"/>
  <c r="K37" i="7" s="1"/>
  <c r="J36" i="7"/>
  <c r="K36" i="7" s="1"/>
  <c r="K35" i="7"/>
  <c r="J35" i="7"/>
  <c r="J34" i="7"/>
  <c r="K34" i="7" s="1"/>
  <c r="J33" i="7"/>
  <c r="J32" i="7" s="1"/>
  <c r="I32" i="7"/>
  <c r="H32" i="7"/>
  <c r="G32" i="7"/>
  <c r="F32" i="7"/>
  <c r="E32" i="7"/>
  <c r="D32" i="7"/>
  <c r="C32" i="7"/>
  <c r="J31" i="7"/>
  <c r="K31" i="7" s="1"/>
  <c r="K30" i="7"/>
  <c r="J30" i="7"/>
  <c r="J29" i="7"/>
  <c r="I28" i="7"/>
  <c r="H28" i="7"/>
  <c r="G28" i="7"/>
  <c r="F28" i="7"/>
  <c r="E28" i="7"/>
  <c r="D28" i="7"/>
  <c r="C28" i="7"/>
  <c r="J26" i="7"/>
  <c r="K26" i="7" s="1"/>
  <c r="J25" i="7"/>
  <c r="K25" i="7" s="1"/>
  <c r="J24" i="7"/>
  <c r="K24" i="7" s="1"/>
  <c r="K23" i="7"/>
  <c r="J23" i="7"/>
  <c r="I22" i="7"/>
  <c r="I38" i="7" s="1"/>
  <c r="I43" i="7" s="1"/>
  <c r="H22" i="7"/>
  <c r="G22" i="7"/>
  <c r="F22" i="7"/>
  <c r="E22" i="7"/>
  <c r="D22" i="7"/>
  <c r="C22" i="7"/>
  <c r="J21" i="7"/>
  <c r="K21" i="7" s="1"/>
  <c r="K20" i="7"/>
  <c r="J20" i="7"/>
  <c r="J19" i="7"/>
  <c r="K19" i="7" s="1"/>
  <c r="K18" i="7"/>
  <c r="J18" i="7"/>
  <c r="J17" i="7"/>
  <c r="K17" i="7" s="1"/>
  <c r="K16" i="7"/>
  <c r="J16" i="7"/>
  <c r="J15" i="7"/>
  <c r="K15" i="7" s="1"/>
  <c r="K14" i="7"/>
  <c r="J14" i="7"/>
  <c r="J13" i="7"/>
  <c r="K13" i="7" s="1"/>
  <c r="K12" i="7"/>
  <c r="J12" i="7"/>
  <c r="J11" i="7"/>
  <c r="I10" i="7"/>
  <c r="H10" i="7"/>
  <c r="H38" i="7" s="1"/>
  <c r="H43" i="7" s="1"/>
  <c r="G10" i="7"/>
  <c r="G38" i="7" s="1"/>
  <c r="G43" i="7" s="1"/>
  <c r="F10" i="7"/>
  <c r="E10" i="7"/>
  <c r="D10" i="7"/>
  <c r="D38" i="7" s="1"/>
  <c r="D43" i="7" s="1"/>
  <c r="C10" i="7"/>
  <c r="C38" i="7" s="1"/>
  <c r="C43" i="7" s="1"/>
  <c r="C58" i="7" s="1"/>
  <c r="B3" i="7"/>
  <c r="K1" i="7"/>
  <c r="J60" i="6"/>
  <c r="K60" i="6" s="1"/>
  <c r="J59" i="6"/>
  <c r="K59" i="6" s="1"/>
  <c r="I57" i="6"/>
  <c r="E57" i="6"/>
  <c r="J56" i="6"/>
  <c r="K56" i="6" s="1"/>
  <c r="K55" i="6"/>
  <c r="J55" i="6"/>
  <c r="J54" i="6"/>
  <c r="K54" i="6" s="1"/>
  <c r="K53" i="6"/>
  <c r="J53" i="6"/>
  <c r="J52" i="6"/>
  <c r="I51" i="6"/>
  <c r="H51" i="6"/>
  <c r="H57" i="6" s="1"/>
  <c r="G51" i="6"/>
  <c r="F51" i="6"/>
  <c r="E51" i="6"/>
  <c r="D51" i="6"/>
  <c r="D57" i="6" s="1"/>
  <c r="C51" i="6"/>
  <c r="J50" i="6"/>
  <c r="K50" i="6" s="1"/>
  <c r="J49" i="6"/>
  <c r="K49" i="6" s="1"/>
  <c r="J48" i="6"/>
  <c r="K48" i="6" s="1"/>
  <c r="J47" i="6"/>
  <c r="K47" i="6" s="1"/>
  <c r="J46" i="6"/>
  <c r="K46" i="6" s="1"/>
  <c r="I45" i="6"/>
  <c r="H45" i="6"/>
  <c r="G45" i="6"/>
  <c r="G57" i="6" s="1"/>
  <c r="F45" i="6"/>
  <c r="F57" i="6" s="1"/>
  <c r="E45" i="6"/>
  <c r="D45" i="6"/>
  <c r="C45" i="6"/>
  <c r="C57" i="6" s="1"/>
  <c r="H43" i="6"/>
  <c r="J42" i="6"/>
  <c r="K42" i="6" s="1"/>
  <c r="K41" i="6"/>
  <c r="K39" i="6" s="1"/>
  <c r="J41" i="6"/>
  <c r="J40" i="6"/>
  <c r="K40" i="6" s="1"/>
  <c r="J39" i="6"/>
  <c r="I39" i="6"/>
  <c r="H39" i="6"/>
  <c r="G39" i="6"/>
  <c r="F39" i="6"/>
  <c r="E39" i="6"/>
  <c r="D39" i="6"/>
  <c r="C39" i="6"/>
  <c r="H38" i="6"/>
  <c r="D38" i="6"/>
  <c r="D43" i="6" s="1"/>
  <c r="J37" i="6"/>
  <c r="K37" i="6" s="1"/>
  <c r="J36" i="6"/>
  <c r="K36" i="6" s="1"/>
  <c r="J35" i="6"/>
  <c r="K35" i="6" s="1"/>
  <c r="J34" i="6"/>
  <c r="K34" i="6" s="1"/>
  <c r="K32" i="6" s="1"/>
  <c r="J33" i="6"/>
  <c r="K33" i="6" s="1"/>
  <c r="I32" i="6"/>
  <c r="H32" i="6"/>
  <c r="G32" i="6"/>
  <c r="F32" i="6"/>
  <c r="E32" i="6"/>
  <c r="D32" i="6"/>
  <c r="C32" i="6"/>
  <c r="K31" i="6"/>
  <c r="J31" i="6"/>
  <c r="J30" i="6"/>
  <c r="K30" i="6" s="1"/>
  <c r="K29" i="6"/>
  <c r="K28" i="6" s="1"/>
  <c r="J29" i="6"/>
  <c r="I28" i="6"/>
  <c r="H28" i="6"/>
  <c r="G28" i="6"/>
  <c r="F28" i="6"/>
  <c r="E28" i="6"/>
  <c r="D28" i="6"/>
  <c r="C28" i="6"/>
  <c r="J26" i="6"/>
  <c r="K26" i="6" s="1"/>
  <c r="J25" i="6"/>
  <c r="K25" i="6" s="1"/>
  <c r="J24" i="6"/>
  <c r="K24" i="6" s="1"/>
  <c r="K22" i="6" s="1"/>
  <c r="J23" i="6"/>
  <c r="K23" i="6" s="1"/>
  <c r="I22" i="6"/>
  <c r="H22" i="6"/>
  <c r="G22" i="6"/>
  <c r="G38" i="6" s="1"/>
  <c r="G43" i="6" s="1"/>
  <c r="F22" i="6"/>
  <c r="E22" i="6"/>
  <c r="D22" i="6"/>
  <c r="C22" i="6"/>
  <c r="C38" i="6" s="1"/>
  <c r="C43" i="6" s="1"/>
  <c r="C58" i="6" s="1"/>
  <c r="K21" i="6"/>
  <c r="J21" i="6"/>
  <c r="J20" i="6"/>
  <c r="K20" i="6" s="1"/>
  <c r="K19" i="6"/>
  <c r="J19" i="6"/>
  <c r="J18" i="6"/>
  <c r="K18" i="6" s="1"/>
  <c r="K17" i="6"/>
  <c r="J17" i="6"/>
  <c r="J16" i="6"/>
  <c r="K16" i="6" s="1"/>
  <c r="K15" i="6"/>
  <c r="J15" i="6"/>
  <c r="J14" i="6"/>
  <c r="K14" i="6" s="1"/>
  <c r="K13" i="6"/>
  <c r="J13" i="6"/>
  <c r="J12" i="6"/>
  <c r="K12" i="6" s="1"/>
  <c r="K11" i="6"/>
  <c r="J11" i="6"/>
  <c r="I10" i="6"/>
  <c r="I38" i="6" s="1"/>
  <c r="I43" i="6" s="1"/>
  <c r="H10" i="6"/>
  <c r="G10" i="6"/>
  <c r="F10" i="6"/>
  <c r="F38" i="6" s="1"/>
  <c r="E10" i="6"/>
  <c r="E38" i="6" s="1"/>
  <c r="E43" i="6" s="1"/>
  <c r="D10" i="6"/>
  <c r="C10" i="6"/>
  <c r="K5" i="6"/>
  <c r="K5" i="7" s="1"/>
  <c r="F5" i="6"/>
  <c r="B3" i="6"/>
  <c r="K1" i="6"/>
  <c r="J60" i="5"/>
  <c r="K60" i="5" s="1"/>
  <c r="J59" i="5"/>
  <c r="K59" i="5" s="1"/>
  <c r="G57" i="5"/>
  <c r="F57" i="5"/>
  <c r="C57" i="5"/>
  <c r="K56" i="5"/>
  <c r="J56" i="5"/>
  <c r="J55" i="5"/>
  <c r="K55" i="5" s="1"/>
  <c r="K54" i="5"/>
  <c r="J54" i="5"/>
  <c r="J53" i="5"/>
  <c r="K53" i="5" s="1"/>
  <c r="K52" i="5"/>
  <c r="J52" i="5"/>
  <c r="I51" i="5"/>
  <c r="H51" i="5"/>
  <c r="G51" i="5"/>
  <c r="F51" i="5"/>
  <c r="E51" i="5"/>
  <c r="D51" i="5"/>
  <c r="C51" i="5"/>
  <c r="J50" i="5"/>
  <c r="K50" i="5" s="1"/>
  <c r="J49" i="5"/>
  <c r="K49" i="5" s="1"/>
  <c r="K48" i="5"/>
  <c r="J48" i="5"/>
  <c r="J47" i="5"/>
  <c r="K47" i="5" s="1"/>
  <c r="J46" i="5"/>
  <c r="J45" i="5" s="1"/>
  <c r="I45" i="5"/>
  <c r="H45" i="5"/>
  <c r="H57" i="5" s="1"/>
  <c r="G45" i="5"/>
  <c r="F45" i="5"/>
  <c r="E45" i="5"/>
  <c r="D45" i="5"/>
  <c r="D57" i="5" s="1"/>
  <c r="C45" i="5"/>
  <c r="K42" i="5"/>
  <c r="J42" i="5"/>
  <c r="J41" i="5"/>
  <c r="K41" i="5" s="1"/>
  <c r="J40" i="5"/>
  <c r="J39" i="5" s="1"/>
  <c r="I39" i="5"/>
  <c r="H39" i="5"/>
  <c r="G39" i="5"/>
  <c r="F39" i="5"/>
  <c r="E39" i="5"/>
  <c r="D39" i="5"/>
  <c r="C39" i="5"/>
  <c r="F38" i="5"/>
  <c r="F43" i="5" s="1"/>
  <c r="K37" i="5"/>
  <c r="J37" i="5"/>
  <c r="J36" i="5"/>
  <c r="K36" i="5" s="1"/>
  <c r="J35" i="5"/>
  <c r="K35" i="5" s="1"/>
  <c r="J34" i="5"/>
  <c r="K34" i="5" s="1"/>
  <c r="J33" i="5"/>
  <c r="I32" i="5"/>
  <c r="H32" i="5"/>
  <c r="G32" i="5"/>
  <c r="F32" i="5"/>
  <c r="E32" i="5"/>
  <c r="E38" i="5" s="1"/>
  <c r="E43" i="5" s="1"/>
  <c r="D32" i="5"/>
  <c r="C32" i="5"/>
  <c r="J31" i="5"/>
  <c r="K31" i="5" s="1"/>
  <c r="K30" i="5"/>
  <c r="J30" i="5"/>
  <c r="J29" i="5"/>
  <c r="I28" i="5"/>
  <c r="H28" i="5"/>
  <c r="G28" i="5"/>
  <c r="F28" i="5"/>
  <c r="E28" i="5"/>
  <c r="D28" i="5"/>
  <c r="C28" i="5"/>
  <c r="J26" i="5"/>
  <c r="K26" i="5" s="1"/>
  <c r="K25" i="5"/>
  <c r="J25" i="5"/>
  <c r="J24" i="5"/>
  <c r="K24" i="5" s="1"/>
  <c r="J23" i="5"/>
  <c r="J22" i="5" s="1"/>
  <c r="I22" i="5"/>
  <c r="I38" i="5" s="1"/>
  <c r="I43" i="5" s="1"/>
  <c r="H22" i="5"/>
  <c r="G22" i="5"/>
  <c r="F22" i="5"/>
  <c r="E22" i="5"/>
  <c r="D22" i="5"/>
  <c r="C22" i="5"/>
  <c r="J21" i="5"/>
  <c r="K21" i="5" s="1"/>
  <c r="K20" i="5"/>
  <c r="J20" i="5"/>
  <c r="J19" i="5"/>
  <c r="K19" i="5" s="1"/>
  <c r="K18" i="5"/>
  <c r="J18" i="5"/>
  <c r="J17" i="5"/>
  <c r="K17" i="5" s="1"/>
  <c r="K16" i="5"/>
  <c r="J16" i="5"/>
  <c r="J15" i="5"/>
  <c r="K15" i="5" s="1"/>
  <c r="K14" i="5"/>
  <c r="J14" i="5"/>
  <c r="J13" i="5"/>
  <c r="K13" i="5" s="1"/>
  <c r="K12" i="5"/>
  <c r="J12" i="5"/>
  <c r="J11" i="5"/>
  <c r="I10" i="5"/>
  <c r="H10" i="5"/>
  <c r="H38" i="5" s="1"/>
  <c r="H43" i="5" s="1"/>
  <c r="G10" i="5"/>
  <c r="G38" i="5" s="1"/>
  <c r="G43" i="5" s="1"/>
  <c r="F10" i="5"/>
  <c r="E10" i="5"/>
  <c r="D10" i="5"/>
  <c r="D38" i="5" s="1"/>
  <c r="D43" i="5" s="1"/>
  <c r="C10" i="5"/>
  <c r="C38" i="5" s="1"/>
  <c r="C43" i="5" s="1"/>
  <c r="K5" i="5"/>
  <c r="B2" i="5"/>
  <c r="B2" i="6" s="1"/>
  <c r="B2" i="7" s="1"/>
  <c r="B2" i="8" s="1"/>
  <c r="K1" i="5"/>
  <c r="J159" i="4"/>
  <c r="K159" i="4" s="1"/>
  <c r="K158" i="4"/>
  <c r="J158" i="4"/>
  <c r="I155" i="4"/>
  <c r="E155" i="4"/>
  <c r="J154" i="4"/>
  <c r="K154" i="4" s="1"/>
  <c r="K153" i="4"/>
  <c r="J153" i="4"/>
  <c r="J152" i="4"/>
  <c r="K152" i="4" s="1"/>
  <c r="K151" i="4"/>
  <c r="J151" i="4"/>
  <c r="J150" i="4"/>
  <c r="K150" i="4" s="1"/>
  <c r="K149" i="4"/>
  <c r="J149" i="4"/>
  <c r="J148" i="4"/>
  <c r="I147" i="4"/>
  <c r="H147" i="4"/>
  <c r="G147" i="4"/>
  <c r="F147" i="4"/>
  <c r="E147" i="4"/>
  <c r="D147" i="4"/>
  <c r="C147" i="4"/>
  <c r="J146" i="4"/>
  <c r="K146" i="4" s="1"/>
  <c r="J145" i="4"/>
  <c r="K145" i="4" s="1"/>
  <c r="J144" i="4"/>
  <c r="K144" i="4" s="1"/>
  <c r="J143" i="4"/>
  <c r="K143" i="4" s="1"/>
  <c r="J142" i="4"/>
  <c r="K142" i="4" s="1"/>
  <c r="I141" i="4"/>
  <c r="H141" i="4"/>
  <c r="G141" i="4"/>
  <c r="F141" i="4"/>
  <c r="E141" i="4"/>
  <c r="D141" i="4"/>
  <c r="C141" i="4"/>
  <c r="K140" i="4"/>
  <c r="J140" i="4"/>
  <c r="J139" i="4"/>
  <c r="K139" i="4" s="1"/>
  <c r="K138" i="4"/>
  <c r="J138" i="4"/>
  <c r="J137" i="4"/>
  <c r="K137" i="4" s="1"/>
  <c r="K136" i="4"/>
  <c r="J136" i="4"/>
  <c r="J135" i="4"/>
  <c r="I134" i="4"/>
  <c r="H134" i="4"/>
  <c r="H155" i="4" s="1"/>
  <c r="G134" i="4"/>
  <c r="F134" i="4"/>
  <c r="E134" i="4"/>
  <c r="D134" i="4"/>
  <c r="D155" i="4" s="1"/>
  <c r="C134" i="4"/>
  <c r="J133" i="4"/>
  <c r="K133" i="4" s="1"/>
  <c r="J132" i="4"/>
  <c r="K132" i="4" s="1"/>
  <c r="K130" i="4" s="1"/>
  <c r="J131" i="4"/>
  <c r="K131" i="4" s="1"/>
  <c r="I130" i="4"/>
  <c r="H130" i="4"/>
  <c r="G130" i="4"/>
  <c r="F130" i="4"/>
  <c r="F155" i="4" s="1"/>
  <c r="E130" i="4"/>
  <c r="D130" i="4"/>
  <c r="C130" i="4"/>
  <c r="J128" i="4"/>
  <c r="K128" i="4" s="1"/>
  <c r="J127" i="4"/>
  <c r="K127" i="4" s="1"/>
  <c r="J126" i="4"/>
  <c r="K126" i="4" s="1"/>
  <c r="K125" i="4"/>
  <c r="J125" i="4"/>
  <c r="J124" i="4"/>
  <c r="K124" i="4" s="1"/>
  <c r="J123" i="4"/>
  <c r="K123" i="4" s="1"/>
  <c r="J122" i="4"/>
  <c r="K122" i="4" s="1"/>
  <c r="J121" i="4"/>
  <c r="K121" i="4" s="1"/>
  <c r="J120" i="4"/>
  <c r="K120" i="4" s="1"/>
  <c r="K115" i="4" s="1"/>
  <c r="J119" i="4"/>
  <c r="K119" i="4" s="1"/>
  <c r="J118" i="4"/>
  <c r="K118" i="4" s="1"/>
  <c r="K117" i="4"/>
  <c r="J117" i="4"/>
  <c r="J116" i="4"/>
  <c r="K116" i="4" s="1"/>
  <c r="J115" i="4"/>
  <c r="I115" i="4"/>
  <c r="H115" i="4"/>
  <c r="G115" i="4"/>
  <c r="F115" i="4"/>
  <c r="E115" i="4"/>
  <c r="D115" i="4"/>
  <c r="C115" i="4"/>
  <c r="C129" i="4" s="1"/>
  <c r="K114" i="4"/>
  <c r="J114" i="4"/>
  <c r="J113" i="4"/>
  <c r="K113" i="4" s="1"/>
  <c r="K112" i="4"/>
  <c r="J112" i="4"/>
  <c r="J111" i="4"/>
  <c r="K111" i="4" s="1"/>
  <c r="K110" i="4"/>
  <c r="J110" i="4"/>
  <c r="J109" i="4"/>
  <c r="K109" i="4" s="1"/>
  <c r="K108" i="4"/>
  <c r="J108" i="4"/>
  <c r="J107" i="4"/>
  <c r="K107" i="4" s="1"/>
  <c r="K106" i="4"/>
  <c r="J106" i="4"/>
  <c r="J105" i="4"/>
  <c r="K105" i="4" s="1"/>
  <c r="K104" i="4"/>
  <c r="J104" i="4"/>
  <c r="J103" i="4"/>
  <c r="K103" i="4" s="1"/>
  <c r="K102" i="4"/>
  <c r="J102" i="4"/>
  <c r="J101" i="4"/>
  <c r="K101" i="4" s="1"/>
  <c r="K100" i="4"/>
  <c r="J100" i="4"/>
  <c r="J99" i="4"/>
  <c r="K99" i="4" s="1"/>
  <c r="K98" i="4"/>
  <c r="J98" i="4"/>
  <c r="J97" i="4"/>
  <c r="K97" i="4" s="1"/>
  <c r="K96" i="4"/>
  <c r="J96" i="4"/>
  <c r="J95" i="4"/>
  <c r="I94" i="4"/>
  <c r="I129" i="4" s="1"/>
  <c r="I156" i="4" s="1"/>
  <c r="H94" i="4"/>
  <c r="H129" i="4" s="1"/>
  <c r="G94" i="4"/>
  <c r="G129" i="4" s="1"/>
  <c r="F94" i="4"/>
  <c r="E94" i="4"/>
  <c r="E129" i="4" s="1"/>
  <c r="E156" i="4" s="1"/>
  <c r="D94" i="4"/>
  <c r="D129" i="4" s="1"/>
  <c r="C94" i="4"/>
  <c r="I90" i="4"/>
  <c r="J89" i="4"/>
  <c r="K89" i="4" s="1"/>
  <c r="J88" i="4"/>
  <c r="K88" i="4" s="1"/>
  <c r="J87" i="4"/>
  <c r="K87" i="4" s="1"/>
  <c r="J86" i="4"/>
  <c r="K86" i="4" s="1"/>
  <c r="K85" i="4"/>
  <c r="J85" i="4"/>
  <c r="J84" i="4"/>
  <c r="K84" i="4" s="1"/>
  <c r="J83" i="4"/>
  <c r="I83" i="4"/>
  <c r="H83" i="4"/>
  <c r="G83" i="4"/>
  <c r="F83" i="4"/>
  <c r="E83" i="4"/>
  <c r="D83" i="4"/>
  <c r="C83" i="4"/>
  <c r="K82" i="4"/>
  <c r="J82" i="4"/>
  <c r="J81" i="4"/>
  <c r="K81" i="4" s="1"/>
  <c r="K80" i="4"/>
  <c r="J80" i="4"/>
  <c r="I79" i="4"/>
  <c r="H79" i="4"/>
  <c r="G79" i="4"/>
  <c r="F79" i="4"/>
  <c r="E79" i="4"/>
  <c r="E90" i="4" s="1"/>
  <c r="D79" i="4"/>
  <c r="C79" i="4"/>
  <c r="J78" i="4"/>
  <c r="K78" i="4" s="1"/>
  <c r="K76" i="4" s="1"/>
  <c r="J77" i="4"/>
  <c r="K77" i="4" s="1"/>
  <c r="I76" i="4"/>
  <c r="H76" i="4"/>
  <c r="G76" i="4"/>
  <c r="F76" i="4"/>
  <c r="E76" i="4"/>
  <c r="D76" i="4"/>
  <c r="C76" i="4"/>
  <c r="K75" i="4"/>
  <c r="J75" i="4"/>
  <c r="J74" i="4"/>
  <c r="K74" i="4" s="1"/>
  <c r="K73" i="4"/>
  <c r="J73" i="4"/>
  <c r="J72" i="4"/>
  <c r="I71" i="4"/>
  <c r="H71" i="4"/>
  <c r="G71" i="4"/>
  <c r="F71" i="4"/>
  <c r="E71" i="4"/>
  <c r="D71" i="4"/>
  <c r="C71" i="4"/>
  <c r="J70" i="4"/>
  <c r="K70" i="4" s="1"/>
  <c r="K69" i="4"/>
  <c r="K67" i="4" s="1"/>
  <c r="J69" i="4"/>
  <c r="J68" i="4"/>
  <c r="K68" i="4" s="1"/>
  <c r="J67" i="4"/>
  <c r="I67" i="4"/>
  <c r="H67" i="4"/>
  <c r="H90" i="4" s="1"/>
  <c r="G67" i="4"/>
  <c r="F67" i="4"/>
  <c r="F90" i="4" s="1"/>
  <c r="E67" i="4"/>
  <c r="D67" i="4"/>
  <c r="D90" i="4" s="1"/>
  <c r="C67" i="4"/>
  <c r="C66" i="4"/>
  <c r="J65" i="4"/>
  <c r="K65" i="4" s="1"/>
  <c r="J64" i="4"/>
  <c r="K64" i="4" s="1"/>
  <c r="J63" i="4"/>
  <c r="K63" i="4" s="1"/>
  <c r="J62" i="4"/>
  <c r="I61" i="4"/>
  <c r="H61" i="4"/>
  <c r="G61" i="4"/>
  <c r="F61" i="4"/>
  <c r="E61" i="4"/>
  <c r="D61" i="4"/>
  <c r="D66" i="4" s="1"/>
  <c r="D91" i="4" s="1"/>
  <c r="C61" i="4"/>
  <c r="J60" i="4"/>
  <c r="K60" i="4" s="1"/>
  <c r="K59" i="4"/>
  <c r="J59" i="4"/>
  <c r="J58" i="4"/>
  <c r="K58" i="4" s="1"/>
  <c r="K57" i="4"/>
  <c r="J57" i="4"/>
  <c r="J56" i="4"/>
  <c r="I56" i="4"/>
  <c r="H56" i="4"/>
  <c r="G56" i="4"/>
  <c r="F56" i="4"/>
  <c r="E56" i="4"/>
  <c r="D56" i="4"/>
  <c r="C56" i="4"/>
  <c r="K55" i="4"/>
  <c r="J55" i="4"/>
  <c r="J54" i="4"/>
  <c r="K54" i="4" s="1"/>
  <c r="J53" i="4"/>
  <c r="K53" i="4" s="1"/>
  <c r="J52" i="4"/>
  <c r="K52" i="4" s="1"/>
  <c r="J51" i="4"/>
  <c r="I50" i="4"/>
  <c r="H50" i="4"/>
  <c r="G50" i="4"/>
  <c r="F50" i="4"/>
  <c r="E50" i="4"/>
  <c r="D50" i="4"/>
  <c r="C50" i="4"/>
  <c r="J49" i="4"/>
  <c r="K49" i="4" s="1"/>
  <c r="K48" i="4"/>
  <c r="J48" i="4"/>
  <c r="J47" i="4"/>
  <c r="K47" i="4" s="1"/>
  <c r="K46" i="4"/>
  <c r="J46" i="4"/>
  <c r="J45" i="4"/>
  <c r="K45" i="4" s="1"/>
  <c r="K44" i="4"/>
  <c r="J44" i="4"/>
  <c r="J43" i="4"/>
  <c r="K43" i="4" s="1"/>
  <c r="K42" i="4"/>
  <c r="J42" i="4"/>
  <c r="J41" i="4"/>
  <c r="K41" i="4" s="1"/>
  <c r="K40" i="4"/>
  <c r="J40" i="4"/>
  <c r="J39" i="4"/>
  <c r="I38" i="4"/>
  <c r="H38" i="4"/>
  <c r="G38" i="4"/>
  <c r="F38" i="4"/>
  <c r="E38" i="4"/>
  <c r="D38" i="4"/>
  <c r="C38" i="4"/>
  <c r="J37" i="4"/>
  <c r="K37" i="4" s="1"/>
  <c r="B37" i="4"/>
  <c r="K36" i="4"/>
  <c r="J36" i="4"/>
  <c r="B36" i="4"/>
  <c r="K35" i="4"/>
  <c r="J35" i="4"/>
  <c r="B35" i="4"/>
  <c r="J34" i="4"/>
  <c r="K34" i="4" s="1"/>
  <c r="B34" i="4"/>
  <c r="J33" i="4"/>
  <c r="K33" i="4" s="1"/>
  <c r="B33" i="4"/>
  <c r="K32" i="4"/>
  <c r="J32" i="4"/>
  <c r="B32" i="4"/>
  <c r="J31" i="4"/>
  <c r="J30" i="4" s="1"/>
  <c r="B31" i="4"/>
  <c r="I30" i="4"/>
  <c r="H30" i="4"/>
  <c r="G30" i="4"/>
  <c r="F30" i="4"/>
  <c r="E30" i="4"/>
  <c r="D30" i="4"/>
  <c r="C30" i="4"/>
  <c r="J29" i="4"/>
  <c r="K29" i="4" s="1"/>
  <c r="J28" i="4"/>
  <c r="K28" i="4" s="1"/>
  <c r="K27" i="4"/>
  <c r="J27" i="4"/>
  <c r="J26" i="4"/>
  <c r="K26" i="4" s="1"/>
  <c r="J25" i="4"/>
  <c r="K25" i="4" s="1"/>
  <c r="K23" i="4" s="1"/>
  <c r="J24" i="4"/>
  <c r="K24" i="4" s="1"/>
  <c r="I23" i="4"/>
  <c r="H23" i="4"/>
  <c r="G23" i="4"/>
  <c r="F23" i="4"/>
  <c r="E23" i="4"/>
  <c r="D23" i="4"/>
  <c r="C23" i="4"/>
  <c r="K22" i="4"/>
  <c r="J22" i="4"/>
  <c r="J21" i="4"/>
  <c r="K21" i="4" s="1"/>
  <c r="K20" i="4"/>
  <c r="J20" i="4"/>
  <c r="J19" i="4"/>
  <c r="K19" i="4" s="1"/>
  <c r="K18" i="4"/>
  <c r="J18" i="4"/>
  <c r="J17" i="4"/>
  <c r="I16" i="4"/>
  <c r="H16" i="4"/>
  <c r="H66" i="4" s="1"/>
  <c r="H91" i="4" s="1"/>
  <c r="G16" i="4"/>
  <c r="G66" i="4" s="1"/>
  <c r="F16" i="4"/>
  <c r="E16" i="4"/>
  <c r="D16" i="4"/>
  <c r="C16" i="4"/>
  <c r="J15" i="4"/>
  <c r="K15" i="4" s="1"/>
  <c r="J14" i="4"/>
  <c r="K14" i="4" s="1"/>
  <c r="J13" i="4"/>
  <c r="K13" i="4" s="1"/>
  <c r="K12" i="4"/>
  <c r="K11" i="4"/>
  <c r="J11" i="4"/>
  <c r="J10" i="4"/>
  <c r="K10" i="4" s="1"/>
  <c r="K9" i="4"/>
  <c r="J9" i="4"/>
  <c r="I8" i="4"/>
  <c r="H8" i="4"/>
  <c r="G8" i="4"/>
  <c r="F8" i="4"/>
  <c r="E8" i="4"/>
  <c r="D8" i="4"/>
  <c r="C8" i="4"/>
  <c r="I5" i="4"/>
  <c r="H5" i="4"/>
  <c r="G5" i="4"/>
  <c r="F5" i="4"/>
  <c r="E5" i="4"/>
  <c r="D5" i="4"/>
  <c r="C5" i="4"/>
  <c r="K4" i="4"/>
  <c r="B2" i="4"/>
  <c r="B1" i="4"/>
  <c r="J159" i="3"/>
  <c r="K159" i="3" s="1"/>
  <c r="K158" i="3"/>
  <c r="J158" i="3"/>
  <c r="I155" i="3"/>
  <c r="E155" i="3"/>
  <c r="J154" i="3"/>
  <c r="K154" i="3" s="1"/>
  <c r="K153" i="3"/>
  <c r="J153" i="3"/>
  <c r="J152" i="3"/>
  <c r="K152" i="3" s="1"/>
  <c r="K151" i="3"/>
  <c r="J151" i="3"/>
  <c r="J150" i="3"/>
  <c r="K150" i="3" s="1"/>
  <c r="K149" i="3"/>
  <c r="J149" i="3"/>
  <c r="J148" i="3"/>
  <c r="I147" i="3"/>
  <c r="H147" i="3"/>
  <c r="G147" i="3"/>
  <c r="F147" i="3"/>
  <c r="E147" i="3"/>
  <c r="D147" i="3"/>
  <c r="C147" i="3"/>
  <c r="J146" i="3"/>
  <c r="K146" i="3" s="1"/>
  <c r="J145" i="3"/>
  <c r="K145" i="3" s="1"/>
  <c r="J144" i="3"/>
  <c r="K144" i="3" s="1"/>
  <c r="K143" i="3"/>
  <c r="K141" i="3" s="1"/>
  <c r="J143" i="3"/>
  <c r="J142" i="3"/>
  <c r="K142" i="3" s="1"/>
  <c r="J141" i="3"/>
  <c r="I141" i="3"/>
  <c r="H141" i="3"/>
  <c r="G141" i="3"/>
  <c r="F141" i="3"/>
  <c r="E141" i="3"/>
  <c r="D141" i="3"/>
  <c r="C141" i="3"/>
  <c r="K140" i="3"/>
  <c r="J140" i="3"/>
  <c r="J139" i="3"/>
  <c r="K139" i="3" s="1"/>
  <c r="K138" i="3"/>
  <c r="J138" i="3"/>
  <c r="J137" i="3"/>
  <c r="K137" i="3" s="1"/>
  <c r="K136" i="3"/>
  <c r="J136" i="3"/>
  <c r="J135" i="3"/>
  <c r="I134" i="3"/>
  <c r="H134" i="3"/>
  <c r="H155" i="3" s="1"/>
  <c r="G134" i="3"/>
  <c r="F134" i="3"/>
  <c r="E134" i="3"/>
  <c r="D134" i="3"/>
  <c r="D155" i="3" s="1"/>
  <c r="C134" i="3"/>
  <c r="J133" i="3"/>
  <c r="K133" i="3" s="1"/>
  <c r="J132" i="3"/>
  <c r="K132" i="3" s="1"/>
  <c r="J131" i="3"/>
  <c r="K131" i="3" s="1"/>
  <c r="K130" i="3" s="1"/>
  <c r="I130" i="3"/>
  <c r="H130" i="3"/>
  <c r="G130" i="3"/>
  <c r="F130" i="3"/>
  <c r="E130" i="3"/>
  <c r="D130" i="3"/>
  <c r="C130" i="3"/>
  <c r="J128" i="3"/>
  <c r="K128" i="3" s="1"/>
  <c r="K127" i="3"/>
  <c r="J127" i="3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K115" i="3" s="1"/>
  <c r="K119" i="3"/>
  <c r="J119" i="3"/>
  <c r="J118" i="3"/>
  <c r="K118" i="3" s="1"/>
  <c r="J117" i="3"/>
  <c r="K117" i="3" s="1"/>
  <c r="J116" i="3"/>
  <c r="K116" i="3" s="1"/>
  <c r="J115" i="3"/>
  <c r="I115" i="3"/>
  <c r="H115" i="3"/>
  <c r="G115" i="3"/>
  <c r="F115" i="3"/>
  <c r="E115" i="3"/>
  <c r="D115" i="3"/>
  <c r="C115" i="3"/>
  <c r="K114" i="3"/>
  <c r="J114" i="3"/>
  <c r="J113" i="3"/>
  <c r="K113" i="3" s="1"/>
  <c r="K112" i="3"/>
  <c r="J112" i="3"/>
  <c r="J111" i="3"/>
  <c r="K111" i="3" s="1"/>
  <c r="K110" i="3"/>
  <c r="J110" i="3"/>
  <c r="J109" i="3"/>
  <c r="K109" i="3" s="1"/>
  <c r="K108" i="3"/>
  <c r="J108" i="3"/>
  <c r="J107" i="3"/>
  <c r="K107" i="3" s="1"/>
  <c r="K106" i="3"/>
  <c r="J106" i="3"/>
  <c r="J105" i="3"/>
  <c r="K105" i="3" s="1"/>
  <c r="K104" i="3"/>
  <c r="J104" i="3"/>
  <c r="J103" i="3"/>
  <c r="K103" i="3" s="1"/>
  <c r="K102" i="3"/>
  <c r="J102" i="3"/>
  <c r="J101" i="3"/>
  <c r="K101" i="3" s="1"/>
  <c r="K100" i="3"/>
  <c r="J100" i="3"/>
  <c r="J99" i="3"/>
  <c r="K99" i="3" s="1"/>
  <c r="K98" i="3"/>
  <c r="J98" i="3"/>
  <c r="J97" i="3"/>
  <c r="K97" i="3" s="1"/>
  <c r="K96" i="3"/>
  <c r="J96" i="3"/>
  <c r="J95" i="3"/>
  <c r="I94" i="3"/>
  <c r="I129" i="3" s="1"/>
  <c r="I156" i="3" s="1"/>
  <c r="H94" i="3"/>
  <c r="H129" i="3" s="1"/>
  <c r="H156" i="3" s="1"/>
  <c r="G94" i="3"/>
  <c r="G129" i="3" s="1"/>
  <c r="F94" i="3"/>
  <c r="E94" i="3"/>
  <c r="E129" i="3" s="1"/>
  <c r="D94" i="3"/>
  <c r="D129" i="3" s="1"/>
  <c r="D156" i="3" s="1"/>
  <c r="C94" i="3"/>
  <c r="C129" i="3" s="1"/>
  <c r="I90" i="3"/>
  <c r="E90" i="3"/>
  <c r="J89" i="3"/>
  <c r="K89" i="3" s="1"/>
  <c r="J88" i="3"/>
  <c r="K88" i="3" s="1"/>
  <c r="K87" i="3"/>
  <c r="J87" i="3"/>
  <c r="J86" i="3"/>
  <c r="K86" i="3" s="1"/>
  <c r="J85" i="3"/>
  <c r="K85" i="3" s="1"/>
  <c r="K83" i="3" s="1"/>
  <c r="J84" i="3"/>
  <c r="K84" i="3" s="1"/>
  <c r="I83" i="3"/>
  <c r="H83" i="3"/>
  <c r="G83" i="3"/>
  <c r="F83" i="3"/>
  <c r="E83" i="3"/>
  <c r="D83" i="3"/>
  <c r="C83" i="3"/>
  <c r="K82" i="3"/>
  <c r="J82" i="3"/>
  <c r="J81" i="3"/>
  <c r="K81" i="3" s="1"/>
  <c r="K80" i="3"/>
  <c r="J80" i="3"/>
  <c r="J79" i="3"/>
  <c r="I79" i="3"/>
  <c r="H79" i="3"/>
  <c r="G79" i="3"/>
  <c r="F79" i="3"/>
  <c r="E79" i="3"/>
  <c r="D79" i="3"/>
  <c r="C79" i="3"/>
  <c r="K78" i="3"/>
  <c r="K76" i="3" s="1"/>
  <c r="J78" i="3"/>
  <c r="J77" i="3"/>
  <c r="K77" i="3" s="1"/>
  <c r="J76" i="3"/>
  <c r="I76" i="3"/>
  <c r="H76" i="3"/>
  <c r="G76" i="3"/>
  <c r="F76" i="3"/>
  <c r="F90" i="3" s="1"/>
  <c r="E76" i="3"/>
  <c r="D76" i="3"/>
  <c r="C76" i="3"/>
  <c r="K75" i="3"/>
  <c r="J75" i="3"/>
  <c r="J74" i="3"/>
  <c r="K74" i="3" s="1"/>
  <c r="K73" i="3"/>
  <c r="J73" i="3"/>
  <c r="J72" i="3"/>
  <c r="J71" i="3" s="1"/>
  <c r="I71" i="3"/>
  <c r="H71" i="3"/>
  <c r="G71" i="3"/>
  <c r="F71" i="3"/>
  <c r="E71" i="3"/>
  <c r="D71" i="3"/>
  <c r="C71" i="3"/>
  <c r="J70" i="3"/>
  <c r="K70" i="3" s="1"/>
  <c r="J69" i="3"/>
  <c r="K69" i="3" s="1"/>
  <c r="K67" i="3" s="1"/>
  <c r="J68" i="3"/>
  <c r="K68" i="3" s="1"/>
  <c r="I67" i="3"/>
  <c r="H67" i="3"/>
  <c r="H90" i="3" s="1"/>
  <c r="G67" i="3"/>
  <c r="G90" i="3" s="1"/>
  <c r="F67" i="3"/>
  <c r="E67" i="3"/>
  <c r="D67" i="3"/>
  <c r="D90" i="3" s="1"/>
  <c r="C67" i="3"/>
  <c r="C90" i="3" s="1"/>
  <c r="J65" i="3"/>
  <c r="K65" i="3" s="1"/>
  <c r="J64" i="3"/>
  <c r="K64" i="3" s="1"/>
  <c r="J63" i="3"/>
  <c r="K63" i="3" s="1"/>
  <c r="K62" i="3"/>
  <c r="J62" i="3"/>
  <c r="I61" i="3"/>
  <c r="H61" i="3"/>
  <c r="G61" i="3"/>
  <c r="F61" i="3"/>
  <c r="E61" i="3"/>
  <c r="D61" i="3"/>
  <c r="C61" i="3"/>
  <c r="J60" i="3"/>
  <c r="K60" i="3" s="1"/>
  <c r="K59" i="3"/>
  <c r="J59" i="3"/>
  <c r="J58" i="3"/>
  <c r="K58" i="3" s="1"/>
  <c r="K57" i="3"/>
  <c r="J57" i="3"/>
  <c r="J56" i="3"/>
  <c r="I56" i="3"/>
  <c r="H56" i="3"/>
  <c r="G56" i="3"/>
  <c r="F56" i="3"/>
  <c r="E56" i="3"/>
  <c r="D56" i="3"/>
  <c r="C56" i="3"/>
  <c r="J55" i="3"/>
  <c r="K55" i="3" s="1"/>
  <c r="J54" i="3"/>
  <c r="K54" i="3" s="1"/>
  <c r="J53" i="3"/>
  <c r="K53" i="3" s="1"/>
  <c r="J52" i="3"/>
  <c r="K52" i="3" s="1"/>
  <c r="J51" i="3"/>
  <c r="K51" i="3" s="1"/>
  <c r="I50" i="3"/>
  <c r="H50" i="3"/>
  <c r="G50" i="3"/>
  <c r="F50" i="3"/>
  <c r="E50" i="3"/>
  <c r="D50" i="3"/>
  <c r="C50" i="3"/>
  <c r="J49" i="3"/>
  <c r="K49" i="3" s="1"/>
  <c r="K48" i="3"/>
  <c r="J48" i="3"/>
  <c r="J47" i="3"/>
  <c r="K47" i="3" s="1"/>
  <c r="K46" i="3"/>
  <c r="J46" i="3"/>
  <c r="J45" i="3"/>
  <c r="K45" i="3" s="1"/>
  <c r="K44" i="3"/>
  <c r="J44" i="3"/>
  <c r="J43" i="3"/>
  <c r="K43" i="3" s="1"/>
  <c r="K42" i="3"/>
  <c r="J42" i="3"/>
  <c r="J41" i="3"/>
  <c r="K41" i="3" s="1"/>
  <c r="K40" i="3"/>
  <c r="J40" i="3"/>
  <c r="J39" i="3"/>
  <c r="I38" i="3"/>
  <c r="H38" i="3"/>
  <c r="H66" i="3" s="1"/>
  <c r="H91" i="3" s="1"/>
  <c r="G38" i="3"/>
  <c r="F38" i="3"/>
  <c r="E38" i="3"/>
  <c r="D38" i="3"/>
  <c r="D66" i="3" s="1"/>
  <c r="D91" i="3" s="1"/>
  <c r="C38" i="3"/>
  <c r="J37" i="3"/>
  <c r="K37" i="3" s="1"/>
  <c r="B37" i="3"/>
  <c r="K36" i="3"/>
  <c r="J36" i="3"/>
  <c r="B36" i="3"/>
  <c r="J35" i="3"/>
  <c r="K35" i="3" s="1"/>
  <c r="B35" i="3"/>
  <c r="J34" i="3"/>
  <c r="K34" i="3" s="1"/>
  <c r="B34" i="3"/>
  <c r="J33" i="3"/>
  <c r="K33" i="3" s="1"/>
  <c r="B33" i="3"/>
  <c r="K32" i="3"/>
  <c r="J32" i="3"/>
  <c r="B32" i="3"/>
  <c r="J31" i="3"/>
  <c r="K31" i="3" s="1"/>
  <c r="K30" i="3" s="1"/>
  <c r="B31" i="3"/>
  <c r="I30" i="3"/>
  <c r="H30" i="3"/>
  <c r="G30" i="3"/>
  <c r="G66" i="3" s="1"/>
  <c r="G91" i="3" s="1"/>
  <c r="F30" i="3"/>
  <c r="E30" i="3"/>
  <c r="D30" i="3"/>
  <c r="C30" i="3"/>
  <c r="C66" i="3" s="1"/>
  <c r="C91" i="3" s="1"/>
  <c r="J29" i="3"/>
  <c r="K29" i="3" s="1"/>
  <c r="J28" i="3"/>
  <c r="K28" i="3" s="1"/>
  <c r="K27" i="3"/>
  <c r="J27" i="3"/>
  <c r="J26" i="3"/>
  <c r="K26" i="3" s="1"/>
  <c r="J25" i="3"/>
  <c r="K25" i="3" s="1"/>
  <c r="K23" i="3" s="1"/>
  <c r="J24" i="3"/>
  <c r="K24" i="3" s="1"/>
  <c r="I23" i="3"/>
  <c r="H23" i="3"/>
  <c r="G23" i="3"/>
  <c r="F23" i="3"/>
  <c r="E23" i="3"/>
  <c r="D23" i="3"/>
  <c r="C23" i="3"/>
  <c r="K22" i="3"/>
  <c r="J22" i="3"/>
  <c r="J21" i="3"/>
  <c r="K21" i="3" s="1"/>
  <c r="K20" i="3"/>
  <c r="J20" i="3"/>
  <c r="J19" i="3"/>
  <c r="K19" i="3" s="1"/>
  <c r="K18" i="3"/>
  <c r="J18" i="3"/>
  <c r="J17" i="3"/>
  <c r="J16" i="3" s="1"/>
  <c r="I16" i="3"/>
  <c r="H16" i="3"/>
  <c r="G16" i="3"/>
  <c r="F16" i="3"/>
  <c r="E16" i="3"/>
  <c r="D16" i="3"/>
  <c r="C16" i="3"/>
  <c r="J15" i="3"/>
  <c r="K15" i="3" s="1"/>
  <c r="K14" i="3"/>
  <c r="J14" i="3"/>
  <c r="J13" i="3"/>
  <c r="K13" i="3" s="1"/>
  <c r="K12" i="3"/>
  <c r="K11" i="3"/>
  <c r="J11" i="3"/>
  <c r="J10" i="3"/>
  <c r="K10" i="3" s="1"/>
  <c r="K9" i="3"/>
  <c r="J9" i="3"/>
  <c r="J8" i="3"/>
  <c r="I8" i="3"/>
  <c r="I66" i="3" s="1"/>
  <c r="I91" i="3" s="1"/>
  <c r="H8" i="3"/>
  <c r="G8" i="3"/>
  <c r="F8" i="3"/>
  <c r="F66" i="3" s="1"/>
  <c r="E8" i="3"/>
  <c r="E66" i="3" s="1"/>
  <c r="E91" i="3" s="1"/>
  <c r="D8" i="3"/>
  <c r="C8" i="3"/>
  <c r="K5" i="3"/>
  <c r="K5" i="4" s="1"/>
  <c r="I5" i="3"/>
  <c r="H5" i="3"/>
  <c r="G5" i="3"/>
  <c r="F5" i="3"/>
  <c r="E5" i="3"/>
  <c r="D5" i="3"/>
  <c r="C5" i="3"/>
  <c r="K4" i="3"/>
  <c r="B2" i="3"/>
  <c r="B1" i="3"/>
  <c r="J159" i="2"/>
  <c r="K159" i="2" s="1"/>
  <c r="K158" i="2"/>
  <c r="J158" i="2"/>
  <c r="D155" i="2"/>
  <c r="J154" i="2"/>
  <c r="K154" i="2" s="1"/>
  <c r="K153" i="2"/>
  <c r="J153" i="2"/>
  <c r="J152" i="2"/>
  <c r="K152" i="2" s="1"/>
  <c r="K151" i="2"/>
  <c r="J151" i="2"/>
  <c r="J150" i="2"/>
  <c r="K150" i="2" s="1"/>
  <c r="K149" i="2"/>
  <c r="J149" i="2"/>
  <c r="J148" i="2"/>
  <c r="J147" i="2" s="1"/>
  <c r="I147" i="2"/>
  <c r="H147" i="2"/>
  <c r="G147" i="2"/>
  <c r="F147" i="2"/>
  <c r="E147" i="2"/>
  <c r="D147" i="2"/>
  <c r="C147" i="2"/>
  <c r="J146" i="2"/>
  <c r="K146" i="2" s="1"/>
  <c r="K145" i="2"/>
  <c r="J145" i="2"/>
  <c r="J144" i="2"/>
  <c r="K144" i="2" s="1"/>
  <c r="J143" i="2"/>
  <c r="K143" i="2" s="1"/>
  <c r="K141" i="2" s="1"/>
  <c r="J142" i="2"/>
  <c r="K142" i="2" s="1"/>
  <c r="I141" i="2"/>
  <c r="H141" i="2"/>
  <c r="G141" i="2"/>
  <c r="F141" i="2"/>
  <c r="E141" i="2"/>
  <c r="D141" i="2"/>
  <c r="C141" i="2"/>
  <c r="K140" i="2"/>
  <c r="J140" i="2"/>
  <c r="J139" i="2"/>
  <c r="K139" i="2" s="1"/>
  <c r="K138" i="2"/>
  <c r="J138" i="2"/>
  <c r="J137" i="2"/>
  <c r="K137" i="2" s="1"/>
  <c r="K136" i="2"/>
  <c r="J136" i="2"/>
  <c r="J135" i="2"/>
  <c r="J134" i="2" s="1"/>
  <c r="I134" i="2"/>
  <c r="I155" i="2" s="1"/>
  <c r="H134" i="2"/>
  <c r="G134" i="2"/>
  <c r="F134" i="2"/>
  <c r="E134" i="2"/>
  <c r="E155" i="2" s="1"/>
  <c r="D134" i="2"/>
  <c r="C134" i="2"/>
  <c r="J133" i="2"/>
  <c r="K133" i="2" s="1"/>
  <c r="K132" i="2"/>
  <c r="K130" i="2" s="1"/>
  <c r="J132" i="2"/>
  <c r="J131" i="2"/>
  <c r="K131" i="2" s="1"/>
  <c r="J130" i="2"/>
  <c r="I130" i="2"/>
  <c r="H130" i="2"/>
  <c r="H155" i="2" s="1"/>
  <c r="G130" i="2"/>
  <c r="G155" i="2" s="1"/>
  <c r="F130" i="2"/>
  <c r="F155" i="2" s="1"/>
  <c r="E130" i="2"/>
  <c r="D130" i="2"/>
  <c r="C130" i="2"/>
  <c r="C155" i="2" s="1"/>
  <c r="J128" i="2"/>
  <c r="K128" i="2" s="1"/>
  <c r="K127" i="2"/>
  <c r="J127" i="2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K115" i="2" s="1"/>
  <c r="K119" i="2"/>
  <c r="J119" i="2"/>
  <c r="J118" i="2"/>
  <c r="K118" i="2" s="1"/>
  <c r="J117" i="2"/>
  <c r="K117" i="2" s="1"/>
  <c r="J116" i="2"/>
  <c r="K116" i="2" s="1"/>
  <c r="J115" i="2"/>
  <c r="I115" i="2"/>
  <c r="H115" i="2"/>
  <c r="G115" i="2"/>
  <c r="F115" i="2"/>
  <c r="E115" i="2"/>
  <c r="D115" i="2"/>
  <c r="C115" i="2"/>
  <c r="K114" i="2"/>
  <c r="J114" i="2"/>
  <c r="J113" i="2"/>
  <c r="K113" i="2" s="1"/>
  <c r="I112" i="2"/>
  <c r="I94" i="2" s="1"/>
  <c r="I129" i="2" s="1"/>
  <c r="I156" i="2" s="1"/>
  <c r="H112" i="2"/>
  <c r="G112" i="2"/>
  <c r="F112" i="2"/>
  <c r="E112" i="2"/>
  <c r="E94" i="2" s="1"/>
  <c r="E129" i="2" s="1"/>
  <c r="E156" i="2" s="1"/>
  <c r="D112" i="2"/>
  <c r="C112" i="2"/>
  <c r="J111" i="2"/>
  <c r="K111" i="2" s="1"/>
  <c r="K110" i="2"/>
  <c r="J110" i="2"/>
  <c r="J109" i="2"/>
  <c r="K109" i="2" s="1"/>
  <c r="J108" i="2"/>
  <c r="K108" i="2" s="1"/>
  <c r="J107" i="2"/>
  <c r="K107" i="2" s="1"/>
  <c r="J106" i="2"/>
  <c r="K106" i="2" s="1"/>
  <c r="J105" i="2"/>
  <c r="K105" i="2" s="1"/>
  <c r="J104" i="2"/>
  <c r="K104" i="2" s="1"/>
  <c r="J103" i="2"/>
  <c r="K103" i="2" s="1"/>
  <c r="K102" i="2"/>
  <c r="J102" i="2"/>
  <c r="J101" i="2"/>
  <c r="K101" i="2" s="1"/>
  <c r="J100" i="2"/>
  <c r="K100" i="2" s="1"/>
  <c r="I99" i="2"/>
  <c r="H99" i="2"/>
  <c r="G99" i="2"/>
  <c r="G94" i="2" s="1"/>
  <c r="G129" i="2" s="1"/>
  <c r="G156" i="2" s="1"/>
  <c r="F99" i="2"/>
  <c r="E99" i="2"/>
  <c r="D99" i="2"/>
  <c r="C99" i="2"/>
  <c r="J98" i="2"/>
  <c r="K98" i="2" s="1"/>
  <c r="J97" i="2"/>
  <c r="K97" i="2" s="1"/>
  <c r="J96" i="2"/>
  <c r="K96" i="2" s="1"/>
  <c r="K95" i="2"/>
  <c r="J95" i="2"/>
  <c r="H94" i="2"/>
  <c r="H129" i="2" s="1"/>
  <c r="F94" i="2"/>
  <c r="D94" i="2"/>
  <c r="D129" i="2" s="1"/>
  <c r="D156" i="2" s="1"/>
  <c r="K89" i="2"/>
  <c r="J89" i="2"/>
  <c r="K88" i="2"/>
  <c r="J88" i="2"/>
  <c r="K87" i="2"/>
  <c r="J87" i="2"/>
  <c r="K86" i="2"/>
  <c r="J86" i="2"/>
  <c r="K85" i="2"/>
  <c r="J85" i="2"/>
  <c r="K84" i="2"/>
  <c r="K83" i="2" s="1"/>
  <c r="J84" i="2"/>
  <c r="J83" i="2" s="1"/>
  <c r="I83" i="2"/>
  <c r="H83" i="2"/>
  <c r="G83" i="2"/>
  <c r="F83" i="2"/>
  <c r="E83" i="2"/>
  <c r="D83" i="2"/>
  <c r="D90" i="2" s="1"/>
  <c r="C83" i="2"/>
  <c r="J82" i="2"/>
  <c r="K82" i="2" s="1"/>
  <c r="J81" i="2"/>
  <c r="K81" i="2" s="1"/>
  <c r="K79" i="2" s="1"/>
  <c r="J80" i="2"/>
  <c r="K80" i="2" s="1"/>
  <c r="I79" i="2"/>
  <c r="H79" i="2"/>
  <c r="G79" i="2"/>
  <c r="F79" i="2"/>
  <c r="F90" i="2" s="1"/>
  <c r="E79" i="2"/>
  <c r="D79" i="2"/>
  <c r="C79" i="2"/>
  <c r="K78" i="2"/>
  <c r="J78" i="2"/>
  <c r="J77" i="2"/>
  <c r="J76" i="2" s="1"/>
  <c r="I76" i="2"/>
  <c r="H76" i="2"/>
  <c r="G76" i="2"/>
  <c r="F76" i="2"/>
  <c r="E76" i="2"/>
  <c r="D76" i="2"/>
  <c r="C76" i="2"/>
  <c r="J75" i="2"/>
  <c r="K75" i="2" s="1"/>
  <c r="K74" i="2"/>
  <c r="J74" i="2"/>
  <c r="J73" i="2"/>
  <c r="K73" i="2" s="1"/>
  <c r="J72" i="2"/>
  <c r="J71" i="2" s="1"/>
  <c r="I71" i="2"/>
  <c r="H71" i="2"/>
  <c r="G71" i="2"/>
  <c r="F71" i="2"/>
  <c r="E71" i="2"/>
  <c r="D71" i="2"/>
  <c r="C71" i="2"/>
  <c r="J70" i="2"/>
  <c r="K70" i="2" s="1"/>
  <c r="K69" i="2"/>
  <c r="J69" i="2"/>
  <c r="J68" i="2"/>
  <c r="J67" i="2" s="1"/>
  <c r="I67" i="2"/>
  <c r="I90" i="2" s="1"/>
  <c r="H67" i="2"/>
  <c r="H90" i="2" s="1"/>
  <c r="G67" i="2"/>
  <c r="G90" i="2" s="1"/>
  <c r="F67" i="2"/>
  <c r="E67" i="2"/>
  <c r="E90" i="2" s="1"/>
  <c r="D67" i="2"/>
  <c r="C67" i="2"/>
  <c r="C90" i="2" s="1"/>
  <c r="I66" i="2"/>
  <c r="I91" i="2" s="1"/>
  <c r="J65" i="2"/>
  <c r="K65" i="2" s="1"/>
  <c r="K64" i="2"/>
  <c r="J64" i="2"/>
  <c r="J63" i="2"/>
  <c r="K63" i="2" s="1"/>
  <c r="K62" i="2"/>
  <c r="J62" i="2"/>
  <c r="J61" i="2"/>
  <c r="I61" i="2"/>
  <c r="H61" i="2"/>
  <c r="G61" i="2"/>
  <c r="F61" i="2"/>
  <c r="E61" i="2"/>
  <c r="D61" i="2"/>
  <c r="C61" i="2"/>
  <c r="J60" i="2"/>
  <c r="K60" i="2" s="1"/>
  <c r="J59" i="2"/>
  <c r="K59" i="2" s="1"/>
  <c r="J58" i="2"/>
  <c r="K58" i="2" s="1"/>
  <c r="K56" i="2" s="1"/>
  <c r="J57" i="2"/>
  <c r="K57" i="2" s="1"/>
  <c r="I56" i="2"/>
  <c r="H56" i="2"/>
  <c r="G56" i="2"/>
  <c r="F56" i="2"/>
  <c r="E56" i="2"/>
  <c r="D56" i="2"/>
  <c r="C56" i="2"/>
  <c r="K55" i="2"/>
  <c r="J55" i="2"/>
  <c r="J54" i="2"/>
  <c r="K54" i="2" s="1"/>
  <c r="K53" i="2"/>
  <c r="J53" i="2"/>
  <c r="J52" i="2"/>
  <c r="K52" i="2" s="1"/>
  <c r="K51" i="2"/>
  <c r="J51" i="2"/>
  <c r="J50" i="2"/>
  <c r="I50" i="2"/>
  <c r="H50" i="2"/>
  <c r="G50" i="2"/>
  <c r="F50" i="2"/>
  <c r="E50" i="2"/>
  <c r="D50" i="2"/>
  <c r="C50" i="2"/>
  <c r="K49" i="2"/>
  <c r="J49" i="2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K41" i="2"/>
  <c r="J41" i="2"/>
  <c r="J40" i="2"/>
  <c r="K40" i="2" s="1"/>
  <c r="J39" i="2"/>
  <c r="J38" i="2" s="1"/>
  <c r="I38" i="2"/>
  <c r="H38" i="2"/>
  <c r="G38" i="2"/>
  <c r="F38" i="2"/>
  <c r="E38" i="2"/>
  <c r="D38" i="2"/>
  <c r="C38" i="2"/>
  <c r="J37" i="2"/>
  <c r="K37" i="2" s="1"/>
  <c r="B37" i="2"/>
  <c r="J36" i="2"/>
  <c r="K36" i="2" s="1"/>
  <c r="B36" i="2"/>
  <c r="K35" i="2"/>
  <c r="J35" i="2"/>
  <c r="B35" i="2"/>
  <c r="J34" i="2"/>
  <c r="K34" i="2" s="1"/>
  <c r="B34" i="2"/>
  <c r="K33" i="2"/>
  <c r="J33" i="2"/>
  <c r="B33" i="2"/>
  <c r="J32" i="2"/>
  <c r="K32" i="2" s="1"/>
  <c r="B32" i="2"/>
  <c r="K31" i="2"/>
  <c r="J31" i="2"/>
  <c r="B31" i="2"/>
  <c r="I30" i="2"/>
  <c r="H30" i="2"/>
  <c r="G30" i="2"/>
  <c r="F30" i="2"/>
  <c r="E30" i="2"/>
  <c r="D30" i="2"/>
  <c r="C30" i="2"/>
  <c r="K29" i="2"/>
  <c r="J29" i="2"/>
  <c r="J28" i="2"/>
  <c r="K28" i="2" s="1"/>
  <c r="K27" i="2"/>
  <c r="J27" i="2"/>
  <c r="J26" i="2"/>
  <c r="K26" i="2" s="1"/>
  <c r="K25" i="2"/>
  <c r="J25" i="2"/>
  <c r="J24" i="2"/>
  <c r="J23" i="2" s="1"/>
  <c r="I23" i="2"/>
  <c r="H23" i="2"/>
  <c r="G23" i="2"/>
  <c r="F23" i="2"/>
  <c r="E23" i="2"/>
  <c r="D23" i="2"/>
  <c r="C23" i="2"/>
  <c r="J22" i="2"/>
  <c r="K22" i="2" s="1"/>
  <c r="J21" i="2"/>
  <c r="K21" i="2" s="1"/>
  <c r="J20" i="2"/>
  <c r="K20" i="2" s="1"/>
  <c r="J19" i="2"/>
  <c r="K19" i="2" s="1"/>
  <c r="J18" i="2"/>
  <c r="K18" i="2" s="1"/>
  <c r="K17" i="2"/>
  <c r="J17" i="2"/>
  <c r="I16" i="2"/>
  <c r="H16" i="2"/>
  <c r="G16" i="2"/>
  <c r="F16" i="2"/>
  <c r="E16" i="2"/>
  <c r="E66" i="2" s="1"/>
  <c r="E91" i="2" s="1"/>
  <c r="D16" i="2"/>
  <c r="C16" i="2"/>
  <c r="J15" i="2"/>
  <c r="K15" i="2" s="1"/>
  <c r="K14" i="2"/>
  <c r="J14" i="2"/>
  <c r="J13" i="2"/>
  <c r="K13" i="2" s="1"/>
  <c r="K12" i="2"/>
  <c r="J11" i="2"/>
  <c r="K11" i="2" s="1"/>
  <c r="J10" i="2"/>
  <c r="K10" i="2" s="1"/>
  <c r="J9" i="2"/>
  <c r="K9" i="2" s="1"/>
  <c r="I8" i="2"/>
  <c r="H8" i="2"/>
  <c r="H66" i="2" s="1"/>
  <c r="G8" i="2"/>
  <c r="F8" i="2"/>
  <c r="F66" i="2" s="1"/>
  <c r="F91" i="2" s="1"/>
  <c r="E8" i="2"/>
  <c r="D8" i="2"/>
  <c r="D66" i="2" s="1"/>
  <c r="D91" i="2" s="1"/>
  <c r="C8" i="2"/>
  <c r="K5" i="2"/>
  <c r="I5" i="2"/>
  <c r="H5" i="2"/>
  <c r="G5" i="2"/>
  <c r="F5" i="2"/>
  <c r="E5" i="2"/>
  <c r="D5" i="2"/>
  <c r="C5" i="2"/>
  <c r="K4" i="2"/>
  <c r="B2" i="2"/>
  <c r="B1" i="2"/>
  <c r="J159" i="1"/>
  <c r="K159" i="1" s="1"/>
  <c r="J158" i="1"/>
  <c r="K158" i="1" s="1"/>
  <c r="F155" i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K148" i="1"/>
  <c r="J148" i="1"/>
  <c r="I147" i="1"/>
  <c r="H147" i="1"/>
  <c r="G147" i="1"/>
  <c r="F147" i="1"/>
  <c r="E147" i="1"/>
  <c r="D147" i="1"/>
  <c r="C147" i="1"/>
  <c r="J146" i="1"/>
  <c r="K146" i="1" s="1"/>
  <c r="K145" i="1"/>
  <c r="J145" i="1"/>
  <c r="J144" i="1"/>
  <c r="K144" i="1" s="1"/>
  <c r="K143" i="1"/>
  <c r="J143" i="1"/>
  <c r="J142" i="1"/>
  <c r="J141" i="1" s="1"/>
  <c r="I141" i="1"/>
  <c r="H141" i="1"/>
  <c r="G141" i="1"/>
  <c r="G155" i="1" s="1"/>
  <c r="F141" i="1"/>
  <c r="E141" i="1"/>
  <c r="D141" i="1"/>
  <c r="C141" i="1"/>
  <c r="J140" i="1"/>
  <c r="K140" i="1" s="1"/>
  <c r="J139" i="1"/>
  <c r="K139" i="1" s="1"/>
  <c r="J138" i="1"/>
  <c r="K138" i="1" s="1"/>
  <c r="K137" i="1"/>
  <c r="J137" i="1"/>
  <c r="J136" i="1"/>
  <c r="K136" i="1" s="1"/>
  <c r="J135" i="1"/>
  <c r="J134" i="1" s="1"/>
  <c r="I134" i="1"/>
  <c r="H134" i="1"/>
  <c r="G134" i="1"/>
  <c r="F134" i="1"/>
  <c r="E134" i="1"/>
  <c r="D134" i="1"/>
  <c r="C134" i="1"/>
  <c r="J133" i="1"/>
  <c r="K133" i="1" s="1"/>
  <c r="K132" i="1"/>
  <c r="J132" i="1"/>
  <c r="J131" i="1"/>
  <c r="J130" i="1" s="1"/>
  <c r="I130" i="1"/>
  <c r="I155" i="1" s="1"/>
  <c r="H130" i="1"/>
  <c r="G130" i="1"/>
  <c r="F130" i="1"/>
  <c r="E130" i="1"/>
  <c r="E155" i="1" s="1"/>
  <c r="D130" i="1"/>
  <c r="C130" i="1"/>
  <c r="C155" i="1" s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K122" i="1" s="1"/>
  <c r="K121" i="1"/>
  <c r="J121" i="1"/>
  <c r="J120" i="1"/>
  <c r="K120" i="1" s="1"/>
  <c r="K119" i="1"/>
  <c r="J119" i="1"/>
  <c r="J118" i="1"/>
  <c r="K118" i="1" s="1"/>
  <c r="K117" i="1"/>
  <c r="J117" i="1"/>
  <c r="J116" i="1"/>
  <c r="J115" i="1" s="1"/>
  <c r="I115" i="1"/>
  <c r="H115" i="1"/>
  <c r="G115" i="1"/>
  <c r="F115" i="1"/>
  <c r="E115" i="1"/>
  <c r="D115" i="1"/>
  <c r="C115" i="1"/>
  <c r="J114" i="1"/>
  <c r="K114" i="1" s="1"/>
  <c r="K113" i="1"/>
  <c r="J113" i="1"/>
  <c r="I112" i="1"/>
  <c r="H112" i="1"/>
  <c r="G112" i="1"/>
  <c r="F112" i="1"/>
  <c r="E112" i="1"/>
  <c r="D112" i="1"/>
  <c r="J112" i="1" s="1"/>
  <c r="J94" i="1" s="1"/>
  <c r="J129" i="1" s="1"/>
  <c r="C112" i="1"/>
  <c r="J111" i="1"/>
  <c r="K111" i="1" s="1"/>
  <c r="K110" i="1"/>
  <c r="J110" i="1"/>
  <c r="J109" i="1"/>
  <c r="K109" i="1" s="1"/>
  <c r="K108" i="1"/>
  <c r="J108" i="1"/>
  <c r="J107" i="1"/>
  <c r="K107" i="1" s="1"/>
  <c r="K106" i="1"/>
  <c r="J106" i="1"/>
  <c r="J105" i="1"/>
  <c r="K105" i="1" s="1"/>
  <c r="K104" i="1"/>
  <c r="J104" i="1"/>
  <c r="J103" i="1"/>
  <c r="K103" i="1" s="1"/>
  <c r="K102" i="1"/>
  <c r="J102" i="1"/>
  <c r="J101" i="1"/>
  <c r="K101" i="1" s="1"/>
  <c r="K100" i="1"/>
  <c r="J100" i="1"/>
  <c r="K99" i="1"/>
  <c r="I99" i="1"/>
  <c r="H99" i="1"/>
  <c r="H94" i="1" s="1"/>
  <c r="H129" i="1" s="1"/>
  <c r="G99" i="1"/>
  <c r="F99" i="1"/>
  <c r="E99" i="1"/>
  <c r="D99" i="1"/>
  <c r="D94" i="1" s="1"/>
  <c r="D129" i="1" s="1"/>
  <c r="C99" i="1"/>
  <c r="J98" i="1"/>
  <c r="K98" i="1" s="1"/>
  <c r="K97" i="1"/>
  <c r="J97" i="1"/>
  <c r="J96" i="1"/>
  <c r="K96" i="1" s="1"/>
  <c r="K95" i="1"/>
  <c r="J95" i="1"/>
  <c r="I94" i="1"/>
  <c r="I129" i="1" s="1"/>
  <c r="G94" i="1"/>
  <c r="F94" i="1"/>
  <c r="F129" i="1" s="1"/>
  <c r="F156" i="1" s="1"/>
  <c r="E94" i="1"/>
  <c r="E129" i="1" s="1"/>
  <c r="E156" i="1" s="1"/>
  <c r="C94" i="1"/>
  <c r="C129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I83" i="1"/>
  <c r="H83" i="1"/>
  <c r="G83" i="1"/>
  <c r="F83" i="1"/>
  <c r="E83" i="1"/>
  <c r="D83" i="1"/>
  <c r="C83" i="1"/>
  <c r="K82" i="1"/>
  <c r="J82" i="1"/>
  <c r="J81" i="1"/>
  <c r="K81" i="1" s="1"/>
  <c r="K80" i="1"/>
  <c r="J80" i="1"/>
  <c r="J79" i="1"/>
  <c r="I79" i="1"/>
  <c r="H79" i="1"/>
  <c r="G79" i="1"/>
  <c r="F79" i="1"/>
  <c r="E79" i="1"/>
  <c r="E90" i="1" s="1"/>
  <c r="D79" i="1"/>
  <c r="C79" i="1"/>
  <c r="J78" i="1"/>
  <c r="J76" i="1" s="1"/>
  <c r="J77" i="1"/>
  <c r="K77" i="1" s="1"/>
  <c r="I76" i="1"/>
  <c r="H76" i="1"/>
  <c r="G76" i="1"/>
  <c r="F76" i="1"/>
  <c r="E76" i="1"/>
  <c r="D76" i="1"/>
  <c r="C76" i="1"/>
  <c r="K75" i="1"/>
  <c r="J75" i="1"/>
  <c r="J74" i="1"/>
  <c r="K74" i="1" s="1"/>
  <c r="K73" i="1"/>
  <c r="J73" i="1"/>
  <c r="J72" i="1"/>
  <c r="J71" i="1" s="1"/>
  <c r="I71" i="1"/>
  <c r="H71" i="1"/>
  <c r="G71" i="1"/>
  <c r="F71" i="1"/>
  <c r="E71" i="1"/>
  <c r="D71" i="1"/>
  <c r="C71" i="1"/>
  <c r="J70" i="1"/>
  <c r="K70" i="1" s="1"/>
  <c r="J69" i="1"/>
  <c r="J67" i="1" s="1"/>
  <c r="J90" i="1" s="1"/>
  <c r="J68" i="1"/>
  <c r="K68" i="1" s="1"/>
  <c r="I67" i="1"/>
  <c r="I90" i="1" s="1"/>
  <c r="H67" i="1"/>
  <c r="H90" i="1" s="1"/>
  <c r="G67" i="1"/>
  <c r="G90" i="1" s="1"/>
  <c r="F67" i="1"/>
  <c r="F90" i="1" s="1"/>
  <c r="E67" i="1"/>
  <c r="D67" i="1"/>
  <c r="D90" i="1" s="1"/>
  <c r="C67" i="1"/>
  <c r="C90" i="1" s="1"/>
  <c r="J65" i="1"/>
  <c r="K65" i="1" s="1"/>
  <c r="J64" i="1"/>
  <c r="K64" i="1" s="1"/>
  <c r="J63" i="1"/>
  <c r="K63" i="1" s="1"/>
  <c r="J62" i="1"/>
  <c r="J61" i="1" s="1"/>
  <c r="I61" i="1"/>
  <c r="H61" i="1"/>
  <c r="G61" i="1"/>
  <c r="F61" i="1"/>
  <c r="E61" i="1"/>
  <c r="D61" i="1"/>
  <c r="C61" i="1"/>
  <c r="J60" i="1"/>
  <c r="K60" i="1" s="1"/>
  <c r="K59" i="1"/>
  <c r="J59" i="1"/>
  <c r="J58" i="1"/>
  <c r="K58" i="1" s="1"/>
  <c r="K57" i="1"/>
  <c r="K56" i="1" s="1"/>
  <c r="J57" i="1"/>
  <c r="J56" i="1"/>
  <c r="I56" i="1"/>
  <c r="H56" i="1"/>
  <c r="G56" i="1"/>
  <c r="F56" i="1"/>
  <c r="E56" i="1"/>
  <c r="D56" i="1"/>
  <c r="C56" i="1"/>
  <c r="J55" i="1"/>
  <c r="K55" i="1" s="1"/>
  <c r="J54" i="1"/>
  <c r="K54" i="1" s="1"/>
  <c r="J53" i="1"/>
  <c r="K53" i="1" s="1"/>
  <c r="J52" i="1"/>
  <c r="K52" i="1" s="1"/>
  <c r="J51" i="1"/>
  <c r="J50" i="1" s="1"/>
  <c r="I50" i="1"/>
  <c r="H50" i="1"/>
  <c r="G50" i="1"/>
  <c r="F50" i="1"/>
  <c r="E50" i="1"/>
  <c r="D50" i="1"/>
  <c r="C50" i="1"/>
  <c r="J49" i="1"/>
  <c r="K49" i="1" s="1"/>
  <c r="K48" i="1"/>
  <c r="J48" i="1"/>
  <c r="J47" i="1"/>
  <c r="K47" i="1" s="1"/>
  <c r="K46" i="1"/>
  <c r="J46" i="1"/>
  <c r="J45" i="1"/>
  <c r="K45" i="1" s="1"/>
  <c r="K44" i="1"/>
  <c r="J44" i="1"/>
  <c r="J43" i="1"/>
  <c r="K43" i="1" s="1"/>
  <c r="K42" i="1"/>
  <c r="J42" i="1"/>
  <c r="J41" i="1"/>
  <c r="K41" i="1" s="1"/>
  <c r="K40" i="1"/>
  <c r="J40" i="1"/>
  <c r="J39" i="1"/>
  <c r="J38" i="1" s="1"/>
  <c r="I38" i="1"/>
  <c r="H38" i="1"/>
  <c r="G38" i="1"/>
  <c r="F38" i="1"/>
  <c r="E38" i="1"/>
  <c r="D38" i="1"/>
  <c r="C38" i="1"/>
  <c r="J37" i="1"/>
  <c r="K37" i="1" s="1"/>
  <c r="B37" i="1"/>
  <c r="K36" i="1"/>
  <c r="J36" i="1"/>
  <c r="B36" i="1"/>
  <c r="J35" i="1"/>
  <c r="K35" i="1" s="1"/>
  <c r="B35" i="1"/>
  <c r="J34" i="1"/>
  <c r="K34" i="1" s="1"/>
  <c r="B34" i="1"/>
  <c r="J33" i="1"/>
  <c r="K33" i="1" s="1"/>
  <c r="B33" i="1"/>
  <c r="K32" i="1"/>
  <c r="J32" i="1"/>
  <c r="B32" i="1"/>
  <c r="J31" i="1"/>
  <c r="K31" i="1" s="1"/>
  <c r="B31" i="1"/>
  <c r="I30" i="1"/>
  <c r="H30" i="1"/>
  <c r="G30" i="1"/>
  <c r="F30" i="1"/>
  <c r="E30" i="1"/>
  <c r="D30" i="1"/>
  <c r="C30" i="1"/>
  <c r="J29" i="1"/>
  <c r="K29" i="1" s="1"/>
  <c r="J28" i="1"/>
  <c r="K28" i="1" s="1"/>
  <c r="J27" i="1"/>
  <c r="K27" i="1" s="1"/>
  <c r="J26" i="1"/>
  <c r="K26" i="1" s="1"/>
  <c r="J25" i="1"/>
  <c r="J23" i="1" s="1"/>
  <c r="J24" i="1"/>
  <c r="K24" i="1" s="1"/>
  <c r="I23" i="1"/>
  <c r="H23" i="1"/>
  <c r="G23" i="1"/>
  <c r="F23" i="1"/>
  <c r="E23" i="1"/>
  <c r="D23" i="1"/>
  <c r="C23" i="1"/>
  <c r="K22" i="1"/>
  <c r="J22" i="1"/>
  <c r="J21" i="1"/>
  <c r="K21" i="1" s="1"/>
  <c r="K20" i="1"/>
  <c r="J20" i="1"/>
  <c r="J19" i="1"/>
  <c r="K19" i="1" s="1"/>
  <c r="K18" i="1"/>
  <c r="J18" i="1"/>
  <c r="J17" i="1"/>
  <c r="J16" i="1" s="1"/>
  <c r="I16" i="1"/>
  <c r="H16" i="1"/>
  <c r="H66" i="1" s="1"/>
  <c r="H91" i="1" s="1"/>
  <c r="G16" i="1"/>
  <c r="G66" i="1" s="1"/>
  <c r="G91" i="1" s="1"/>
  <c r="F16" i="1"/>
  <c r="E16" i="1"/>
  <c r="D16" i="1"/>
  <c r="D66" i="1" s="1"/>
  <c r="D91" i="1" s="1"/>
  <c r="C16" i="1"/>
  <c r="C66" i="1" s="1"/>
  <c r="C91" i="1" s="1"/>
  <c r="J15" i="1"/>
  <c r="K15" i="1" s="1"/>
  <c r="J14" i="1"/>
  <c r="K14" i="1" s="1"/>
  <c r="J13" i="1"/>
  <c r="K13" i="1" s="1"/>
  <c r="K12" i="1"/>
  <c r="K11" i="1"/>
  <c r="J11" i="1"/>
  <c r="J10" i="1"/>
  <c r="K10" i="1" s="1"/>
  <c r="K9" i="1"/>
  <c r="K8" i="1" s="1"/>
  <c r="J9" i="1"/>
  <c r="I8" i="1"/>
  <c r="I66" i="1" s="1"/>
  <c r="I91" i="1" s="1"/>
  <c r="H8" i="1"/>
  <c r="G8" i="1"/>
  <c r="F8" i="1"/>
  <c r="F66" i="1" s="1"/>
  <c r="F91" i="1" s="1"/>
  <c r="E8" i="1"/>
  <c r="E66" i="1" s="1"/>
  <c r="E91" i="1" s="1"/>
  <c r="D8" i="1"/>
  <c r="C8" i="1"/>
  <c r="I5" i="1"/>
  <c r="H5" i="1"/>
  <c r="G5" i="1"/>
  <c r="G5" i="7" s="1"/>
  <c r="F5" i="1"/>
  <c r="E5" i="1"/>
  <c r="D5" i="1"/>
  <c r="C5" i="1"/>
  <c r="K4" i="1"/>
  <c r="B2" i="1"/>
  <c r="B1" i="1"/>
  <c r="K30" i="1" l="1"/>
  <c r="K79" i="1"/>
  <c r="K83" i="1"/>
  <c r="H91" i="2"/>
  <c r="K30" i="2"/>
  <c r="K61" i="2"/>
  <c r="K8" i="3"/>
  <c r="K50" i="3"/>
  <c r="K45" i="6"/>
  <c r="D156" i="4"/>
  <c r="H156" i="4"/>
  <c r="I156" i="1"/>
  <c r="K8" i="2"/>
  <c r="K50" i="2"/>
  <c r="H156" i="2"/>
  <c r="K56" i="3"/>
  <c r="K83" i="4"/>
  <c r="K141" i="4"/>
  <c r="D5" i="43"/>
  <c r="D5" i="41"/>
  <c r="D5" i="44"/>
  <c r="D5" i="42"/>
  <c r="D5" i="40"/>
  <c r="D5" i="39"/>
  <c r="D5" i="38"/>
  <c r="D5" i="35"/>
  <c r="D5" i="37"/>
  <c r="D5" i="36"/>
  <c r="D5" i="34"/>
  <c r="D5" i="31"/>
  <c r="D5" i="33"/>
  <c r="D5" i="28"/>
  <c r="D5" i="32"/>
  <c r="D5" i="30"/>
  <c r="D5" i="27"/>
  <c r="D5" i="25"/>
  <c r="D5" i="24"/>
  <c r="D5" i="22"/>
  <c r="D5" i="26"/>
  <c r="D5" i="19"/>
  <c r="D5" i="17"/>
  <c r="D5" i="16"/>
  <c r="D5" i="14"/>
  <c r="D5" i="29"/>
  <c r="D5" i="21"/>
  <c r="D5" i="20"/>
  <c r="D5" i="18"/>
  <c r="D5" i="11"/>
  <c r="D5" i="23"/>
  <c r="D5" i="12"/>
  <c r="D5" i="10"/>
  <c r="D5" i="8"/>
  <c r="D5" i="6"/>
  <c r="D5" i="15"/>
  <c r="D5" i="13"/>
  <c r="K147" i="1"/>
  <c r="J38" i="3"/>
  <c r="K61" i="3"/>
  <c r="J134" i="3"/>
  <c r="K135" i="3"/>
  <c r="K134" i="3" s="1"/>
  <c r="K155" i="3" s="1"/>
  <c r="J10" i="7"/>
  <c r="K11" i="7"/>
  <c r="K10" i="7" s="1"/>
  <c r="K22" i="7"/>
  <c r="K39" i="7"/>
  <c r="K10" i="9"/>
  <c r="J45" i="9"/>
  <c r="J57" i="9" s="1"/>
  <c r="K47" i="10"/>
  <c r="J45" i="10"/>
  <c r="J57" i="10" s="1"/>
  <c r="E5" i="44"/>
  <c r="E5" i="42"/>
  <c r="E5" i="43"/>
  <c r="E5" i="41"/>
  <c r="E5" i="39"/>
  <c r="E5" i="37"/>
  <c r="E5" i="36"/>
  <c r="E5" i="34"/>
  <c r="E5" i="33"/>
  <c r="E5" i="38"/>
  <c r="E5" i="32"/>
  <c r="E5" i="30"/>
  <c r="E5" i="35"/>
  <c r="E5" i="27"/>
  <c r="E5" i="31"/>
  <c r="E5" i="24"/>
  <c r="E5" i="28"/>
  <c r="E5" i="26"/>
  <c r="E5" i="29"/>
  <c r="E5" i="23"/>
  <c r="E5" i="21"/>
  <c r="E5" i="25"/>
  <c r="E5" i="22"/>
  <c r="E5" i="20"/>
  <c r="E5" i="18"/>
  <c r="E5" i="15"/>
  <c r="E5" i="16"/>
  <c r="E5" i="13"/>
  <c r="E5" i="17"/>
  <c r="E5" i="14"/>
  <c r="E5" i="19"/>
  <c r="E5" i="11"/>
  <c r="E5" i="10"/>
  <c r="E5" i="7"/>
  <c r="E5" i="5"/>
  <c r="I5" i="44"/>
  <c r="I5" i="42"/>
  <c r="I5" i="43"/>
  <c r="I5" i="41"/>
  <c r="I5" i="39"/>
  <c r="I5" i="37"/>
  <c r="I5" i="38"/>
  <c r="I5" i="36"/>
  <c r="I5" i="34"/>
  <c r="I5" i="40"/>
  <c r="I5" i="33"/>
  <c r="I5" i="35"/>
  <c r="I5" i="32"/>
  <c r="I5" i="30"/>
  <c r="I5" i="27"/>
  <c r="I5" i="29"/>
  <c r="I5" i="24"/>
  <c r="I5" i="26"/>
  <c r="I5" i="23"/>
  <c r="I5" i="21"/>
  <c r="I5" i="20"/>
  <c r="I5" i="18"/>
  <c r="I5" i="31"/>
  <c r="I5" i="15"/>
  <c r="I5" i="25"/>
  <c r="I5" i="17"/>
  <c r="I5" i="13"/>
  <c r="I5" i="19"/>
  <c r="I5" i="28"/>
  <c r="I5" i="16"/>
  <c r="I5" i="12"/>
  <c r="I5" i="7"/>
  <c r="I5" i="5"/>
  <c r="J8" i="1"/>
  <c r="J66" i="1" s="1"/>
  <c r="J91" i="1" s="1"/>
  <c r="K25" i="1"/>
  <c r="K23" i="1" s="1"/>
  <c r="J30" i="1"/>
  <c r="K51" i="1"/>
  <c r="K50" i="1" s="1"/>
  <c r="K62" i="1"/>
  <c r="K61" i="1" s="1"/>
  <c r="K69" i="1"/>
  <c r="K67" i="1" s="1"/>
  <c r="K90" i="1" s="1"/>
  <c r="K78" i="1"/>
  <c r="K76" i="1" s="1"/>
  <c r="K135" i="1"/>
  <c r="K134" i="1" s="1"/>
  <c r="K24" i="2"/>
  <c r="K23" i="2" s="1"/>
  <c r="K39" i="2"/>
  <c r="K38" i="2" s="1"/>
  <c r="K72" i="2"/>
  <c r="K71" i="2" s="1"/>
  <c r="J79" i="2"/>
  <c r="J90" i="2" s="1"/>
  <c r="K99" i="2"/>
  <c r="K94" i="2" s="1"/>
  <c r="K129" i="2" s="1"/>
  <c r="C94" i="2"/>
  <c r="C129" i="2" s="1"/>
  <c r="C156" i="2" s="1"/>
  <c r="J141" i="2"/>
  <c r="J155" i="2" s="1"/>
  <c r="F91" i="3"/>
  <c r="J23" i="3"/>
  <c r="K39" i="3"/>
  <c r="K38" i="3" s="1"/>
  <c r="J50" i="3"/>
  <c r="J83" i="3"/>
  <c r="J147" i="3"/>
  <c r="K148" i="3"/>
  <c r="K147" i="3" s="1"/>
  <c r="E66" i="4"/>
  <c r="E91" i="4" s="1"/>
  <c r="I66" i="4"/>
  <c r="I91" i="4" s="1"/>
  <c r="J16" i="4"/>
  <c r="K17" i="4"/>
  <c r="K16" i="4" s="1"/>
  <c r="J23" i="4"/>
  <c r="J50" i="4"/>
  <c r="C90" i="4"/>
  <c r="G90" i="4"/>
  <c r="G91" i="4" s="1"/>
  <c r="K79" i="4"/>
  <c r="J130" i="4"/>
  <c r="D5" i="5"/>
  <c r="C58" i="5"/>
  <c r="J10" i="5"/>
  <c r="K11" i="5"/>
  <c r="K10" i="5" s="1"/>
  <c r="K23" i="5"/>
  <c r="K22" i="5" s="1"/>
  <c r="J32" i="5"/>
  <c r="K40" i="5"/>
  <c r="K39" i="5" s="1"/>
  <c r="K46" i="5"/>
  <c r="K45" i="5" s="1"/>
  <c r="K57" i="5" s="1"/>
  <c r="K51" i="5"/>
  <c r="I5" i="6"/>
  <c r="D5" i="7"/>
  <c r="J28" i="7"/>
  <c r="K29" i="7"/>
  <c r="K28" i="7" s="1"/>
  <c r="K33" i="7"/>
  <c r="K32" i="7" s="1"/>
  <c r="J10" i="8"/>
  <c r="J28" i="8"/>
  <c r="J45" i="8"/>
  <c r="E5" i="9"/>
  <c r="K22" i="9"/>
  <c r="J32" i="9"/>
  <c r="K24" i="10"/>
  <c r="J22" i="10"/>
  <c r="K40" i="11"/>
  <c r="K39" i="11" s="1"/>
  <c r="J39" i="11"/>
  <c r="K46" i="11"/>
  <c r="K45" i="11" s="1"/>
  <c r="K57" i="11" s="1"/>
  <c r="J45" i="11"/>
  <c r="J57" i="11" s="1"/>
  <c r="D38" i="12"/>
  <c r="D43" i="12" s="1"/>
  <c r="H38" i="12"/>
  <c r="H43" i="12" s="1"/>
  <c r="J51" i="13"/>
  <c r="K52" i="13"/>
  <c r="K51" i="13" s="1"/>
  <c r="I5" i="14"/>
  <c r="H5" i="43"/>
  <c r="H5" i="41"/>
  <c r="H5" i="44"/>
  <c r="H5" i="42"/>
  <c r="H5" i="40"/>
  <c r="H5" i="39"/>
  <c r="H5" i="35"/>
  <c r="H5" i="37"/>
  <c r="H5" i="38"/>
  <c r="H5" i="36"/>
  <c r="H5" i="34"/>
  <c r="H5" i="31"/>
  <c r="H5" i="33"/>
  <c r="H5" i="28"/>
  <c r="H5" i="32"/>
  <c r="H5" i="30"/>
  <c r="H5" i="25"/>
  <c r="H5" i="29"/>
  <c r="H5" i="24"/>
  <c r="H5" i="22"/>
  <c r="H5" i="27"/>
  <c r="H5" i="26"/>
  <c r="H5" i="19"/>
  <c r="H5" i="17"/>
  <c r="H5" i="23"/>
  <c r="H5" i="16"/>
  <c r="H5" i="14"/>
  <c r="H5" i="20"/>
  <c r="H5" i="18"/>
  <c r="H5" i="21"/>
  <c r="H5" i="11"/>
  <c r="H5" i="15"/>
  <c r="H5" i="12"/>
  <c r="H5" i="10"/>
  <c r="H5" i="8"/>
  <c r="H5" i="6"/>
  <c r="J94" i="3"/>
  <c r="J129" i="3" s="1"/>
  <c r="J156" i="3" s="1"/>
  <c r="K95" i="3"/>
  <c r="K94" i="3" s="1"/>
  <c r="K129" i="3" s="1"/>
  <c r="K47" i="17"/>
  <c r="J45" i="17"/>
  <c r="J57" i="17" s="1"/>
  <c r="K47" i="22"/>
  <c r="J45" i="22"/>
  <c r="F5" i="44"/>
  <c r="F5" i="42"/>
  <c r="F5" i="43"/>
  <c r="F5" i="41"/>
  <c r="F5" i="39"/>
  <c r="F5" i="40"/>
  <c r="F5" i="38"/>
  <c r="F5" i="36"/>
  <c r="F5" i="35"/>
  <c r="F5" i="32"/>
  <c r="F5" i="30"/>
  <c r="F5" i="34"/>
  <c r="F5" i="27"/>
  <c r="F5" i="37"/>
  <c r="F5" i="31"/>
  <c r="F5" i="29"/>
  <c r="F5" i="28"/>
  <c r="F5" i="26"/>
  <c r="F5" i="23"/>
  <c r="F5" i="25"/>
  <c r="F5" i="33"/>
  <c r="F5" i="22"/>
  <c r="F5" i="20"/>
  <c r="F5" i="18"/>
  <c r="F5" i="21"/>
  <c r="F5" i="15"/>
  <c r="F5" i="24"/>
  <c r="F5" i="19"/>
  <c r="F5" i="17"/>
  <c r="F5" i="14"/>
  <c r="F5" i="12"/>
  <c r="F5" i="10"/>
  <c r="F5" i="11"/>
  <c r="F5" i="13"/>
  <c r="F5" i="7"/>
  <c r="F5" i="5"/>
  <c r="F5" i="16"/>
  <c r="F5" i="9"/>
  <c r="K17" i="1"/>
  <c r="K16" i="1" s="1"/>
  <c r="K39" i="1"/>
  <c r="K38" i="1" s="1"/>
  <c r="K72" i="1"/>
  <c r="K71" i="1" s="1"/>
  <c r="K142" i="1"/>
  <c r="K141" i="1" s="1"/>
  <c r="J147" i="1"/>
  <c r="J155" i="1" s="1"/>
  <c r="J156" i="1" s="1"/>
  <c r="J8" i="2"/>
  <c r="J16" i="2"/>
  <c r="J61" i="3"/>
  <c r="K72" i="3"/>
  <c r="K71" i="3" s="1"/>
  <c r="K90" i="3" s="1"/>
  <c r="K79" i="3"/>
  <c r="E156" i="3"/>
  <c r="F155" i="3"/>
  <c r="J130" i="3"/>
  <c r="J155" i="3" s="1"/>
  <c r="F66" i="4"/>
  <c r="F91" i="4" s="1"/>
  <c r="J8" i="4"/>
  <c r="K31" i="4"/>
  <c r="K30" i="4" s="1"/>
  <c r="J38" i="4"/>
  <c r="K39" i="4"/>
  <c r="K38" i="4" s="1"/>
  <c r="K51" i="4"/>
  <c r="K50" i="4" s="1"/>
  <c r="K56" i="4"/>
  <c r="J61" i="4"/>
  <c r="J71" i="4"/>
  <c r="J90" i="4" s="1"/>
  <c r="K72" i="4"/>
  <c r="K71" i="4" s="1"/>
  <c r="K90" i="4" s="1"/>
  <c r="F129" i="4"/>
  <c r="F156" i="4" s="1"/>
  <c r="C155" i="4"/>
  <c r="C156" i="4" s="1"/>
  <c r="G155" i="4"/>
  <c r="G156" i="4" s="1"/>
  <c r="G5" i="5"/>
  <c r="J28" i="5"/>
  <c r="K29" i="5"/>
  <c r="K28" i="5" s="1"/>
  <c r="K33" i="5"/>
  <c r="K32" i="5" s="1"/>
  <c r="F43" i="6"/>
  <c r="J10" i="6"/>
  <c r="J28" i="6"/>
  <c r="J45" i="6"/>
  <c r="J57" i="6" s="1"/>
  <c r="E57" i="7"/>
  <c r="I57" i="7"/>
  <c r="J51" i="7"/>
  <c r="E5" i="8"/>
  <c r="J22" i="8"/>
  <c r="J32" i="8"/>
  <c r="J51" i="8"/>
  <c r="K52" i="8"/>
  <c r="K51" i="8" s="1"/>
  <c r="K57" i="8" s="1"/>
  <c r="H5" i="9"/>
  <c r="E38" i="9"/>
  <c r="E43" i="9" s="1"/>
  <c r="I38" i="9"/>
  <c r="I43" i="9" s="1"/>
  <c r="K29" i="9"/>
  <c r="K28" i="9" s="1"/>
  <c r="J39" i="9"/>
  <c r="I5" i="10"/>
  <c r="F38" i="10"/>
  <c r="F43" i="10" s="1"/>
  <c r="K23" i="11"/>
  <c r="K22" i="11" s="1"/>
  <c r="J22" i="11"/>
  <c r="J32" i="11"/>
  <c r="E5" i="12"/>
  <c r="H5" i="13"/>
  <c r="C156" i="1"/>
  <c r="C157" i="1" s="1"/>
  <c r="K16" i="2"/>
  <c r="K8" i="4"/>
  <c r="C91" i="4"/>
  <c r="J147" i="4"/>
  <c r="K148" i="4"/>
  <c r="K147" i="4" s="1"/>
  <c r="K10" i="6"/>
  <c r="K38" i="6" s="1"/>
  <c r="K43" i="6" s="1"/>
  <c r="K45" i="7"/>
  <c r="K57" i="7" s="1"/>
  <c r="D5" i="9"/>
  <c r="K41" i="10"/>
  <c r="J39" i="10"/>
  <c r="K51" i="10"/>
  <c r="J57" i="13"/>
  <c r="K30" i="14"/>
  <c r="J28" i="14"/>
  <c r="K47" i="38"/>
  <c r="J45" i="38"/>
  <c r="J57" i="38" s="1"/>
  <c r="G5" i="43"/>
  <c r="G5" i="41"/>
  <c r="G5" i="44"/>
  <c r="G5" i="42"/>
  <c r="G5" i="40"/>
  <c r="G5" i="38"/>
  <c r="G5" i="35"/>
  <c r="G5" i="39"/>
  <c r="G5" i="37"/>
  <c r="G5" i="34"/>
  <c r="G5" i="31"/>
  <c r="G5" i="29"/>
  <c r="G5" i="33"/>
  <c r="G5" i="28"/>
  <c r="G5" i="36"/>
  <c r="G5" i="32"/>
  <c r="G5" i="30"/>
  <c r="G5" i="25"/>
  <c r="G5" i="24"/>
  <c r="G5" i="22"/>
  <c r="G5" i="27"/>
  <c r="G5" i="21"/>
  <c r="G5" i="26"/>
  <c r="G5" i="19"/>
  <c r="G5" i="17"/>
  <c r="G5" i="23"/>
  <c r="G5" i="16"/>
  <c r="G5" i="14"/>
  <c r="G5" i="20"/>
  <c r="G5" i="18"/>
  <c r="G5" i="15"/>
  <c r="G5" i="13"/>
  <c r="G5" i="10"/>
  <c r="G5" i="9"/>
  <c r="G5" i="8"/>
  <c r="G5" i="6"/>
  <c r="G129" i="1"/>
  <c r="G156" i="1" s="1"/>
  <c r="K112" i="1"/>
  <c r="K94" i="1" s="1"/>
  <c r="K129" i="1" s="1"/>
  <c r="K156" i="1" s="1"/>
  <c r="K116" i="1"/>
  <c r="K115" i="1" s="1"/>
  <c r="D155" i="1"/>
  <c r="D156" i="1" s="1"/>
  <c r="H155" i="1"/>
  <c r="H156" i="1" s="1"/>
  <c r="K131" i="1"/>
  <c r="K130" i="1" s="1"/>
  <c r="K155" i="1" s="1"/>
  <c r="C66" i="2"/>
  <c r="C91" i="2" s="1"/>
  <c r="C157" i="2" s="1"/>
  <c r="G66" i="2"/>
  <c r="G91" i="2" s="1"/>
  <c r="J30" i="2"/>
  <c r="J56" i="2"/>
  <c r="K68" i="2"/>
  <c r="K67" i="2" s="1"/>
  <c r="K90" i="2" s="1"/>
  <c r="K77" i="2"/>
  <c r="K76" i="2" s="1"/>
  <c r="F129" i="2"/>
  <c r="F156" i="2" s="1"/>
  <c r="J112" i="2"/>
  <c r="K112" i="2" s="1"/>
  <c r="K135" i="2"/>
  <c r="K134" i="2" s="1"/>
  <c r="K155" i="2" s="1"/>
  <c r="K148" i="2"/>
  <c r="K147" i="2" s="1"/>
  <c r="K17" i="3"/>
  <c r="K16" i="3" s="1"/>
  <c r="J30" i="3"/>
  <c r="J66" i="3" s="1"/>
  <c r="J91" i="3" s="1"/>
  <c r="J67" i="3"/>
  <c r="J90" i="3" s="1"/>
  <c r="F129" i="3"/>
  <c r="F156" i="3" s="1"/>
  <c r="C155" i="3"/>
  <c r="C156" i="3" s="1"/>
  <c r="C157" i="3" s="1"/>
  <c r="G155" i="3"/>
  <c r="G156" i="3" s="1"/>
  <c r="K62" i="4"/>
  <c r="K61" i="4" s="1"/>
  <c r="J76" i="4"/>
  <c r="J79" i="4"/>
  <c r="J94" i="4"/>
  <c r="J129" i="4" s="1"/>
  <c r="K95" i="4"/>
  <c r="K94" i="4" s="1"/>
  <c r="K129" i="4" s="1"/>
  <c r="J134" i="4"/>
  <c r="K135" i="4"/>
  <c r="K134" i="4" s="1"/>
  <c r="K155" i="4" s="1"/>
  <c r="J141" i="4"/>
  <c r="H5" i="5"/>
  <c r="E57" i="5"/>
  <c r="I57" i="5"/>
  <c r="J51" i="5"/>
  <c r="J57" i="5" s="1"/>
  <c r="E5" i="6"/>
  <c r="J22" i="6"/>
  <c r="J32" i="6"/>
  <c r="J51" i="6"/>
  <c r="K52" i="6"/>
  <c r="K51" i="6" s="1"/>
  <c r="H5" i="7"/>
  <c r="J22" i="7"/>
  <c r="J39" i="7"/>
  <c r="J45" i="7"/>
  <c r="J57" i="7" s="1"/>
  <c r="F5" i="8"/>
  <c r="K10" i="8"/>
  <c r="K38" i="8" s="1"/>
  <c r="K43" i="8" s="1"/>
  <c r="K28" i="8"/>
  <c r="J39" i="8"/>
  <c r="I5" i="9"/>
  <c r="J10" i="9"/>
  <c r="J38" i="9" s="1"/>
  <c r="J43" i="9" s="1"/>
  <c r="J22" i="9"/>
  <c r="K32" i="9"/>
  <c r="E57" i="9"/>
  <c r="I57" i="9"/>
  <c r="J38" i="10"/>
  <c r="J43" i="10" s="1"/>
  <c r="G5" i="11"/>
  <c r="G5" i="12"/>
  <c r="K34" i="12"/>
  <c r="J32" i="12"/>
  <c r="J38" i="12" s="1"/>
  <c r="J43" i="12" s="1"/>
  <c r="J45" i="12"/>
  <c r="J57" i="12" s="1"/>
  <c r="F38" i="13"/>
  <c r="F43" i="13" s="1"/>
  <c r="J38" i="13"/>
  <c r="J43" i="13" s="1"/>
  <c r="K47" i="14"/>
  <c r="K45" i="14" s="1"/>
  <c r="J45" i="14"/>
  <c r="J28" i="15"/>
  <c r="K29" i="15"/>
  <c r="K28" i="15" s="1"/>
  <c r="C38" i="16"/>
  <c r="C43" i="16" s="1"/>
  <c r="C58" i="16" s="1"/>
  <c r="K22" i="16"/>
  <c r="K39" i="9"/>
  <c r="K45" i="9"/>
  <c r="K57" i="9" s="1"/>
  <c r="D38" i="10"/>
  <c r="D43" i="10" s="1"/>
  <c r="H38" i="10"/>
  <c r="H43" i="10" s="1"/>
  <c r="J38" i="11"/>
  <c r="J43" i="11" s="1"/>
  <c r="K32" i="11"/>
  <c r="K38" i="11" s="1"/>
  <c r="K43" i="11" s="1"/>
  <c r="K58" i="11" s="1"/>
  <c r="F38" i="12"/>
  <c r="F43" i="12" s="1"/>
  <c r="C38" i="13"/>
  <c r="C43" i="13" s="1"/>
  <c r="C58" i="13" s="1"/>
  <c r="G38" i="13"/>
  <c r="G43" i="13" s="1"/>
  <c r="K10" i="13"/>
  <c r="K38" i="13" s="1"/>
  <c r="K43" i="13" s="1"/>
  <c r="C43" i="14"/>
  <c r="C58" i="14" s="1"/>
  <c r="G43" i="14"/>
  <c r="J45" i="18"/>
  <c r="J57" i="18" s="1"/>
  <c r="K46" i="18"/>
  <c r="K45" i="18" s="1"/>
  <c r="K24" i="19"/>
  <c r="J22" i="19"/>
  <c r="C58" i="20"/>
  <c r="J22" i="20"/>
  <c r="K23" i="20"/>
  <c r="K22" i="20" s="1"/>
  <c r="K14" i="24"/>
  <c r="K10" i="24" s="1"/>
  <c r="K38" i="24" s="1"/>
  <c r="K43" i="24" s="1"/>
  <c r="J10" i="24"/>
  <c r="J38" i="24" s="1"/>
  <c r="J43" i="24" s="1"/>
  <c r="K22" i="10"/>
  <c r="K38" i="10" s="1"/>
  <c r="K43" i="10" s="1"/>
  <c r="K58" i="10" s="1"/>
  <c r="K39" i="10"/>
  <c r="C57" i="10"/>
  <c r="C58" i="10" s="1"/>
  <c r="G57" i="10"/>
  <c r="K45" i="10"/>
  <c r="K57" i="10" s="1"/>
  <c r="D38" i="11"/>
  <c r="D43" i="11" s="1"/>
  <c r="H38" i="11"/>
  <c r="H43" i="11" s="1"/>
  <c r="K32" i="12"/>
  <c r="K38" i="12" s="1"/>
  <c r="K43" i="12" s="1"/>
  <c r="K58" i="12" s="1"/>
  <c r="E57" i="12"/>
  <c r="I57" i="12"/>
  <c r="K57" i="13"/>
  <c r="K12" i="14"/>
  <c r="K10" i="14" s="1"/>
  <c r="K38" i="14" s="1"/>
  <c r="K43" i="14" s="1"/>
  <c r="J10" i="14"/>
  <c r="J38" i="14" s="1"/>
  <c r="K14" i="16"/>
  <c r="K10" i="16" s="1"/>
  <c r="K38" i="16" s="1"/>
  <c r="K43" i="16" s="1"/>
  <c r="J10" i="16"/>
  <c r="G38" i="16"/>
  <c r="G43" i="16" s="1"/>
  <c r="K39" i="16"/>
  <c r="K41" i="17"/>
  <c r="K39" i="17" s="1"/>
  <c r="J39" i="17"/>
  <c r="K38" i="18"/>
  <c r="K43" i="18" s="1"/>
  <c r="J22" i="18"/>
  <c r="K23" i="18"/>
  <c r="K22" i="18" s="1"/>
  <c r="C58" i="19"/>
  <c r="J28" i="23"/>
  <c r="K29" i="23"/>
  <c r="K28" i="23" s="1"/>
  <c r="D57" i="13"/>
  <c r="H57" i="13"/>
  <c r="F38" i="14"/>
  <c r="F43" i="14" s="1"/>
  <c r="E57" i="15"/>
  <c r="I57" i="15"/>
  <c r="K51" i="15"/>
  <c r="K22" i="17"/>
  <c r="K38" i="17" s="1"/>
  <c r="K43" i="17" s="1"/>
  <c r="K58" i="17" s="1"/>
  <c r="E38" i="19"/>
  <c r="E43" i="19" s="1"/>
  <c r="I38" i="19"/>
  <c r="I43" i="19" s="1"/>
  <c r="F38" i="19"/>
  <c r="F43" i="19" s="1"/>
  <c r="K39" i="19"/>
  <c r="K45" i="19"/>
  <c r="K57" i="19" s="1"/>
  <c r="E43" i="21"/>
  <c r="C43" i="22"/>
  <c r="C58" i="22" s="1"/>
  <c r="G43" i="22"/>
  <c r="J51" i="24"/>
  <c r="K52" i="24"/>
  <c r="K51" i="24" s="1"/>
  <c r="K47" i="28"/>
  <c r="J45" i="28"/>
  <c r="J51" i="14"/>
  <c r="K52" i="14"/>
  <c r="K51" i="14" s="1"/>
  <c r="F43" i="16"/>
  <c r="E38" i="17"/>
  <c r="E43" i="17" s="1"/>
  <c r="I38" i="17"/>
  <c r="I43" i="17" s="1"/>
  <c r="J38" i="19"/>
  <c r="J43" i="19" s="1"/>
  <c r="D38" i="20"/>
  <c r="D43" i="20" s="1"/>
  <c r="H38" i="20"/>
  <c r="H43" i="20" s="1"/>
  <c r="J32" i="20"/>
  <c r="K33" i="20"/>
  <c r="K32" i="20" s="1"/>
  <c r="K38" i="20" s="1"/>
  <c r="K43" i="20" s="1"/>
  <c r="K58" i="20" s="1"/>
  <c r="J39" i="20"/>
  <c r="K40" i="20"/>
  <c r="K39" i="20" s="1"/>
  <c r="K12" i="22"/>
  <c r="J10" i="22"/>
  <c r="J57" i="24"/>
  <c r="K49" i="25"/>
  <c r="K45" i="25" s="1"/>
  <c r="K57" i="25" s="1"/>
  <c r="J45" i="25"/>
  <c r="J57" i="25" s="1"/>
  <c r="K24" i="31"/>
  <c r="J22" i="31"/>
  <c r="K28" i="14"/>
  <c r="J39" i="14"/>
  <c r="C38" i="15"/>
  <c r="C43" i="15" s="1"/>
  <c r="C58" i="15" s="1"/>
  <c r="G38" i="15"/>
  <c r="G43" i="15" s="1"/>
  <c r="J10" i="15"/>
  <c r="J38" i="15" s="1"/>
  <c r="J43" i="15" s="1"/>
  <c r="K11" i="15"/>
  <c r="K10" i="15" s="1"/>
  <c r="K23" i="15"/>
  <c r="K22" i="15" s="1"/>
  <c r="J32" i="15"/>
  <c r="K40" i="15"/>
  <c r="K39" i="15" s="1"/>
  <c r="K46" i="15"/>
  <c r="K45" i="15" s="1"/>
  <c r="K57" i="15" s="1"/>
  <c r="J51" i="15"/>
  <c r="J57" i="15" s="1"/>
  <c r="J22" i="16"/>
  <c r="J32" i="16"/>
  <c r="J51" i="16"/>
  <c r="J57" i="16" s="1"/>
  <c r="K52" i="16"/>
  <c r="K51" i="16" s="1"/>
  <c r="K57" i="16" s="1"/>
  <c r="J38" i="17"/>
  <c r="J43" i="17" s="1"/>
  <c r="F38" i="17"/>
  <c r="F43" i="17" s="1"/>
  <c r="J22" i="17"/>
  <c r="K45" i="17"/>
  <c r="K57" i="17" s="1"/>
  <c r="J32" i="18"/>
  <c r="J38" i="18" s="1"/>
  <c r="J43" i="18" s="1"/>
  <c r="K33" i="18"/>
  <c r="K32" i="18" s="1"/>
  <c r="J39" i="18"/>
  <c r="K40" i="18"/>
  <c r="K39" i="18" s="1"/>
  <c r="K51" i="18"/>
  <c r="K10" i="19"/>
  <c r="K22" i="19"/>
  <c r="J39" i="19"/>
  <c r="J45" i="19"/>
  <c r="J57" i="19" s="1"/>
  <c r="J38" i="20"/>
  <c r="J43" i="20" s="1"/>
  <c r="J45" i="20"/>
  <c r="J57" i="20" s="1"/>
  <c r="K46" i="20"/>
  <c r="K45" i="20" s="1"/>
  <c r="K57" i="20" s="1"/>
  <c r="E38" i="22"/>
  <c r="E43" i="22" s="1"/>
  <c r="I38" i="22"/>
  <c r="I43" i="22" s="1"/>
  <c r="K30" i="22"/>
  <c r="J28" i="22"/>
  <c r="K45" i="22"/>
  <c r="K57" i="22" s="1"/>
  <c r="D38" i="23"/>
  <c r="D43" i="23" s="1"/>
  <c r="H38" i="23"/>
  <c r="H43" i="23" s="1"/>
  <c r="K45" i="24"/>
  <c r="J43" i="25"/>
  <c r="J22" i="21"/>
  <c r="J39" i="21"/>
  <c r="F43" i="22"/>
  <c r="K10" i="25"/>
  <c r="D38" i="26"/>
  <c r="D43" i="26" s="1"/>
  <c r="H38" i="26"/>
  <c r="H43" i="26" s="1"/>
  <c r="J32" i="26"/>
  <c r="K33" i="26"/>
  <c r="K32" i="26" s="1"/>
  <c r="J39" i="26"/>
  <c r="K40" i="26"/>
  <c r="K39" i="26" s="1"/>
  <c r="E57" i="26"/>
  <c r="K51" i="26"/>
  <c r="E43" i="27"/>
  <c r="C43" i="28"/>
  <c r="C58" i="28" s="1"/>
  <c r="G43" i="28"/>
  <c r="K30" i="28"/>
  <c r="J28" i="28"/>
  <c r="K34" i="29"/>
  <c r="J32" i="29"/>
  <c r="J38" i="31"/>
  <c r="J43" i="31" s="1"/>
  <c r="C58" i="31"/>
  <c r="K12" i="33"/>
  <c r="J10" i="33"/>
  <c r="C38" i="21"/>
  <c r="C43" i="21" s="1"/>
  <c r="C58" i="21" s="1"/>
  <c r="G38" i="21"/>
  <c r="G43" i="21" s="1"/>
  <c r="J10" i="21"/>
  <c r="K11" i="21"/>
  <c r="K10" i="21" s="1"/>
  <c r="K23" i="21"/>
  <c r="K22" i="21" s="1"/>
  <c r="J32" i="21"/>
  <c r="K40" i="21"/>
  <c r="K39" i="21" s="1"/>
  <c r="K46" i="21"/>
  <c r="K45" i="21" s="1"/>
  <c r="K57" i="21" s="1"/>
  <c r="J51" i="21"/>
  <c r="J57" i="21" s="1"/>
  <c r="J51" i="22"/>
  <c r="K52" i="22"/>
  <c r="K51" i="22" s="1"/>
  <c r="J22" i="23"/>
  <c r="J57" i="23"/>
  <c r="K22" i="25"/>
  <c r="J39" i="25"/>
  <c r="J38" i="26"/>
  <c r="J43" i="26" s="1"/>
  <c r="J45" i="26"/>
  <c r="J57" i="26" s="1"/>
  <c r="K46" i="26"/>
  <c r="K45" i="26" s="1"/>
  <c r="K57" i="26" s="1"/>
  <c r="K12" i="28"/>
  <c r="J10" i="28"/>
  <c r="K10" i="29"/>
  <c r="C58" i="32"/>
  <c r="J22" i="32"/>
  <c r="K23" i="32"/>
  <c r="K22" i="32" s="1"/>
  <c r="K38" i="32" s="1"/>
  <c r="K43" i="32" s="1"/>
  <c r="K58" i="32" s="1"/>
  <c r="D38" i="21"/>
  <c r="D43" i="21" s="1"/>
  <c r="H38" i="21"/>
  <c r="H43" i="21" s="1"/>
  <c r="J28" i="21"/>
  <c r="K29" i="21"/>
  <c r="K28" i="21" s="1"/>
  <c r="K32" i="21"/>
  <c r="K10" i="22"/>
  <c r="K28" i="22"/>
  <c r="C38" i="23"/>
  <c r="C43" i="23" s="1"/>
  <c r="C58" i="23" s="1"/>
  <c r="G38" i="23"/>
  <c r="G43" i="23" s="1"/>
  <c r="J10" i="23"/>
  <c r="K11" i="23"/>
  <c r="K10" i="23" s="1"/>
  <c r="K38" i="23" s="1"/>
  <c r="K43" i="23" s="1"/>
  <c r="K58" i="23" s="1"/>
  <c r="K22" i="23"/>
  <c r="K39" i="23"/>
  <c r="J22" i="26"/>
  <c r="K23" i="26"/>
  <c r="K22" i="26" s="1"/>
  <c r="K38" i="26" s="1"/>
  <c r="K43" i="26" s="1"/>
  <c r="K58" i="26" s="1"/>
  <c r="K32" i="28"/>
  <c r="K45" i="28"/>
  <c r="K57" i="28" s="1"/>
  <c r="K30" i="33"/>
  <c r="J28" i="33"/>
  <c r="J22" i="27"/>
  <c r="J39" i="27"/>
  <c r="F43" i="28"/>
  <c r="D38" i="29"/>
  <c r="D43" i="29" s="1"/>
  <c r="H38" i="29"/>
  <c r="H43" i="29" s="1"/>
  <c r="K22" i="29"/>
  <c r="D38" i="30"/>
  <c r="D43" i="30" s="1"/>
  <c r="H38" i="30"/>
  <c r="H43" i="30" s="1"/>
  <c r="J32" i="30"/>
  <c r="K33" i="30"/>
  <c r="K32" i="30" s="1"/>
  <c r="J39" i="30"/>
  <c r="K40" i="30"/>
  <c r="K39" i="30" s="1"/>
  <c r="K51" i="30"/>
  <c r="F38" i="31"/>
  <c r="F43" i="31" s="1"/>
  <c r="K57" i="31"/>
  <c r="J45" i="36"/>
  <c r="J57" i="36" s="1"/>
  <c r="K46" i="36"/>
  <c r="K45" i="36" s="1"/>
  <c r="C38" i="27"/>
  <c r="C43" i="27" s="1"/>
  <c r="C58" i="27" s="1"/>
  <c r="G38" i="27"/>
  <c r="G43" i="27" s="1"/>
  <c r="J10" i="27"/>
  <c r="K11" i="27"/>
  <c r="K10" i="27" s="1"/>
  <c r="K23" i="27"/>
  <c r="K22" i="27" s="1"/>
  <c r="J32" i="27"/>
  <c r="K40" i="27"/>
  <c r="K39" i="27" s="1"/>
  <c r="K46" i="27"/>
  <c r="K45" i="27" s="1"/>
  <c r="K57" i="27" s="1"/>
  <c r="J51" i="27"/>
  <c r="J57" i="27" s="1"/>
  <c r="J22" i="28"/>
  <c r="J32" i="28"/>
  <c r="J51" i="28"/>
  <c r="K52" i="28"/>
  <c r="K51" i="28" s="1"/>
  <c r="E38" i="29"/>
  <c r="E43" i="29" s="1"/>
  <c r="I38" i="29"/>
  <c r="I43" i="29" s="1"/>
  <c r="K29" i="29"/>
  <c r="K28" i="29" s="1"/>
  <c r="J39" i="29"/>
  <c r="K45" i="29"/>
  <c r="K57" i="29" s="1"/>
  <c r="J45" i="30"/>
  <c r="J57" i="30" s="1"/>
  <c r="K46" i="30"/>
  <c r="K45" i="30" s="1"/>
  <c r="K32" i="31"/>
  <c r="D38" i="32"/>
  <c r="D43" i="32" s="1"/>
  <c r="H38" i="32"/>
  <c r="H43" i="32" s="1"/>
  <c r="J32" i="32"/>
  <c r="K33" i="32"/>
  <c r="K32" i="32" s="1"/>
  <c r="J39" i="32"/>
  <c r="K40" i="32"/>
  <c r="K39" i="32" s="1"/>
  <c r="K51" i="32"/>
  <c r="K34" i="35"/>
  <c r="J32" i="35"/>
  <c r="D38" i="27"/>
  <c r="D43" i="27" s="1"/>
  <c r="H38" i="27"/>
  <c r="H43" i="27" s="1"/>
  <c r="J28" i="27"/>
  <c r="K29" i="27"/>
  <c r="K28" i="27" s="1"/>
  <c r="K32" i="27"/>
  <c r="K10" i="28"/>
  <c r="K38" i="28" s="1"/>
  <c r="K43" i="28" s="1"/>
  <c r="K58" i="28" s="1"/>
  <c r="K28" i="28"/>
  <c r="J10" i="29"/>
  <c r="J38" i="29" s="1"/>
  <c r="J43" i="29" s="1"/>
  <c r="K32" i="29"/>
  <c r="J22" i="30"/>
  <c r="J38" i="30" s="1"/>
  <c r="J43" i="30" s="1"/>
  <c r="K23" i="30"/>
  <c r="K22" i="30" s="1"/>
  <c r="K38" i="30" s="1"/>
  <c r="K43" i="30" s="1"/>
  <c r="K22" i="31"/>
  <c r="K38" i="31" s="1"/>
  <c r="K43" i="31" s="1"/>
  <c r="K58" i="31" s="1"/>
  <c r="J38" i="32"/>
  <c r="J43" i="32" s="1"/>
  <c r="J45" i="32"/>
  <c r="J57" i="32" s="1"/>
  <c r="K46" i="32"/>
  <c r="K45" i="32" s="1"/>
  <c r="K57" i="32" s="1"/>
  <c r="K10" i="33"/>
  <c r="K38" i="33" s="1"/>
  <c r="K43" i="33" s="1"/>
  <c r="C58" i="33"/>
  <c r="K28" i="33"/>
  <c r="J51" i="33"/>
  <c r="K52" i="33"/>
  <c r="K51" i="33" s="1"/>
  <c r="K57" i="33" s="1"/>
  <c r="J39" i="34"/>
  <c r="K40" i="34"/>
  <c r="K39" i="34" s="1"/>
  <c r="J45" i="34"/>
  <c r="J57" i="34" s="1"/>
  <c r="K46" i="34"/>
  <c r="K45" i="34" s="1"/>
  <c r="C38" i="34"/>
  <c r="C43" i="34" s="1"/>
  <c r="C58" i="34" s="1"/>
  <c r="G38" i="34"/>
  <c r="G43" i="34" s="1"/>
  <c r="J32" i="34"/>
  <c r="K33" i="34"/>
  <c r="K32" i="34" s="1"/>
  <c r="D57" i="34"/>
  <c r="H57" i="34"/>
  <c r="E38" i="35"/>
  <c r="E43" i="35" s="1"/>
  <c r="I38" i="35"/>
  <c r="I43" i="35" s="1"/>
  <c r="C38" i="36"/>
  <c r="C43" i="36" s="1"/>
  <c r="C58" i="36" s="1"/>
  <c r="G38" i="36"/>
  <c r="G43" i="36" s="1"/>
  <c r="J22" i="36"/>
  <c r="J38" i="36" s="1"/>
  <c r="J43" i="36" s="1"/>
  <c r="K23" i="36"/>
  <c r="K22" i="36" s="1"/>
  <c r="E57" i="33"/>
  <c r="I57" i="33"/>
  <c r="J22" i="34"/>
  <c r="J38" i="34" s="1"/>
  <c r="J43" i="34" s="1"/>
  <c r="K23" i="34"/>
  <c r="K22" i="34" s="1"/>
  <c r="K38" i="34" s="1"/>
  <c r="K43" i="34" s="1"/>
  <c r="F38" i="35"/>
  <c r="F43" i="35" s="1"/>
  <c r="J22" i="35"/>
  <c r="J38" i="35" s="1"/>
  <c r="J43" i="35" s="1"/>
  <c r="K39" i="35"/>
  <c r="K45" i="35"/>
  <c r="K57" i="35" s="1"/>
  <c r="D38" i="36"/>
  <c r="D43" i="36" s="1"/>
  <c r="H38" i="36"/>
  <c r="H43" i="36" s="1"/>
  <c r="F38" i="37"/>
  <c r="F43" i="37" s="1"/>
  <c r="J10" i="37"/>
  <c r="J38" i="37" s="1"/>
  <c r="K28" i="37"/>
  <c r="K38" i="37" s="1"/>
  <c r="K43" i="37" s="1"/>
  <c r="K58" i="37" s="1"/>
  <c r="K42" i="37"/>
  <c r="K39" i="37" s="1"/>
  <c r="J39" i="37"/>
  <c r="J22" i="39"/>
  <c r="K23" i="39"/>
  <c r="K22" i="39" s="1"/>
  <c r="J32" i="39"/>
  <c r="K33" i="39"/>
  <c r="K32" i="39" s="1"/>
  <c r="J39" i="39"/>
  <c r="K40" i="39"/>
  <c r="K39" i="39" s="1"/>
  <c r="J57" i="33"/>
  <c r="K51" i="34"/>
  <c r="K10" i="35"/>
  <c r="K32" i="35"/>
  <c r="J32" i="36"/>
  <c r="K33" i="36"/>
  <c r="K32" i="36" s="1"/>
  <c r="K38" i="36" s="1"/>
  <c r="K43" i="36" s="1"/>
  <c r="J39" i="36"/>
  <c r="K40" i="36"/>
  <c r="K39" i="36" s="1"/>
  <c r="K51" i="36"/>
  <c r="C38" i="37"/>
  <c r="C43" i="37" s="1"/>
  <c r="C58" i="37" s="1"/>
  <c r="G38" i="37"/>
  <c r="G43" i="37" s="1"/>
  <c r="K48" i="37"/>
  <c r="K45" i="37" s="1"/>
  <c r="K57" i="37" s="1"/>
  <c r="J45" i="37"/>
  <c r="J57" i="37" s="1"/>
  <c r="K41" i="38"/>
  <c r="K39" i="38" s="1"/>
  <c r="J39" i="38"/>
  <c r="E38" i="38"/>
  <c r="E43" i="38" s="1"/>
  <c r="I38" i="38"/>
  <c r="I43" i="38" s="1"/>
  <c r="K22" i="38"/>
  <c r="J38" i="39"/>
  <c r="J43" i="39" s="1"/>
  <c r="J45" i="39"/>
  <c r="J57" i="39" s="1"/>
  <c r="K46" i="39"/>
  <c r="K45" i="39" s="1"/>
  <c r="K57" i="39" s="1"/>
  <c r="K38" i="39"/>
  <c r="K43" i="39" s="1"/>
  <c r="K58" i="39" s="1"/>
  <c r="F38" i="40"/>
  <c r="F43" i="40" s="1"/>
  <c r="J22" i="40"/>
  <c r="J38" i="40" s="1"/>
  <c r="J43" i="40" s="1"/>
  <c r="K32" i="40"/>
  <c r="K38" i="40" s="1"/>
  <c r="K43" i="40" s="1"/>
  <c r="K58" i="40" s="1"/>
  <c r="K39" i="40"/>
  <c r="K11" i="38"/>
  <c r="K10" i="38" s="1"/>
  <c r="J22" i="38"/>
  <c r="J38" i="38" s="1"/>
  <c r="J43" i="38" s="1"/>
  <c r="K45" i="38"/>
  <c r="K57" i="38" s="1"/>
  <c r="J45" i="40"/>
  <c r="J57" i="40" s="1"/>
  <c r="J38" i="42"/>
  <c r="J43" i="42" s="1"/>
  <c r="J38" i="43"/>
  <c r="J43" i="43" s="1"/>
  <c r="K28" i="43"/>
  <c r="K32" i="41"/>
  <c r="J57" i="41"/>
  <c r="J57" i="42"/>
  <c r="C58" i="43"/>
  <c r="J38" i="44"/>
  <c r="J43" i="44" s="1"/>
  <c r="K51" i="44"/>
  <c r="K57" i="44" s="1"/>
  <c r="K11" i="41"/>
  <c r="K10" i="41" s="1"/>
  <c r="J22" i="41"/>
  <c r="J38" i="41" s="1"/>
  <c r="J43" i="41" s="1"/>
  <c r="K29" i="41"/>
  <c r="K28" i="41" s="1"/>
  <c r="J32" i="41"/>
  <c r="J39" i="41"/>
  <c r="K52" i="42"/>
  <c r="K51" i="42" s="1"/>
  <c r="K57" i="42" s="1"/>
  <c r="K11" i="43"/>
  <c r="K10" i="43" s="1"/>
  <c r="K38" i="43" s="1"/>
  <c r="K43" i="43" s="1"/>
  <c r="K52" i="41"/>
  <c r="K51" i="41" s="1"/>
  <c r="K57" i="41" s="1"/>
  <c r="K11" i="42"/>
  <c r="K10" i="42" s="1"/>
  <c r="K29" i="42"/>
  <c r="K28" i="42" s="1"/>
  <c r="K52" i="43"/>
  <c r="K51" i="43" s="1"/>
  <c r="K57" i="43" s="1"/>
  <c r="K11" i="44"/>
  <c r="K10" i="44" s="1"/>
  <c r="K38" i="44" s="1"/>
  <c r="K43" i="44" s="1"/>
  <c r="K29" i="44"/>
  <c r="K28" i="44" s="1"/>
  <c r="K58" i="16" l="1"/>
  <c r="K66" i="1"/>
  <c r="K91" i="1" s="1"/>
  <c r="K157" i="1" s="1"/>
  <c r="K156" i="2"/>
  <c r="K58" i="43"/>
  <c r="K38" i="38"/>
  <c r="K43" i="38" s="1"/>
  <c r="K58" i="38" s="1"/>
  <c r="K57" i="30"/>
  <c r="K58" i="30" s="1"/>
  <c r="J38" i="21"/>
  <c r="J43" i="21" s="1"/>
  <c r="J38" i="33"/>
  <c r="J43" i="33" s="1"/>
  <c r="K57" i="24"/>
  <c r="K58" i="24" s="1"/>
  <c r="K38" i="15"/>
  <c r="K43" i="15" s="1"/>
  <c r="K58" i="15" s="1"/>
  <c r="J57" i="14"/>
  <c r="J66" i="2"/>
  <c r="J91" i="2" s="1"/>
  <c r="J57" i="22"/>
  <c r="K156" i="3"/>
  <c r="J38" i="8"/>
  <c r="J43" i="8" s="1"/>
  <c r="J38" i="5"/>
  <c r="J43" i="5" s="1"/>
  <c r="K38" i="9"/>
  <c r="K43" i="9" s="1"/>
  <c r="K58" i="9" s="1"/>
  <c r="J38" i="7"/>
  <c r="J43" i="7" s="1"/>
  <c r="K66" i="3"/>
  <c r="K91" i="3" s="1"/>
  <c r="K157" i="3" s="1"/>
  <c r="K57" i="34"/>
  <c r="K58" i="34" s="1"/>
  <c r="K58" i="33"/>
  <c r="K38" i="27"/>
  <c r="K43" i="27" s="1"/>
  <c r="K58" i="27" s="1"/>
  <c r="K38" i="29"/>
  <c r="K43" i="29" s="1"/>
  <c r="K58" i="29" s="1"/>
  <c r="J57" i="28"/>
  <c r="K57" i="18"/>
  <c r="K58" i="18" s="1"/>
  <c r="K57" i="14"/>
  <c r="K58" i="14" s="1"/>
  <c r="K156" i="4"/>
  <c r="J38" i="6"/>
  <c r="J43" i="6" s="1"/>
  <c r="K38" i="42"/>
  <c r="K43" i="42" s="1"/>
  <c r="K58" i="42" s="1"/>
  <c r="K38" i="41"/>
  <c r="K43" i="41" s="1"/>
  <c r="K58" i="41" s="1"/>
  <c r="K38" i="35"/>
  <c r="K43" i="35" s="1"/>
  <c r="K58" i="35" s="1"/>
  <c r="J43" i="37"/>
  <c r="J38" i="27"/>
  <c r="J43" i="27" s="1"/>
  <c r="K57" i="36"/>
  <c r="K58" i="36" s="1"/>
  <c r="J38" i="23"/>
  <c r="J43" i="23" s="1"/>
  <c r="K38" i="22"/>
  <c r="K43" i="22" s="1"/>
  <c r="K58" i="22" s="1"/>
  <c r="J38" i="28"/>
  <c r="J43" i="28" s="1"/>
  <c r="K38" i="19"/>
  <c r="K43" i="19" s="1"/>
  <c r="K58" i="19" s="1"/>
  <c r="J38" i="22"/>
  <c r="J43" i="22" s="1"/>
  <c r="J38" i="16"/>
  <c r="J43" i="16" s="1"/>
  <c r="J43" i="14"/>
  <c r="C157" i="4"/>
  <c r="J66" i="4"/>
  <c r="J91" i="4" s="1"/>
  <c r="J94" i="2"/>
  <c r="J129" i="2" s="1"/>
  <c r="J156" i="2" s="1"/>
  <c r="J57" i="8"/>
  <c r="K58" i="44"/>
  <c r="K38" i="21"/>
  <c r="K43" i="21" s="1"/>
  <c r="K58" i="21" s="1"/>
  <c r="K38" i="25"/>
  <c r="K43" i="25" s="1"/>
  <c r="K58" i="25" s="1"/>
  <c r="K58" i="8"/>
  <c r="K66" i="4"/>
  <c r="K91" i="4" s="1"/>
  <c r="K157" i="4" s="1"/>
  <c r="K38" i="5"/>
  <c r="K43" i="5" s="1"/>
  <c r="K58" i="5" s="1"/>
  <c r="J155" i="4"/>
  <c r="J156" i="4" s="1"/>
  <c r="K38" i="7"/>
  <c r="K43" i="7" s="1"/>
  <c r="K58" i="7" s="1"/>
  <c r="K66" i="2"/>
  <c r="K91" i="2" s="1"/>
  <c r="K157" i="2" s="1"/>
  <c r="K57" i="6"/>
  <c r="K58" i="6" s="1"/>
</calcChain>
</file>

<file path=xl/sharedStrings.xml><?xml version="1.0" encoding="utf-8"?>
<sst xmlns="http://schemas.openxmlformats.org/spreadsheetml/2006/main" count="5971" uniqueCount="323">
  <si>
    <t>Megnevezés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</si>
  <si>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</si>
  <si>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</si>
  <si>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</si>
  <si>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</si>
  <si>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</si>
  <si>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</si>
  <si>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</si>
  <si>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1. 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</si>
  <si>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</si>
  <si>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</si>
  <si>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</si>
  <si>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</si>
  <si>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</si>
  <si>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</si>
  <si>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</si>
  <si>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</si>
  <si>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</si>
  <si>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</si>
  <si>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</si>
  <si>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</si>
  <si>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</si>
  <si>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(1.1.+…+.1.7.)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</si>
  <si>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</si>
  <si>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</si>
  <si>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</si>
  <si>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</si>
  <si>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</si>
  <si>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</si>
  <si>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</si>
  <si>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</si>
  <si>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</si>
  <si>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</si>
  <si>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</si>
  <si>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 xml:space="preserve">Működési célú kvi támogatások és kiegészítő támogatások </t>
  </si>
  <si>
    <t>1.7.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</si>
  <si>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</si>
  <si>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</si>
  <si>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</si>
  <si>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</si>
  <si>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</si>
  <si>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</si>
  <si>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</si>
  <si>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</si>
  <si>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</si>
  <si>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</si>
  <si>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</si>
  <si>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</si>
  <si>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</si>
  <si>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</si>
  <si>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</si>
  <si>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</si>
  <si>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</si>
  <si>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</si>
  <si>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</si>
  <si>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</si>
  <si>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</si>
  <si>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</si>
  <si>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</si>
  <si>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</si>
  <si>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</si>
  <si>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</si>
  <si>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</si>
  <si>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</si>
  <si>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</si>
  <si>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</si>
  <si>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</si>
  <si>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</si>
  <si>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</si>
  <si>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</si>
  <si>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</si>
  <si>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</si>
  <si>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</si>
  <si>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</si>
  <si>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</si>
  <si>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</si>
  <si>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</si>
  <si>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</si>
  <si>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</si>
  <si>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</si>
  <si>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</si>
  <si>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</si>
  <si>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</si>
  <si>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</si>
  <si>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</si>
  <si>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</si>
  <si>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</si>
  <si>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</si>
  <si>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</si>
  <si>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</si>
  <si>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</si>
  <si>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</si>
  <si>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</si>
  <si>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</si>
  <si>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</si>
  <si>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</si>
  <si>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</si>
  <si>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</si>
  <si>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</si>
  <si>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</si>
  <si>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</si>
  <si>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</si>
  <si>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</si>
  <si>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</si>
  <si>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</si>
  <si>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</si>
  <si>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</si>
  <si>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</si>
  <si>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</si>
  <si>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</si>
  <si>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</si>
  <si>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</si>
  <si>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</si>
  <si>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</si>
  <si>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</si>
  <si>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</si>
  <si>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</si>
  <si>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</si>
  <si>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</si>
  <si>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</si>
  <si>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</si>
  <si>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</si>
  <si>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</si>
  <si>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</si>
  <si>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</si>
  <si>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</si>
  <si>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</si>
  <si>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</si>
  <si>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</si>
  <si>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</si>
  <si>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</si>
  <si>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</si>
  <si>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</si>
  <si>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</si>
  <si>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</si>
  <si>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</si>
  <si>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</si>
  <si>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</si>
  <si>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</si>
  <si>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</si>
  <si>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</si>
  <si>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</si>
  <si>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</si>
  <si>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</si>
  <si>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</si>
  <si>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</si>
  <si>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</si>
  <si>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</si>
  <si>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</si>
  <si>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</si>
  <si>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</si>
  <si>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</si>
  <si>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</si>
  <si>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</si>
  <si>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</si>
  <si>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</si>
  <si>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</si>
  <si>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</si>
  <si>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</si>
  <si>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</si>
  <si>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</si>
  <si>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</si>
  <si>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</si>
  <si>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</si>
  <si>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</si>
  <si>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</si>
  <si>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</si>
  <si>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</si>
  <si>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</si>
  <si>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</si>
  <si>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</si>
  <si>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</si>
  <si>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</si>
  <si>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</si>
  <si>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</si>
  <si>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</si>
  <si>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</si>
  <si>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</si>
  <si>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</si>
  <si>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</si>
  <si>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</si>
  <si>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</si>
  <si>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</si>
  <si>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</si>
  <si>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</si>
  <si>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</si>
  <si>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</si>
  <si>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</si>
  <si>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</si>
  <si>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</si>
  <si>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</si>
  <si>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</si>
  <si>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</si>
  <si>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</si>
  <si>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</si>
  <si>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</si>
  <si>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</si>
  <si>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</si>
  <si>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</si>
  <si>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</si>
  <si>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</si>
  <si>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</si>
  <si>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</si>
  <si>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</si>
  <si>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</si>
  <si>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</si>
  <si>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</si>
  <si>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</si>
  <si>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</si>
  <si>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</si>
  <si>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</si>
  <si>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</si>
  <si>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</si>
  <si>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</si>
  <si>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</si>
  <si>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</si>
  <si>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</si>
  <si>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</si>
  <si>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</si>
  <si>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</si>
  <si>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</si>
  <si>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</si>
  <si>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</si>
  <si>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</si>
  <si>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</si>
  <si>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</si>
  <si>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</si>
  <si>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</si>
  <si>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</si>
  <si>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</si>
  <si>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</si>
  <si>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</si>
  <si>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</si>
  <si>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</si>
  <si>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</si>
  <si>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</si>
  <si>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</si>
  <si>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</si>
  <si>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</si>
  <si>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</si>
  <si>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</si>
  <si>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</si>
  <si>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</si>
  <si>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</si>
  <si>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</si>
  <si>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</si>
  <si>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</si>
  <si>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</si>
  <si>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</si>
  <si>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</si>
  <si>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</si>
  <si>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</si>
  <si>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</si>
  <si>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</si>
  <si>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</si>
  <si>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</si>
  <si>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</si>
  <si>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</si>
  <si>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</si>
  <si>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</si>
  <si>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</si>
  <si>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</si>
  <si>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</si>
  <si>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</si>
  <si>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</si>
  <si>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</si>
  <si>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</si>
  <si>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</si>
  <si>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</si>
  <si>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</si>
  <si>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</si>
  <si>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</si>
  <si>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</si>
  <si>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</si>
  <si>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Önként vállalt feladatok bevételeinek, kiadásainak módosítása</t>
  </si>
  <si>
    <t>03</t>
  </si>
  <si>
    <t>Államigazgatási feladatok  bevételeinek, kiadásainak módosítása</t>
  </si>
  <si>
    <t>04</t>
  </si>
  <si>
    <t>Költségvetési szerv megnevezése</t>
  </si>
  <si>
    <t xml:space="preserve">Összes bevétel, kiadás </t>
  </si>
  <si>
    <t>Forintban!</t>
  </si>
  <si>
    <t>Sor-
szám</t>
  </si>
  <si>
    <t>Bevételi jogcím</t>
  </si>
  <si>
    <t>Eeredeti
 előirányzat</t>
  </si>
  <si>
    <t>Módosítások
 összesen</t>
  </si>
  <si>
    <t xml:space="preserve">F 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</si>
  <si>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</si>
  <si>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</si>
  <si>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</si>
  <si>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</si>
  <si>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</si>
  <si>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</si>
  <si>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</si>
  <si>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</si>
  <si>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</si>
  <si>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</si>
  <si>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</si>
  <si>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</si>
  <si>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</si>
  <si>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</si>
  <si>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</si>
  <si>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</si>
  <si>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</si>
  <si>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</si>
  <si>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</si>
  <si>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</si>
  <si>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</si>
  <si>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</si>
  <si>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</si>
  <si>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</si>
  <si>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</si>
  <si>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</si>
  <si>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</si>
  <si>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</si>
  <si>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</si>
  <si>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05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</si>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</sst>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53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5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5" xfId="1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wrapText="1" indent="1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0" fontId="13" fillId="0" borderId="16" xfId="0" applyFont="1" applyBorder="1" applyAlignment="1">
      <alignment horizontal="left" vertical="center" wrapText="1" indent="1"/>
    </xf>
    <xf numFmtId="49" fontId="12" fillId="0" borderId="17" xfId="1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0" fontId="13" fillId="0" borderId="18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8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9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30" xfId="0" applyFont="1" applyBorder="1" applyAlignment="1">
      <alignment horizontal="center" wrapText="1"/>
    </xf>
    <xf numFmtId="0" fontId="16" fillId="0" borderId="31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2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9" fillId="0" borderId="34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5" xfId="1" applyNumberFormat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0" fontId="12" fillId="0" borderId="16" xfId="1" applyFont="1" applyBorder="1" applyAlignment="1">
      <alignment horizontal="left" vertical="center" wrapText="1" indent="1"/>
    </xf>
    <xf numFmtId="0" fontId="12" fillId="0" borderId="21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6" xfId="1" applyFont="1" applyBorder="1" applyAlignment="1">
      <alignment horizontal="left" indent="6"/>
    </xf>
    <xf numFmtId="0" fontId="12" fillId="0" borderId="16" xfId="1" applyFont="1" applyBorder="1" applyAlignment="1">
      <alignment horizontal="left" vertical="center" wrapText="1" indent="6"/>
    </xf>
    <xf numFmtId="49" fontId="12" fillId="0" borderId="39" xfId="1" applyNumberFormat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18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9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4" fillId="0" borderId="2" xfId="0" quotePrefix="1" applyFont="1" applyBorder="1" applyAlignment="1" applyProtection="1">
      <alignment horizontal="right" vertical="center" readingOrder="2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>
      <alignment horizontal="right" vertical="center" wrapText="1" indent="1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22" fillId="0" borderId="0" xfId="0" applyNumberFormat="1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49" fontId="4" fillId="0" borderId="4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right" vertical="center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6" fillId="0" borderId="34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vertical="center"/>
    </xf>
    <xf numFmtId="0" fontId="0" fillId="0" borderId="3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164" fontId="17" fillId="0" borderId="7" xfId="0" applyNumberFormat="1" applyFont="1" applyBorder="1" applyAlignment="1">
      <alignment horizontal="right" vertical="center" wrapText="1" indent="1"/>
    </xf>
    <xf numFmtId="49" fontId="18" fillId="0" borderId="35" xfId="0" applyNumberFormat="1" applyFont="1" applyBorder="1" applyAlignment="1">
      <alignment horizontal="center" vertical="center" wrapText="1"/>
    </xf>
    <xf numFmtId="3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Border="1" applyAlignment="1">
      <alignment horizontal="right" vertical="center" wrapText="1" indent="1"/>
    </xf>
    <xf numFmtId="164" fontId="17" fillId="0" borderId="20" xfId="0" applyNumberFormat="1" applyFont="1" applyBorder="1" applyAlignment="1">
      <alignment horizontal="right" vertical="center" wrapText="1" indent="1"/>
    </xf>
    <xf numFmtId="49" fontId="18" fillId="0" borderId="15" xfId="0" applyNumberFormat="1" applyFont="1" applyBorder="1" applyAlignment="1">
      <alignment horizontal="center" vertical="center" wrapText="1"/>
    </xf>
    <xf numFmtId="3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Border="1" applyAlignment="1">
      <alignment horizontal="right" vertical="center" wrapText="1" indent="1"/>
    </xf>
    <xf numFmtId="49" fontId="18" fillId="0" borderId="17" xfId="0" applyNumberFormat="1" applyFont="1" applyBorder="1" applyAlignment="1">
      <alignment horizontal="center" vertical="center" wrapText="1"/>
    </xf>
    <xf numFmtId="3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Border="1" applyAlignment="1">
      <alignment horizontal="right" vertical="center" wrapText="1" indent="1"/>
    </xf>
    <xf numFmtId="164" fontId="17" fillId="0" borderId="5" xfId="0" applyNumberFormat="1" applyFont="1" applyBorder="1" applyAlignment="1">
      <alignment horizontal="right" vertical="center" wrapText="1" indent="1"/>
    </xf>
    <xf numFmtId="49" fontId="18" fillId="0" borderId="12" xfId="0" applyNumberFormat="1" applyFont="1" applyBorder="1" applyAlignment="1">
      <alignment horizontal="center" vertical="center" wrapText="1"/>
    </xf>
    <xf numFmtId="3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Border="1" applyAlignment="1">
      <alignment horizontal="right" vertical="center" wrapText="1" inden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7" fillId="0" borderId="31" xfId="0" applyNumberFormat="1" applyFont="1" applyBorder="1" applyAlignment="1">
      <alignment horizontal="right" vertical="center" wrapText="1" indent="1"/>
    </xf>
    <xf numFmtId="164" fontId="17" fillId="0" borderId="24" xfId="0" applyNumberFormat="1" applyFont="1" applyBorder="1" applyAlignment="1">
      <alignment horizontal="right" vertical="center" wrapText="1" indent="1"/>
    </xf>
    <xf numFmtId="0" fontId="17" fillId="0" borderId="9" xfId="0" applyFont="1" applyBorder="1" applyAlignment="1">
      <alignment horizontal="center" vertical="center" wrapText="1"/>
    </xf>
    <xf numFmtId="3" fontId="17" fillId="0" borderId="7" xfId="1" applyNumberFormat="1" applyFont="1" applyBorder="1" applyAlignment="1" applyProtection="1">
      <alignment horizontal="right" vertical="center" wrapText="1" indent="1"/>
      <protection locked="0"/>
    </xf>
    <xf numFmtId="3" fontId="17" fillId="0" borderId="7" xfId="1" applyNumberFormat="1" applyFont="1" applyBorder="1" applyAlignment="1">
      <alignment horizontal="right" vertical="center" wrapText="1" inden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7" fillId="0" borderId="40" xfId="0" applyNumberFormat="1" applyFont="1" applyBorder="1" applyAlignment="1">
      <alignment horizontal="right" vertical="center" wrapText="1" indent="1"/>
    </xf>
    <xf numFmtId="0" fontId="18" fillId="0" borderId="13" xfId="1" applyFont="1" applyBorder="1" applyAlignment="1">
      <alignment horizontal="left" vertical="center" wrapText="1" indent="1"/>
    </xf>
    <xf numFmtId="3" fontId="18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6" xfId="1" applyFont="1" applyBorder="1" applyAlignment="1">
      <alignment horizontal="left" vertical="center" wrapText="1" indent="1"/>
    </xf>
    <xf numFmtId="0" fontId="18" fillId="0" borderId="29" xfId="1" applyFont="1" applyBorder="1" applyAlignment="1">
      <alignment horizontal="left" vertical="center" wrapText="1" indent="1"/>
    </xf>
    <xf numFmtId="3" fontId="18" fillId="0" borderId="18" xfId="1" applyNumberFormat="1" applyFont="1" applyBorder="1" applyAlignment="1" applyProtection="1">
      <alignment horizontal="right" vertical="center" wrapText="1" indent="1"/>
      <protection locked="0"/>
    </xf>
    <xf numFmtId="3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Border="1" applyAlignment="1">
      <alignment horizontal="right" vertical="center" wrapText="1" indent="1"/>
    </xf>
    <xf numFmtId="164" fontId="17" fillId="0" borderId="29" xfId="0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vertical="center" wrapText="1"/>
    </xf>
    <xf numFmtId="0" fontId="18" fillId="0" borderId="31" xfId="1" applyFont="1" applyBorder="1" applyAlignment="1">
      <alignment horizontal="left" vertical="center" wrapText="1" indent="1"/>
    </xf>
    <xf numFmtId="3" fontId="18" fillId="0" borderId="25" xfId="1" applyNumberFormat="1" applyFont="1" applyBorder="1" applyAlignment="1" applyProtection="1">
      <alignment horizontal="right" vertical="center" wrapText="1" indent="1"/>
      <protection locked="0"/>
    </xf>
    <xf numFmtId="0" fontId="27" fillId="0" borderId="8" xfId="0" applyFont="1" applyBorder="1" applyAlignment="1">
      <alignment horizontal="left" wrapText="1" inden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17" fillId="0" borderId="40" xfId="1" applyNumberFormat="1" applyFont="1" applyBorder="1" applyAlignment="1">
      <alignment horizontal="right" vertical="center" wrapText="1" indent="1"/>
    </xf>
    <xf numFmtId="3" fontId="12" fillId="0" borderId="50" xfId="1" applyNumberFormat="1" applyFont="1" applyBorder="1" applyAlignment="1" applyProtection="1">
      <alignment horizontal="right" vertical="center" wrapText="1" indent="1"/>
      <protection locked="0"/>
    </xf>
    <xf numFmtId="0" fontId="12" fillId="0" borderId="50" xfId="1" applyFont="1" applyBorder="1" applyAlignment="1" applyProtection="1">
      <alignment horizontal="right" vertical="center" wrapText="1" indent="1"/>
      <protection locked="0"/>
    </xf>
    <xf numFmtId="164" fontId="12" fillId="0" borderId="50" xfId="1" applyNumberFormat="1" applyFont="1" applyBorder="1" applyAlignment="1">
      <alignment horizontal="right" vertical="center" wrapText="1" indent="1"/>
    </xf>
    <xf numFmtId="164" fontId="18" fillId="0" borderId="20" xfId="0" applyNumberFormat="1" applyFont="1" applyBorder="1" applyAlignment="1">
      <alignment horizontal="right" vertical="center" wrapText="1" indent="1"/>
    </xf>
    <xf numFmtId="3" fontId="12" fillId="0" borderId="51" xfId="1" applyNumberFormat="1" applyFont="1" applyBorder="1" applyAlignment="1" applyProtection="1">
      <alignment horizontal="right" vertical="center" wrapText="1" indent="1"/>
      <protection locked="0"/>
    </xf>
    <xf numFmtId="0" fontId="12" fillId="0" borderId="51" xfId="1" applyFont="1" applyBorder="1" applyAlignment="1" applyProtection="1">
      <alignment horizontal="right" vertical="center" wrapText="1" indent="1"/>
      <protection locked="0"/>
    </xf>
    <xf numFmtId="164" fontId="12" fillId="0" borderId="51" xfId="1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3" fontId="17" fillId="0" borderId="40" xfId="1" applyNumberFormat="1" applyFont="1" applyBorder="1" applyAlignment="1">
      <alignment horizontal="right" vertical="center" wrapText="1" indent="1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4" fillId="0" borderId="7" xfId="0" applyFont="1" applyBorder="1" applyAlignment="1">
      <alignment horizontal="left" vertical="center" wrapText="1" indent="1"/>
    </xf>
    <xf numFmtId="164" fontId="4" fillId="0" borderId="40" xfId="0" applyNumberFormat="1" applyFont="1" applyBorder="1" applyAlignment="1">
      <alignment horizontal="right" vertical="center" wrapText="1" indent="1"/>
    </xf>
    <xf numFmtId="164" fontId="9" fillId="0" borderId="1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7" fillId="0" borderId="7" xfId="0" applyFont="1" applyBorder="1" applyAlignment="1" applyProtection="1">
      <alignment horizontal="right" vertical="center" wrapText="1"/>
      <protection locked="0"/>
    </xf>
    <xf numFmtId="164" fontId="7" fillId="0" borderId="7" xfId="0" applyNumberFormat="1" applyFont="1" applyBorder="1" applyAlignment="1">
      <alignment horizontal="right" vertical="center" wrapText="1"/>
    </xf>
    <xf numFmtId="1" fontId="7" fillId="0" borderId="11" xfId="0" applyNumberFormat="1" applyFont="1" applyBorder="1" applyAlignment="1">
      <alignment horizontal="right" vertical="center" wrapText="1" indent="1"/>
    </xf>
    <xf numFmtId="164" fontId="7" fillId="0" borderId="11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 indent="1"/>
    </xf>
  </cellXfs>
  <cellStyles count="2">
    <cellStyle name="Normál" xfId="0" builtinId="0"/>
    <cellStyle name="Normál_KVRENMUNKA" xfId="1" xr:uid="{80A76B8E-350A-4850-8C66-46153C2D7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3">
          <cell r="A3" t="str">
            <v>Pogány Községi Önkormányzata</v>
          </cell>
        </row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  <row r="13">
          <cell r="B13" t="str">
            <v>Pogányi Óvoda</v>
          </cell>
          <cell r="O13" t="str">
            <v>6.2.</v>
          </cell>
        </row>
        <row r="15">
          <cell r="B15" t="str">
            <v>NINCS</v>
          </cell>
          <cell r="O15" t="str">
            <v>6.3.</v>
          </cell>
        </row>
        <row r="17">
          <cell r="B17" t="str">
            <v>NINCS</v>
          </cell>
          <cell r="O17" t="str">
            <v>6.4.</v>
          </cell>
        </row>
        <row r="19">
          <cell r="B19" t="str">
            <v>NINCS</v>
          </cell>
          <cell r="O19" t="str">
            <v>6.5.</v>
          </cell>
        </row>
        <row r="21">
          <cell r="B21" t="str">
            <v>NINCS</v>
          </cell>
          <cell r="O21" t="str">
            <v>6.6.</v>
          </cell>
        </row>
        <row r="23">
          <cell r="B23" t="str">
            <v>NINCS</v>
          </cell>
          <cell r="O23" t="str">
            <v>6.7.</v>
          </cell>
        </row>
        <row r="25">
          <cell r="B25" t="str">
            <v>NINCS</v>
          </cell>
          <cell r="O25" t="str">
            <v>6.8.</v>
          </cell>
        </row>
        <row r="27">
          <cell r="B27" t="str">
            <v>NINCS</v>
          </cell>
          <cell r="O27" t="str">
            <v>6.9.</v>
          </cell>
        </row>
        <row r="29">
          <cell r="B29" t="str">
            <v>NINCS</v>
          </cell>
          <cell r="O29" t="str">
            <v>6.10.</v>
          </cell>
        </row>
        <row r="31">
          <cell r="B31" t="str">
            <v>NINCS</v>
          </cell>
          <cell r="O31" t="str">
            <v>6.11.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1. számú módosítás utáni előirányzat</v>
          </cell>
        </row>
        <row r="34">
          <cell r="B34" t="str">
            <v>Építményadó</v>
          </cell>
        </row>
        <row r="35">
          <cell r="B35" t="str">
            <v>Idegenforgalmi adó</v>
          </cell>
        </row>
        <row r="36">
          <cell r="B36" t="str">
            <v>Iparűzési adó</v>
          </cell>
        </row>
        <row r="37">
          <cell r="B37" t="str">
            <v>Talajterhelési díj</v>
          </cell>
        </row>
        <row r="38">
          <cell r="B38" t="str">
            <v>Gépjárműadó</v>
          </cell>
        </row>
        <row r="39">
          <cell r="B39" t="str">
            <v>Egyéb közhatalmi bevétel</v>
          </cell>
        </row>
        <row r="40">
          <cell r="B40" t="str">
            <v>Kommunális adó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8467-85A1-44A7-AD9D-6CA4DBE5A2F3}">
  <sheetPr>
    <tabColor rgb="FF92D050"/>
  </sheetPr>
  <dimension ref="A1:Q159"/>
  <sheetViews>
    <sheetView tabSelected="1" topLeftCell="B131" zoomScale="120" zoomScaleNormal="120" zoomScaleSheetLayoutView="100" workbookViewId="0">
      <selection activeCell="D160" sqref="D160"/>
    </sheetView>
  </sheetViews>
  <sheetFormatPr defaultRowHeight="12.75" x14ac:dyDescent="0.2"/>
  <cols>
    <col min="1" max="1" width="12.5" style="138" customWidth="1"/>
    <col min="2" max="2" width="62" style="139" customWidth="1"/>
    <col min="3" max="3" width="15.83203125" style="149" customWidth="1"/>
    <col min="4" max="7" width="14.83203125" style="149" customWidth="1"/>
    <col min="8" max="9" width="14.83203125" style="27" customWidth="1"/>
    <col min="10" max="11" width="15.83203125" style="27" customWidth="1"/>
    <col min="12" max="256" width="9.33203125" style="27"/>
    <col min="257" max="257" width="12.5" style="27" customWidth="1"/>
    <col min="258" max="258" width="62" style="27" customWidth="1"/>
    <col min="259" max="259" width="15.83203125" style="27" customWidth="1"/>
    <col min="260" max="265" width="14.83203125" style="27" customWidth="1"/>
    <col min="266" max="267" width="15.83203125" style="27" customWidth="1"/>
    <col min="268" max="512" width="9.33203125" style="27"/>
    <col min="513" max="513" width="12.5" style="27" customWidth="1"/>
    <col min="514" max="514" width="62" style="27" customWidth="1"/>
    <col min="515" max="515" width="15.83203125" style="27" customWidth="1"/>
    <col min="516" max="521" width="14.83203125" style="27" customWidth="1"/>
    <col min="522" max="523" width="15.83203125" style="27" customWidth="1"/>
    <col min="524" max="768" width="9.33203125" style="27"/>
    <col min="769" max="769" width="12.5" style="27" customWidth="1"/>
    <col min="770" max="770" width="62" style="27" customWidth="1"/>
    <col min="771" max="771" width="15.83203125" style="27" customWidth="1"/>
    <col min="772" max="777" width="14.83203125" style="27" customWidth="1"/>
    <col min="778" max="779" width="15.83203125" style="27" customWidth="1"/>
    <col min="780" max="1024" width="9.33203125" style="27"/>
    <col min="1025" max="1025" width="12.5" style="27" customWidth="1"/>
    <col min="1026" max="1026" width="62" style="27" customWidth="1"/>
    <col min="1027" max="1027" width="15.83203125" style="27" customWidth="1"/>
    <col min="1028" max="1033" width="14.83203125" style="27" customWidth="1"/>
    <col min="1034" max="1035" width="15.83203125" style="27" customWidth="1"/>
    <col min="1036" max="1280" width="9.33203125" style="27"/>
    <col min="1281" max="1281" width="12.5" style="27" customWidth="1"/>
    <col min="1282" max="1282" width="62" style="27" customWidth="1"/>
    <col min="1283" max="1283" width="15.83203125" style="27" customWidth="1"/>
    <col min="1284" max="1289" width="14.83203125" style="27" customWidth="1"/>
    <col min="1290" max="1291" width="15.83203125" style="27" customWidth="1"/>
    <col min="1292" max="1536" width="9.33203125" style="27"/>
    <col min="1537" max="1537" width="12.5" style="27" customWidth="1"/>
    <col min="1538" max="1538" width="62" style="27" customWidth="1"/>
    <col min="1539" max="1539" width="15.83203125" style="27" customWidth="1"/>
    <col min="1540" max="1545" width="14.83203125" style="27" customWidth="1"/>
    <col min="1546" max="1547" width="15.83203125" style="27" customWidth="1"/>
    <col min="1548" max="1792" width="9.33203125" style="27"/>
    <col min="1793" max="1793" width="12.5" style="27" customWidth="1"/>
    <col min="1794" max="1794" width="62" style="27" customWidth="1"/>
    <col min="1795" max="1795" width="15.83203125" style="27" customWidth="1"/>
    <col min="1796" max="1801" width="14.83203125" style="27" customWidth="1"/>
    <col min="1802" max="1803" width="15.83203125" style="27" customWidth="1"/>
    <col min="1804" max="2048" width="9.33203125" style="27"/>
    <col min="2049" max="2049" width="12.5" style="27" customWidth="1"/>
    <col min="2050" max="2050" width="62" style="27" customWidth="1"/>
    <col min="2051" max="2051" width="15.83203125" style="27" customWidth="1"/>
    <col min="2052" max="2057" width="14.83203125" style="27" customWidth="1"/>
    <col min="2058" max="2059" width="15.83203125" style="27" customWidth="1"/>
    <col min="2060" max="2304" width="9.33203125" style="27"/>
    <col min="2305" max="2305" width="12.5" style="27" customWidth="1"/>
    <col min="2306" max="2306" width="62" style="27" customWidth="1"/>
    <col min="2307" max="2307" width="15.83203125" style="27" customWidth="1"/>
    <col min="2308" max="2313" width="14.83203125" style="27" customWidth="1"/>
    <col min="2314" max="2315" width="15.83203125" style="27" customWidth="1"/>
    <col min="2316" max="2560" width="9.33203125" style="27"/>
    <col min="2561" max="2561" width="12.5" style="27" customWidth="1"/>
    <col min="2562" max="2562" width="62" style="27" customWidth="1"/>
    <col min="2563" max="2563" width="15.83203125" style="27" customWidth="1"/>
    <col min="2564" max="2569" width="14.83203125" style="27" customWidth="1"/>
    <col min="2570" max="2571" width="15.83203125" style="27" customWidth="1"/>
    <col min="2572" max="2816" width="9.33203125" style="27"/>
    <col min="2817" max="2817" width="12.5" style="27" customWidth="1"/>
    <col min="2818" max="2818" width="62" style="27" customWidth="1"/>
    <col min="2819" max="2819" width="15.83203125" style="27" customWidth="1"/>
    <col min="2820" max="2825" width="14.83203125" style="27" customWidth="1"/>
    <col min="2826" max="2827" width="15.83203125" style="27" customWidth="1"/>
    <col min="2828" max="3072" width="9.33203125" style="27"/>
    <col min="3073" max="3073" width="12.5" style="27" customWidth="1"/>
    <col min="3074" max="3074" width="62" style="27" customWidth="1"/>
    <col min="3075" max="3075" width="15.83203125" style="27" customWidth="1"/>
    <col min="3076" max="3081" width="14.83203125" style="27" customWidth="1"/>
    <col min="3082" max="3083" width="15.83203125" style="27" customWidth="1"/>
    <col min="3084" max="3328" width="9.33203125" style="27"/>
    <col min="3329" max="3329" width="12.5" style="27" customWidth="1"/>
    <col min="3330" max="3330" width="62" style="27" customWidth="1"/>
    <col min="3331" max="3331" width="15.83203125" style="27" customWidth="1"/>
    <col min="3332" max="3337" width="14.83203125" style="27" customWidth="1"/>
    <col min="3338" max="3339" width="15.83203125" style="27" customWidth="1"/>
    <col min="3340" max="3584" width="9.33203125" style="27"/>
    <col min="3585" max="3585" width="12.5" style="27" customWidth="1"/>
    <col min="3586" max="3586" width="62" style="27" customWidth="1"/>
    <col min="3587" max="3587" width="15.83203125" style="27" customWidth="1"/>
    <col min="3588" max="3593" width="14.83203125" style="27" customWidth="1"/>
    <col min="3594" max="3595" width="15.83203125" style="27" customWidth="1"/>
    <col min="3596" max="3840" width="9.33203125" style="27"/>
    <col min="3841" max="3841" width="12.5" style="27" customWidth="1"/>
    <col min="3842" max="3842" width="62" style="27" customWidth="1"/>
    <col min="3843" max="3843" width="15.83203125" style="27" customWidth="1"/>
    <col min="3844" max="3849" width="14.83203125" style="27" customWidth="1"/>
    <col min="3850" max="3851" width="15.83203125" style="27" customWidth="1"/>
    <col min="3852" max="4096" width="9.33203125" style="27"/>
    <col min="4097" max="4097" width="12.5" style="27" customWidth="1"/>
    <col min="4098" max="4098" width="62" style="27" customWidth="1"/>
    <col min="4099" max="4099" width="15.83203125" style="27" customWidth="1"/>
    <col min="4100" max="4105" width="14.83203125" style="27" customWidth="1"/>
    <col min="4106" max="4107" width="15.83203125" style="27" customWidth="1"/>
    <col min="4108" max="4352" width="9.33203125" style="27"/>
    <col min="4353" max="4353" width="12.5" style="27" customWidth="1"/>
    <col min="4354" max="4354" width="62" style="27" customWidth="1"/>
    <col min="4355" max="4355" width="15.83203125" style="27" customWidth="1"/>
    <col min="4356" max="4361" width="14.83203125" style="27" customWidth="1"/>
    <col min="4362" max="4363" width="15.83203125" style="27" customWidth="1"/>
    <col min="4364" max="4608" width="9.33203125" style="27"/>
    <col min="4609" max="4609" width="12.5" style="27" customWidth="1"/>
    <col min="4610" max="4610" width="62" style="27" customWidth="1"/>
    <col min="4611" max="4611" width="15.83203125" style="27" customWidth="1"/>
    <col min="4612" max="4617" width="14.83203125" style="27" customWidth="1"/>
    <col min="4618" max="4619" width="15.83203125" style="27" customWidth="1"/>
    <col min="4620" max="4864" width="9.33203125" style="27"/>
    <col min="4865" max="4865" width="12.5" style="27" customWidth="1"/>
    <col min="4866" max="4866" width="62" style="27" customWidth="1"/>
    <col min="4867" max="4867" width="15.83203125" style="27" customWidth="1"/>
    <col min="4868" max="4873" width="14.83203125" style="27" customWidth="1"/>
    <col min="4874" max="4875" width="15.83203125" style="27" customWidth="1"/>
    <col min="4876" max="5120" width="9.33203125" style="27"/>
    <col min="5121" max="5121" width="12.5" style="27" customWidth="1"/>
    <col min="5122" max="5122" width="62" style="27" customWidth="1"/>
    <col min="5123" max="5123" width="15.83203125" style="27" customWidth="1"/>
    <col min="5124" max="5129" width="14.83203125" style="27" customWidth="1"/>
    <col min="5130" max="5131" width="15.83203125" style="27" customWidth="1"/>
    <col min="5132" max="5376" width="9.33203125" style="27"/>
    <col min="5377" max="5377" width="12.5" style="27" customWidth="1"/>
    <col min="5378" max="5378" width="62" style="27" customWidth="1"/>
    <col min="5379" max="5379" width="15.83203125" style="27" customWidth="1"/>
    <col min="5380" max="5385" width="14.83203125" style="27" customWidth="1"/>
    <col min="5386" max="5387" width="15.83203125" style="27" customWidth="1"/>
    <col min="5388" max="5632" width="9.33203125" style="27"/>
    <col min="5633" max="5633" width="12.5" style="27" customWidth="1"/>
    <col min="5634" max="5634" width="62" style="27" customWidth="1"/>
    <col min="5635" max="5635" width="15.83203125" style="27" customWidth="1"/>
    <col min="5636" max="5641" width="14.83203125" style="27" customWidth="1"/>
    <col min="5642" max="5643" width="15.83203125" style="27" customWidth="1"/>
    <col min="5644" max="5888" width="9.33203125" style="27"/>
    <col min="5889" max="5889" width="12.5" style="27" customWidth="1"/>
    <col min="5890" max="5890" width="62" style="27" customWidth="1"/>
    <col min="5891" max="5891" width="15.83203125" style="27" customWidth="1"/>
    <col min="5892" max="5897" width="14.83203125" style="27" customWidth="1"/>
    <col min="5898" max="5899" width="15.83203125" style="27" customWidth="1"/>
    <col min="5900" max="6144" width="9.33203125" style="27"/>
    <col min="6145" max="6145" width="12.5" style="27" customWidth="1"/>
    <col min="6146" max="6146" width="62" style="27" customWidth="1"/>
    <col min="6147" max="6147" width="15.83203125" style="27" customWidth="1"/>
    <col min="6148" max="6153" width="14.83203125" style="27" customWidth="1"/>
    <col min="6154" max="6155" width="15.83203125" style="27" customWidth="1"/>
    <col min="6156" max="6400" width="9.33203125" style="27"/>
    <col min="6401" max="6401" width="12.5" style="27" customWidth="1"/>
    <col min="6402" max="6402" width="62" style="27" customWidth="1"/>
    <col min="6403" max="6403" width="15.83203125" style="27" customWidth="1"/>
    <col min="6404" max="6409" width="14.83203125" style="27" customWidth="1"/>
    <col min="6410" max="6411" width="15.83203125" style="27" customWidth="1"/>
    <col min="6412" max="6656" width="9.33203125" style="27"/>
    <col min="6657" max="6657" width="12.5" style="27" customWidth="1"/>
    <col min="6658" max="6658" width="62" style="27" customWidth="1"/>
    <col min="6659" max="6659" width="15.83203125" style="27" customWidth="1"/>
    <col min="6660" max="6665" width="14.83203125" style="27" customWidth="1"/>
    <col min="6666" max="6667" width="15.83203125" style="27" customWidth="1"/>
    <col min="6668" max="6912" width="9.33203125" style="27"/>
    <col min="6913" max="6913" width="12.5" style="27" customWidth="1"/>
    <col min="6914" max="6914" width="62" style="27" customWidth="1"/>
    <col min="6915" max="6915" width="15.83203125" style="27" customWidth="1"/>
    <col min="6916" max="6921" width="14.83203125" style="27" customWidth="1"/>
    <col min="6922" max="6923" width="15.83203125" style="27" customWidth="1"/>
    <col min="6924" max="7168" width="9.33203125" style="27"/>
    <col min="7169" max="7169" width="12.5" style="27" customWidth="1"/>
    <col min="7170" max="7170" width="62" style="27" customWidth="1"/>
    <col min="7171" max="7171" width="15.83203125" style="27" customWidth="1"/>
    <col min="7172" max="7177" width="14.83203125" style="27" customWidth="1"/>
    <col min="7178" max="7179" width="15.83203125" style="27" customWidth="1"/>
    <col min="7180" max="7424" width="9.33203125" style="27"/>
    <col min="7425" max="7425" width="12.5" style="27" customWidth="1"/>
    <col min="7426" max="7426" width="62" style="27" customWidth="1"/>
    <col min="7427" max="7427" width="15.83203125" style="27" customWidth="1"/>
    <col min="7428" max="7433" width="14.83203125" style="27" customWidth="1"/>
    <col min="7434" max="7435" width="15.83203125" style="27" customWidth="1"/>
    <col min="7436" max="7680" width="9.33203125" style="27"/>
    <col min="7681" max="7681" width="12.5" style="27" customWidth="1"/>
    <col min="7682" max="7682" width="62" style="27" customWidth="1"/>
    <col min="7683" max="7683" width="15.83203125" style="27" customWidth="1"/>
    <col min="7684" max="7689" width="14.83203125" style="27" customWidth="1"/>
    <col min="7690" max="7691" width="15.83203125" style="27" customWidth="1"/>
    <col min="7692" max="7936" width="9.33203125" style="27"/>
    <col min="7937" max="7937" width="12.5" style="27" customWidth="1"/>
    <col min="7938" max="7938" width="62" style="27" customWidth="1"/>
    <col min="7939" max="7939" width="15.83203125" style="27" customWidth="1"/>
    <col min="7940" max="7945" width="14.83203125" style="27" customWidth="1"/>
    <col min="7946" max="7947" width="15.83203125" style="27" customWidth="1"/>
    <col min="7948" max="8192" width="9.33203125" style="27"/>
    <col min="8193" max="8193" width="12.5" style="27" customWidth="1"/>
    <col min="8194" max="8194" width="62" style="27" customWidth="1"/>
    <col min="8195" max="8195" width="15.83203125" style="27" customWidth="1"/>
    <col min="8196" max="8201" width="14.83203125" style="27" customWidth="1"/>
    <col min="8202" max="8203" width="15.83203125" style="27" customWidth="1"/>
    <col min="8204" max="8448" width="9.33203125" style="27"/>
    <col min="8449" max="8449" width="12.5" style="27" customWidth="1"/>
    <col min="8450" max="8450" width="62" style="27" customWidth="1"/>
    <col min="8451" max="8451" width="15.83203125" style="27" customWidth="1"/>
    <col min="8452" max="8457" width="14.83203125" style="27" customWidth="1"/>
    <col min="8458" max="8459" width="15.83203125" style="27" customWidth="1"/>
    <col min="8460" max="8704" width="9.33203125" style="27"/>
    <col min="8705" max="8705" width="12.5" style="27" customWidth="1"/>
    <col min="8706" max="8706" width="62" style="27" customWidth="1"/>
    <col min="8707" max="8707" width="15.83203125" style="27" customWidth="1"/>
    <col min="8708" max="8713" width="14.83203125" style="27" customWidth="1"/>
    <col min="8714" max="8715" width="15.83203125" style="27" customWidth="1"/>
    <col min="8716" max="8960" width="9.33203125" style="27"/>
    <col min="8961" max="8961" width="12.5" style="27" customWidth="1"/>
    <col min="8962" max="8962" width="62" style="27" customWidth="1"/>
    <col min="8963" max="8963" width="15.83203125" style="27" customWidth="1"/>
    <col min="8964" max="8969" width="14.83203125" style="27" customWidth="1"/>
    <col min="8970" max="8971" width="15.83203125" style="27" customWidth="1"/>
    <col min="8972" max="9216" width="9.33203125" style="27"/>
    <col min="9217" max="9217" width="12.5" style="27" customWidth="1"/>
    <col min="9218" max="9218" width="62" style="27" customWidth="1"/>
    <col min="9219" max="9219" width="15.83203125" style="27" customWidth="1"/>
    <col min="9220" max="9225" width="14.83203125" style="27" customWidth="1"/>
    <col min="9226" max="9227" width="15.83203125" style="27" customWidth="1"/>
    <col min="9228" max="9472" width="9.33203125" style="27"/>
    <col min="9473" max="9473" width="12.5" style="27" customWidth="1"/>
    <col min="9474" max="9474" width="62" style="27" customWidth="1"/>
    <col min="9475" max="9475" width="15.83203125" style="27" customWidth="1"/>
    <col min="9476" max="9481" width="14.83203125" style="27" customWidth="1"/>
    <col min="9482" max="9483" width="15.83203125" style="27" customWidth="1"/>
    <col min="9484" max="9728" width="9.33203125" style="27"/>
    <col min="9729" max="9729" width="12.5" style="27" customWidth="1"/>
    <col min="9730" max="9730" width="62" style="27" customWidth="1"/>
    <col min="9731" max="9731" width="15.83203125" style="27" customWidth="1"/>
    <col min="9732" max="9737" width="14.83203125" style="27" customWidth="1"/>
    <col min="9738" max="9739" width="15.83203125" style="27" customWidth="1"/>
    <col min="9740" max="9984" width="9.33203125" style="27"/>
    <col min="9985" max="9985" width="12.5" style="27" customWidth="1"/>
    <col min="9986" max="9986" width="62" style="27" customWidth="1"/>
    <col min="9987" max="9987" width="15.83203125" style="27" customWidth="1"/>
    <col min="9988" max="9993" width="14.83203125" style="27" customWidth="1"/>
    <col min="9994" max="9995" width="15.83203125" style="27" customWidth="1"/>
    <col min="9996" max="10240" width="9.33203125" style="27"/>
    <col min="10241" max="10241" width="12.5" style="27" customWidth="1"/>
    <col min="10242" max="10242" width="62" style="27" customWidth="1"/>
    <col min="10243" max="10243" width="15.83203125" style="27" customWidth="1"/>
    <col min="10244" max="10249" width="14.83203125" style="27" customWidth="1"/>
    <col min="10250" max="10251" width="15.83203125" style="27" customWidth="1"/>
    <col min="10252" max="10496" width="9.33203125" style="27"/>
    <col min="10497" max="10497" width="12.5" style="27" customWidth="1"/>
    <col min="10498" max="10498" width="62" style="27" customWidth="1"/>
    <col min="10499" max="10499" width="15.83203125" style="27" customWidth="1"/>
    <col min="10500" max="10505" width="14.83203125" style="27" customWidth="1"/>
    <col min="10506" max="10507" width="15.83203125" style="27" customWidth="1"/>
    <col min="10508" max="10752" width="9.33203125" style="27"/>
    <col min="10753" max="10753" width="12.5" style="27" customWidth="1"/>
    <col min="10754" max="10754" width="62" style="27" customWidth="1"/>
    <col min="10755" max="10755" width="15.83203125" style="27" customWidth="1"/>
    <col min="10756" max="10761" width="14.83203125" style="27" customWidth="1"/>
    <col min="10762" max="10763" width="15.83203125" style="27" customWidth="1"/>
    <col min="10764" max="11008" width="9.33203125" style="27"/>
    <col min="11009" max="11009" width="12.5" style="27" customWidth="1"/>
    <col min="11010" max="11010" width="62" style="27" customWidth="1"/>
    <col min="11011" max="11011" width="15.83203125" style="27" customWidth="1"/>
    <col min="11012" max="11017" width="14.83203125" style="27" customWidth="1"/>
    <col min="11018" max="11019" width="15.83203125" style="27" customWidth="1"/>
    <col min="11020" max="11264" width="9.33203125" style="27"/>
    <col min="11265" max="11265" width="12.5" style="27" customWidth="1"/>
    <col min="11266" max="11266" width="62" style="27" customWidth="1"/>
    <col min="11267" max="11267" width="15.83203125" style="27" customWidth="1"/>
    <col min="11268" max="11273" width="14.83203125" style="27" customWidth="1"/>
    <col min="11274" max="11275" width="15.83203125" style="27" customWidth="1"/>
    <col min="11276" max="11520" width="9.33203125" style="27"/>
    <col min="11521" max="11521" width="12.5" style="27" customWidth="1"/>
    <col min="11522" max="11522" width="62" style="27" customWidth="1"/>
    <col min="11523" max="11523" width="15.83203125" style="27" customWidth="1"/>
    <col min="11524" max="11529" width="14.83203125" style="27" customWidth="1"/>
    <col min="11530" max="11531" width="15.83203125" style="27" customWidth="1"/>
    <col min="11532" max="11776" width="9.33203125" style="27"/>
    <col min="11777" max="11777" width="12.5" style="27" customWidth="1"/>
    <col min="11778" max="11778" width="62" style="27" customWidth="1"/>
    <col min="11779" max="11779" width="15.83203125" style="27" customWidth="1"/>
    <col min="11780" max="11785" width="14.83203125" style="27" customWidth="1"/>
    <col min="11786" max="11787" width="15.83203125" style="27" customWidth="1"/>
    <col min="11788" max="12032" width="9.33203125" style="27"/>
    <col min="12033" max="12033" width="12.5" style="27" customWidth="1"/>
    <col min="12034" max="12034" width="62" style="27" customWidth="1"/>
    <col min="12035" max="12035" width="15.83203125" style="27" customWidth="1"/>
    <col min="12036" max="12041" width="14.83203125" style="27" customWidth="1"/>
    <col min="12042" max="12043" width="15.83203125" style="27" customWidth="1"/>
    <col min="12044" max="12288" width="9.33203125" style="27"/>
    <col min="12289" max="12289" width="12.5" style="27" customWidth="1"/>
    <col min="12290" max="12290" width="62" style="27" customWidth="1"/>
    <col min="12291" max="12291" width="15.83203125" style="27" customWidth="1"/>
    <col min="12292" max="12297" width="14.83203125" style="27" customWidth="1"/>
    <col min="12298" max="12299" width="15.83203125" style="27" customWidth="1"/>
    <col min="12300" max="12544" width="9.33203125" style="27"/>
    <col min="12545" max="12545" width="12.5" style="27" customWidth="1"/>
    <col min="12546" max="12546" width="62" style="27" customWidth="1"/>
    <col min="12547" max="12547" width="15.83203125" style="27" customWidth="1"/>
    <col min="12548" max="12553" width="14.83203125" style="27" customWidth="1"/>
    <col min="12554" max="12555" width="15.83203125" style="27" customWidth="1"/>
    <col min="12556" max="12800" width="9.33203125" style="27"/>
    <col min="12801" max="12801" width="12.5" style="27" customWidth="1"/>
    <col min="12802" max="12802" width="62" style="27" customWidth="1"/>
    <col min="12803" max="12803" width="15.83203125" style="27" customWidth="1"/>
    <col min="12804" max="12809" width="14.83203125" style="27" customWidth="1"/>
    <col min="12810" max="12811" width="15.83203125" style="27" customWidth="1"/>
    <col min="12812" max="13056" width="9.33203125" style="27"/>
    <col min="13057" max="13057" width="12.5" style="27" customWidth="1"/>
    <col min="13058" max="13058" width="62" style="27" customWidth="1"/>
    <col min="13059" max="13059" width="15.83203125" style="27" customWidth="1"/>
    <col min="13060" max="13065" width="14.83203125" style="27" customWidth="1"/>
    <col min="13066" max="13067" width="15.83203125" style="27" customWidth="1"/>
    <col min="13068" max="13312" width="9.33203125" style="27"/>
    <col min="13313" max="13313" width="12.5" style="27" customWidth="1"/>
    <col min="13314" max="13314" width="62" style="27" customWidth="1"/>
    <col min="13315" max="13315" width="15.83203125" style="27" customWidth="1"/>
    <col min="13316" max="13321" width="14.83203125" style="27" customWidth="1"/>
    <col min="13322" max="13323" width="15.83203125" style="27" customWidth="1"/>
    <col min="13324" max="13568" width="9.33203125" style="27"/>
    <col min="13569" max="13569" width="12.5" style="27" customWidth="1"/>
    <col min="13570" max="13570" width="62" style="27" customWidth="1"/>
    <col min="13571" max="13571" width="15.83203125" style="27" customWidth="1"/>
    <col min="13572" max="13577" width="14.83203125" style="27" customWidth="1"/>
    <col min="13578" max="13579" width="15.83203125" style="27" customWidth="1"/>
    <col min="13580" max="13824" width="9.33203125" style="27"/>
    <col min="13825" max="13825" width="12.5" style="27" customWidth="1"/>
    <col min="13826" max="13826" width="62" style="27" customWidth="1"/>
    <col min="13827" max="13827" width="15.83203125" style="27" customWidth="1"/>
    <col min="13828" max="13833" width="14.83203125" style="27" customWidth="1"/>
    <col min="13834" max="13835" width="15.83203125" style="27" customWidth="1"/>
    <col min="13836" max="14080" width="9.33203125" style="27"/>
    <col min="14081" max="14081" width="12.5" style="27" customWidth="1"/>
    <col min="14082" max="14082" width="62" style="27" customWidth="1"/>
    <col min="14083" max="14083" width="15.83203125" style="27" customWidth="1"/>
    <col min="14084" max="14089" width="14.83203125" style="27" customWidth="1"/>
    <col min="14090" max="14091" width="15.83203125" style="27" customWidth="1"/>
    <col min="14092" max="14336" width="9.33203125" style="27"/>
    <col min="14337" max="14337" width="12.5" style="27" customWidth="1"/>
    <col min="14338" max="14338" width="62" style="27" customWidth="1"/>
    <col min="14339" max="14339" width="15.83203125" style="27" customWidth="1"/>
    <col min="14340" max="14345" width="14.83203125" style="27" customWidth="1"/>
    <col min="14346" max="14347" width="15.83203125" style="27" customWidth="1"/>
    <col min="14348" max="14592" width="9.33203125" style="27"/>
    <col min="14593" max="14593" width="12.5" style="27" customWidth="1"/>
    <col min="14594" max="14594" width="62" style="27" customWidth="1"/>
    <col min="14595" max="14595" width="15.83203125" style="27" customWidth="1"/>
    <col min="14596" max="14601" width="14.83203125" style="27" customWidth="1"/>
    <col min="14602" max="14603" width="15.83203125" style="27" customWidth="1"/>
    <col min="14604" max="14848" width="9.33203125" style="27"/>
    <col min="14849" max="14849" width="12.5" style="27" customWidth="1"/>
    <col min="14850" max="14850" width="62" style="27" customWidth="1"/>
    <col min="14851" max="14851" width="15.83203125" style="27" customWidth="1"/>
    <col min="14852" max="14857" width="14.83203125" style="27" customWidth="1"/>
    <col min="14858" max="14859" width="15.83203125" style="27" customWidth="1"/>
    <col min="14860" max="15104" width="9.33203125" style="27"/>
    <col min="15105" max="15105" width="12.5" style="27" customWidth="1"/>
    <col min="15106" max="15106" width="62" style="27" customWidth="1"/>
    <col min="15107" max="15107" width="15.83203125" style="27" customWidth="1"/>
    <col min="15108" max="15113" width="14.83203125" style="27" customWidth="1"/>
    <col min="15114" max="15115" width="15.83203125" style="27" customWidth="1"/>
    <col min="15116" max="15360" width="9.33203125" style="27"/>
    <col min="15361" max="15361" width="12.5" style="27" customWidth="1"/>
    <col min="15362" max="15362" width="62" style="27" customWidth="1"/>
    <col min="15363" max="15363" width="15.83203125" style="27" customWidth="1"/>
    <col min="15364" max="15369" width="14.83203125" style="27" customWidth="1"/>
    <col min="15370" max="15371" width="15.83203125" style="27" customWidth="1"/>
    <col min="15372" max="15616" width="9.33203125" style="27"/>
    <col min="15617" max="15617" width="12.5" style="27" customWidth="1"/>
    <col min="15618" max="15618" width="62" style="27" customWidth="1"/>
    <col min="15619" max="15619" width="15.83203125" style="27" customWidth="1"/>
    <col min="15620" max="15625" width="14.83203125" style="27" customWidth="1"/>
    <col min="15626" max="15627" width="15.83203125" style="27" customWidth="1"/>
    <col min="15628" max="15872" width="9.33203125" style="27"/>
    <col min="15873" max="15873" width="12.5" style="27" customWidth="1"/>
    <col min="15874" max="15874" width="62" style="27" customWidth="1"/>
    <col min="15875" max="15875" width="15.83203125" style="27" customWidth="1"/>
    <col min="15876" max="15881" width="14.83203125" style="27" customWidth="1"/>
    <col min="15882" max="15883" width="15.83203125" style="27" customWidth="1"/>
    <col min="15884" max="16128" width="9.33203125" style="27"/>
    <col min="16129" max="16129" width="12.5" style="27" customWidth="1"/>
    <col min="16130" max="16130" width="62" style="27" customWidth="1"/>
    <col min="16131" max="16131" width="15.83203125" style="27" customWidth="1"/>
    <col min="16132" max="16137" width="14.83203125" style="27" customWidth="1"/>
    <col min="16138" max="16139" width="15.8320312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CONCATENATE("6.1. melléklet ",[1]RM_ALAPADATOK!A7," ",[1]RM_ALAPADATOK!B7," ",[1]RM_ALAPADATOK!C7," ",[1]RM_ALAPADATOK!D7," ",[1]RM_ALAPADATOK!E7," ",[1]RM_ALAPADATOK!F7," ",[1]RM_ALAPADATOK!G7," ",[1]RM_ALAPADATOK!H7)</f>
        <v>6.1. melléklet a 9 / 2021 ( III.12.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16.5" thickBot="1" x14ac:dyDescent="0.25">
      <c r="A2" s="5" t="s">
        <v>0</v>
      </c>
      <c r="B2" s="6" t="str">
        <f>CONCATENATE([1]RM_ALAPADATOK!A3)</f>
        <v>Pogány Községi Önkormányzata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 x14ac:dyDescent="0.25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6" t="s">
        <v>4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CONCATENATE('[1]RM_1.1.sz.mell.'!C9:K9)</f>
        <v>Eredeti
előirányzat</v>
      </c>
      <c r="D5" s="25" t="str">
        <f>CONCATENATE('[1]RM_1.1.sz.mell.'!D9)</f>
        <v xml:space="preserve">1. sz. módosítás </v>
      </c>
      <c r="E5" s="25" t="str">
        <f>CONCATENATE('[1]RM_1.1.sz.mell.'!E9)</f>
        <v xml:space="preserve">2. sz. módosítás </v>
      </c>
      <c r="F5" s="25" t="str">
        <f>CONCATENATE('[1]RM_1.1.sz.mell.'!F9)</f>
        <v xml:space="preserve">3. sz. módosítás </v>
      </c>
      <c r="G5" s="25" t="str">
        <f>CONCATENATE('[1]RM_1.1.sz.mell.'!G9)</f>
        <v xml:space="preserve">4. sz. módosítás </v>
      </c>
      <c r="H5" s="25" t="str">
        <f>CONCATENATE('[1]RM_1.1.sz.mell.'!H9)</f>
        <v xml:space="preserve">5. sz. módosítás </v>
      </c>
      <c r="I5" s="25" t="str">
        <f>CONCATENATE('[1]RM_1.1.sz.mell.'!I9)</f>
        <v xml:space="preserve">6. sz. módosítás </v>
      </c>
      <c r="J5" s="25" t="s">
        <v>7</v>
      </c>
      <c r="K5" s="26" t="s">
        <v>8</v>
      </c>
    </row>
    <row r="6" spans="1:11" s="33" customFormat="1" ht="12.95" customHeight="1" thickBot="1" x14ac:dyDescent="0.25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5" customHeight="1" thickBot="1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21</v>
      </c>
      <c r="B8" s="38" t="s">
        <v>22</v>
      </c>
      <c r="C8" s="39">
        <f>+C9+C10+C11+C13+C14+C15+C12</f>
        <v>64347733</v>
      </c>
      <c r="D8" s="39">
        <f t="shared" ref="D8:I8" si="0">+D9+D10+D11+D13+D14+D15+D12</f>
        <v>7426275</v>
      </c>
      <c r="E8" s="39">
        <f t="shared" si="0"/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>+J9+J10+J11+J13+J14+J15+J12</f>
        <v>7426275</v>
      </c>
      <c r="K8" s="40">
        <f>+K9+K10+K11+K13+K14+K15+K12</f>
        <v>71774008</v>
      </c>
    </row>
    <row r="9" spans="1:11" s="46" customFormat="1" ht="12" customHeight="1" x14ac:dyDescent="0.2">
      <c r="A9" s="41" t="s">
        <v>23</v>
      </c>
      <c r="B9" s="42" t="s">
        <v>24</v>
      </c>
      <c r="C9" s="43">
        <v>22357515</v>
      </c>
      <c r="D9" s="43">
        <v>65933</v>
      </c>
      <c r="E9" s="43"/>
      <c r="F9" s="43"/>
      <c r="G9" s="43"/>
      <c r="H9" s="43"/>
      <c r="I9" s="43"/>
      <c r="J9" s="44">
        <f t="shared" ref="J9:J15" si="1">D9+E9+F9+G9+H9+I9</f>
        <v>65933</v>
      </c>
      <c r="K9" s="45">
        <f t="shared" ref="K9:K15" si="2">C9+J9</f>
        <v>22423448</v>
      </c>
    </row>
    <row r="10" spans="1:11" s="50" customFormat="1" ht="12" customHeight="1" x14ac:dyDescent="0.2">
      <c r="A10" s="47" t="s">
        <v>25</v>
      </c>
      <c r="B10" s="48" t="s">
        <v>26</v>
      </c>
      <c r="C10" s="49">
        <v>31640820</v>
      </c>
      <c r="D10" s="49">
        <v>2458500</v>
      </c>
      <c r="E10" s="43"/>
      <c r="F10" s="43"/>
      <c r="G10" s="43"/>
      <c r="H10" s="43"/>
      <c r="I10" s="43"/>
      <c r="J10" s="44">
        <f t="shared" si="1"/>
        <v>2458500</v>
      </c>
      <c r="K10" s="45">
        <f t="shared" si="2"/>
        <v>34099320</v>
      </c>
    </row>
    <row r="11" spans="1:11" s="50" customFormat="1" ht="12" customHeight="1" x14ac:dyDescent="0.2">
      <c r="A11" s="47" t="s">
        <v>27</v>
      </c>
      <c r="B11" s="48" t="s">
        <v>28</v>
      </c>
      <c r="C11" s="49">
        <v>7336498</v>
      </c>
      <c r="D11" s="49"/>
      <c r="E11" s="43"/>
      <c r="F11" s="43"/>
      <c r="G11" s="43"/>
      <c r="H11" s="43"/>
      <c r="I11" s="43"/>
      <c r="J11" s="44">
        <f t="shared" si="1"/>
        <v>0</v>
      </c>
      <c r="K11" s="45">
        <f t="shared" si="2"/>
        <v>7336498</v>
      </c>
    </row>
    <row r="12" spans="1:11" s="50" customFormat="1" ht="12" customHeight="1" x14ac:dyDescent="0.2">
      <c r="A12" s="47" t="s">
        <v>29</v>
      </c>
      <c r="B12" s="48" t="s">
        <v>30</v>
      </c>
      <c r="C12" s="49">
        <v>109440</v>
      </c>
      <c r="D12" s="49"/>
      <c r="E12" s="43"/>
      <c r="F12" s="43"/>
      <c r="G12" s="43"/>
      <c r="H12" s="43"/>
      <c r="I12" s="43"/>
      <c r="J12" s="44"/>
      <c r="K12" s="45">
        <f t="shared" si="2"/>
        <v>109440</v>
      </c>
    </row>
    <row r="13" spans="1:11" s="50" customFormat="1" ht="12" customHeight="1" x14ac:dyDescent="0.2">
      <c r="A13" s="47" t="s">
        <v>31</v>
      </c>
      <c r="B13" s="48" t="s">
        <v>32</v>
      </c>
      <c r="C13" s="49">
        <v>2903460</v>
      </c>
      <c r="D13" s="49">
        <v>48168</v>
      </c>
      <c r="E13" s="43"/>
      <c r="F13" s="43"/>
      <c r="G13" s="43"/>
      <c r="H13" s="43"/>
      <c r="I13" s="43"/>
      <c r="J13" s="44">
        <f t="shared" si="1"/>
        <v>48168</v>
      </c>
      <c r="K13" s="45">
        <f t="shared" si="2"/>
        <v>2951628</v>
      </c>
    </row>
    <row r="14" spans="1:11" s="50" customFormat="1" ht="12" customHeight="1" x14ac:dyDescent="0.2">
      <c r="A14" s="47" t="s">
        <v>33</v>
      </c>
      <c r="B14" s="51" t="s">
        <v>34</v>
      </c>
      <c r="C14" s="49"/>
      <c r="D14" s="49">
        <v>4771684</v>
      </c>
      <c r="E14" s="43"/>
      <c r="F14" s="43"/>
      <c r="G14" s="43"/>
      <c r="H14" s="43"/>
      <c r="I14" s="43"/>
      <c r="J14" s="44">
        <f t="shared" si="1"/>
        <v>4771684</v>
      </c>
      <c r="K14" s="45">
        <f t="shared" si="2"/>
        <v>4771684</v>
      </c>
    </row>
    <row r="15" spans="1:11" s="46" customFormat="1" ht="12" customHeight="1" thickBot="1" x14ac:dyDescent="0.25">
      <c r="A15" s="52" t="s">
        <v>35</v>
      </c>
      <c r="B15" s="53" t="s">
        <v>36</v>
      </c>
      <c r="C15" s="49"/>
      <c r="D15" s="49">
        <v>81990</v>
      </c>
      <c r="E15" s="43"/>
      <c r="F15" s="43"/>
      <c r="G15" s="43"/>
      <c r="H15" s="43"/>
      <c r="I15" s="43"/>
      <c r="J15" s="44">
        <f t="shared" si="1"/>
        <v>81990</v>
      </c>
      <c r="K15" s="45">
        <f t="shared" si="2"/>
        <v>81990</v>
      </c>
    </row>
    <row r="16" spans="1:11" s="46" customFormat="1" ht="12" customHeight="1" thickBot="1" x14ac:dyDescent="0.25">
      <c r="A16" s="37" t="s">
        <v>37</v>
      </c>
      <c r="B16" s="54" t="s">
        <v>38</v>
      </c>
      <c r="C16" s="39">
        <f>+C17+C18+C19+C20+C21</f>
        <v>11905000</v>
      </c>
      <c r="D16" s="39">
        <f>+D17+D18+D19+D20+D21</f>
        <v>0</v>
      </c>
      <c r="E16" s="55">
        <f t="shared" ref="E16:K16" si="3">+E17+E18+E19+E20+E21</f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39">
        <f t="shared" si="3"/>
        <v>0</v>
      </c>
      <c r="J16" s="39">
        <f t="shared" si="3"/>
        <v>0</v>
      </c>
      <c r="K16" s="56">
        <f t="shared" si="3"/>
        <v>11905000</v>
      </c>
    </row>
    <row r="17" spans="1:11" s="46" customFormat="1" ht="12" customHeight="1" x14ac:dyDescent="0.2">
      <c r="A17" s="41" t="s">
        <v>39</v>
      </c>
      <c r="B17" s="42" t="s">
        <v>40</v>
      </c>
      <c r="C17" s="43"/>
      <c r="D17" s="43"/>
      <c r="E17" s="57"/>
      <c r="F17" s="57"/>
      <c r="G17" s="57"/>
      <c r="H17" s="57"/>
      <c r="I17" s="43"/>
      <c r="J17" s="44">
        <f t="shared" ref="J17:J65" si="4">D17+E17+F17+G17+H17+I17</f>
        <v>0</v>
      </c>
      <c r="K17" s="58">
        <f t="shared" ref="K17:K22" si="5">C17+J17</f>
        <v>0</v>
      </c>
    </row>
    <row r="18" spans="1:11" s="46" customFormat="1" ht="12" customHeight="1" x14ac:dyDescent="0.2">
      <c r="A18" s="47" t="s">
        <v>41</v>
      </c>
      <c r="B18" s="48" t="s">
        <v>42</v>
      </c>
      <c r="C18" s="49"/>
      <c r="D18" s="49"/>
      <c r="E18" s="59"/>
      <c r="F18" s="59"/>
      <c r="G18" s="59"/>
      <c r="H18" s="59"/>
      <c r="I18" s="49"/>
      <c r="J18" s="60">
        <f t="shared" si="4"/>
        <v>0</v>
      </c>
      <c r="K18" s="61">
        <f t="shared" si="5"/>
        <v>0</v>
      </c>
    </row>
    <row r="19" spans="1:11" s="46" customFormat="1" ht="12" customHeight="1" x14ac:dyDescent="0.2">
      <c r="A19" s="47" t="s">
        <v>43</v>
      </c>
      <c r="B19" s="48" t="s">
        <v>44</v>
      </c>
      <c r="C19" s="49"/>
      <c r="D19" s="49"/>
      <c r="E19" s="59"/>
      <c r="F19" s="59"/>
      <c r="G19" s="59"/>
      <c r="H19" s="59"/>
      <c r="I19" s="49"/>
      <c r="J19" s="60">
        <f t="shared" si="4"/>
        <v>0</v>
      </c>
      <c r="K19" s="61">
        <f t="shared" si="5"/>
        <v>0</v>
      </c>
    </row>
    <row r="20" spans="1:11" s="46" customFormat="1" ht="12" customHeight="1" x14ac:dyDescent="0.2">
      <c r="A20" s="47" t="s">
        <v>45</v>
      </c>
      <c r="B20" s="48" t="s">
        <v>46</v>
      </c>
      <c r="C20" s="49"/>
      <c r="D20" s="49"/>
      <c r="E20" s="59"/>
      <c r="F20" s="59"/>
      <c r="G20" s="59"/>
      <c r="H20" s="59"/>
      <c r="I20" s="49"/>
      <c r="J20" s="60">
        <f t="shared" si="4"/>
        <v>0</v>
      </c>
      <c r="K20" s="61">
        <f t="shared" si="5"/>
        <v>0</v>
      </c>
    </row>
    <row r="21" spans="1:11" s="46" customFormat="1" ht="12" customHeight="1" x14ac:dyDescent="0.2">
      <c r="A21" s="47" t="s">
        <v>47</v>
      </c>
      <c r="B21" s="48" t="s">
        <v>48</v>
      </c>
      <c r="C21" s="49">
        <v>11905000</v>
      </c>
      <c r="D21" s="49"/>
      <c r="E21" s="59"/>
      <c r="F21" s="59"/>
      <c r="G21" s="59"/>
      <c r="H21" s="59"/>
      <c r="I21" s="49"/>
      <c r="J21" s="60">
        <f t="shared" si="4"/>
        <v>0</v>
      </c>
      <c r="K21" s="61">
        <f t="shared" si="5"/>
        <v>11905000</v>
      </c>
    </row>
    <row r="22" spans="1:11" s="50" customFormat="1" ht="12" customHeight="1" thickBot="1" x14ac:dyDescent="0.25">
      <c r="A22" s="52" t="s">
        <v>49</v>
      </c>
      <c r="B22" s="62" t="s">
        <v>50</v>
      </c>
      <c r="C22" s="63"/>
      <c r="D22" s="63"/>
      <c r="E22" s="64"/>
      <c r="F22" s="64"/>
      <c r="G22" s="64"/>
      <c r="H22" s="64"/>
      <c r="I22" s="63"/>
      <c r="J22" s="65">
        <f t="shared" si="4"/>
        <v>0</v>
      </c>
      <c r="K22" s="66">
        <f t="shared" si="5"/>
        <v>0</v>
      </c>
    </row>
    <row r="23" spans="1:11" s="50" customFormat="1" ht="12" customHeight="1" thickBot="1" x14ac:dyDescent="0.25">
      <c r="A23" s="37" t="s">
        <v>51</v>
      </c>
      <c r="B23" s="38" t="s">
        <v>52</v>
      </c>
      <c r="C23" s="39">
        <f>+C24+C25+C26+C27+C28</f>
        <v>19774164</v>
      </c>
      <c r="D23" s="39">
        <f>+D24+D25+D26+D27+D28</f>
        <v>25192521</v>
      </c>
      <c r="E23" s="55">
        <f t="shared" ref="E23:K23" si="6">+E24+E25+E26+E27+E28</f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39">
        <f t="shared" si="6"/>
        <v>0</v>
      </c>
      <c r="J23" s="39">
        <f t="shared" si="6"/>
        <v>25192521</v>
      </c>
      <c r="K23" s="56">
        <f t="shared" si="6"/>
        <v>44966685</v>
      </c>
    </row>
    <row r="24" spans="1:11" s="50" customFormat="1" ht="12" customHeight="1" x14ac:dyDescent="0.2">
      <c r="A24" s="41" t="s">
        <v>53</v>
      </c>
      <c r="B24" s="42" t="s">
        <v>54</v>
      </c>
      <c r="C24" s="43"/>
      <c r="D24" s="43">
        <v>20000000</v>
      </c>
      <c r="E24" s="57"/>
      <c r="F24" s="57"/>
      <c r="G24" s="57"/>
      <c r="H24" s="57"/>
      <c r="I24" s="43"/>
      <c r="J24" s="44">
        <f t="shared" si="4"/>
        <v>20000000</v>
      </c>
      <c r="K24" s="58">
        <f t="shared" ref="K24:K29" si="7">C24+J24</f>
        <v>20000000</v>
      </c>
    </row>
    <row r="25" spans="1:11" s="46" customFormat="1" ht="12" customHeight="1" x14ac:dyDescent="0.2">
      <c r="A25" s="47" t="s">
        <v>55</v>
      </c>
      <c r="B25" s="48" t="s">
        <v>56</v>
      </c>
      <c r="C25" s="49"/>
      <c r="D25" s="49"/>
      <c r="E25" s="59"/>
      <c r="F25" s="59"/>
      <c r="G25" s="59"/>
      <c r="H25" s="59"/>
      <c r="I25" s="49"/>
      <c r="J25" s="60">
        <f t="shared" si="4"/>
        <v>0</v>
      </c>
      <c r="K25" s="61">
        <f t="shared" si="7"/>
        <v>0</v>
      </c>
    </row>
    <row r="26" spans="1:11" s="50" customFormat="1" ht="12" customHeight="1" x14ac:dyDescent="0.2">
      <c r="A26" s="47" t="s">
        <v>57</v>
      </c>
      <c r="B26" s="48" t="s">
        <v>58</v>
      </c>
      <c r="C26" s="49"/>
      <c r="D26" s="49"/>
      <c r="E26" s="59"/>
      <c r="F26" s="59"/>
      <c r="G26" s="59"/>
      <c r="H26" s="59"/>
      <c r="I26" s="49"/>
      <c r="J26" s="60">
        <f t="shared" si="4"/>
        <v>0</v>
      </c>
      <c r="K26" s="61">
        <f t="shared" si="7"/>
        <v>0</v>
      </c>
    </row>
    <row r="27" spans="1:11" s="50" customFormat="1" ht="12" customHeight="1" x14ac:dyDescent="0.2">
      <c r="A27" s="47" t="s">
        <v>59</v>
      </c>
      <c r="B27" s="48" t="s">
        <v>60</v>
      </c>
      <c r="C27" s="49"/>
      <c r="D27" s="49"/>
      <c r="E27" s="59"/>
      <c r="F27" s="59"/>
      <c r="G27" s="59"/>
      <c r="H27" s="59"/>
      <c r="I27" s="49"/>
      <c r="J27" s="60">
        <f t="shared" si="4"/>
        <v>0</v>
      </c>
      <c r="K27" s="61">
        <f t="shared" si="7"/>
        <v>0</v>
      </c>
    </row>
    <row r="28" spans="1:11" s="50" customFormat="1" ht="12" customHeight="1" x14ac:dyDescent="0.2">
      <c r="A28" s="47" t="s">
        <v>61</v>
      </c>
      <c r="B28" s="48" t="s">
        <v>62</v>
      </c>
      <c r="C28" s="49">
        <v>19774164</v>
      </c>
      <c r="D28" s="49">
        <v>5192521</v>
      </c>
      <c r="E28" s="59"/>
      <c r="F28" s="59"/>
      <c r="G28" s="59"/>
      <c r="H28" s="59"/>
      <c r="I28" s="49"/>
      <c r="J28" s="60">
        <f t="shared" si="4"/>
        <v>5192521</v>
      </c>
      <c r="K28" s="61">
        <f t="shared" si="7"/>
        <v>24966685</v>
      </c>
    </row>
    <row r="29" spans="1:11" s="50" customFormat="1" ht="12" customHeight="1" thickBot="1" x14ac:dyDescent="0.25">
      <c r="A29" s="52" t="s">
        <v>63</v>
      </c>
      <c r="B29" s="62" t="s">
        <v>64</v>
      </c>
      <c r="C29" s="63"/>
      <c r="D29" s="63"/>
      <c r="E29" s="64"/>
      <c r="F29" s="64"/>
      <c r="G29" s="64"/>
      <c r="H29" s="64"/>
      <c r="I29" s="63"/>
      <c r="J29" s="65">
        <f t="shared" si="4"/>
        <v>0</v>
      </c>
      <c r="K29" s="66">
        <f t="shared" si="7"/>
        <v>0</v>
      </c>
    </row>
    <row r="30" spans="1:11" s="50" customFormat="1" ht="12" customHeight="1" thickBot="1" x14ac:dyDescent="0.25">
      <c r="A30" s="37" t="s">
        <v>65</v>
      </c>
      <c r="B30" s="38" t="s">
        <v>66</v>
      </c>
      <c r="C30" s="67">
        <f>+C31+C32+C33+C34+C35+C36+C37</f>
        <v>16907403</v>
      </c>
      <c r="D30" s="67">
        <f>+D31+D32+D33+D34+D35+D36+D37</f>
        <v>0</v>
      </c>
      <c r="E30" s="67">
        <f t="shared" ref="E30:K30" si="8">+E31+E32+E33+E34+E35+E36+E37</f>
        <v>0</v>
      </c>
      <c r="F30" s="67">
        <f t="shared" si="8"/>
        <v>0</v>
      </c>
      <c r="G30" s="67">
        <f t="shared" si="8"/>
        <v>0</v>
      </c>
      <c r="H30" s="67">
        <f t="shared" si="8"/>
        <v>0</v>
      </c>
      <c r="I30" s="67">
        <f t="shared" si="8"/>
        <v>0</v>
      </c>
      <c r="J30" s="67">
        <f t="shared" si="8"/>
        <v>0</v>
      </c>
      <c r="K30" s="68">
        <f t="shared" si="8"/>
        <v>16907403</v>
      </c>
    </row>
    <row r="31" spans="1:11" s="50" customFormat="1" ht="12" customHeight="1" x14ac:dyDescent="0.2">
      <c r="A31" s="41" t="s">
        <v>67</v>
      </c>
      <c r="B31" s="42" t="str">
        <f>'[1]RM_1.1.sz.mell.'!B34</f>
        <v>Építményadó</v>
      </c>
      <c r="C31" s="44">
        <v>6000000</v>
      </c>
      <c r="D31" s="44"/>
      <c r="E31" s="43"/>
      <c r="F31" s="43"/>
      <c r="G31" s="43"/>
      <c r="H31" s="43"/>
      <c r="I31" s="43"/>
      <c r="J31" s="44">
        <f t="shared" si="4"/>
        <v>0</v>
      </c>
      <c r="K31" s="58">
        <f t="shared" ref="K31:K37" si="9">C31+J31</f>
        <v>6000000</v>
      </c>
    </row>
    <row r="32" spans="1:11" s="50" customFormat="1" ht="12" customHeight="1" x14ac:dyDescent="0.2">
      <c r="A32" s="47" t="s">
        <v>68</v>
      </c>
      <c r="B32" s="42" t="str">
        <f>'[1]RM_1.1.sz.mell.'!B35</f>
        <v>Idegenforgalmi adó</v>
      </c>
      <c r="C32" s="49"/>
      <c r="D32" s="49"/>
      <c r="E32" s="49"/>
      <c r="F32" s="49"/>
      <c r="G32" s="49"/>
      <c r="H32" s="49"/>
      <c r="I32" s="49"/>
      <c r="J32" s="60">
        <f t="shared" si="4"/>
        <v>0</v>
      </c>
      <c r="K32" s="61">
        <f t="shared" si="9"/>
        <v>0</v>
      </c>
    </row>
    <row r="33" spans="1:11" s="50" customFormat="1" ht="12" customHeight="1" x14ac:dyDescent="0.2">
      <c r="A33" s="47" t="s">
        <v>69</v>
      </c>
      <c r="B33" s="42" t="str">
        <f>'[1]RM_1.1.sz.mell.'!B36</f>
        <v>Iparűzési adó</v>
      </c>
      <c r="C33" s="49">
        <v>5000000</v>
      </c>
      <c r="D33" s="49"/>
      <c r="E33" s="49"/>
      <c r="F33" s="49"/>
      <c r="G33" s="49"/>
      <c r="H33" s="49"/>
      <c r="I33" s="49"/>
      <c r="J33" s="60">
        <f t="shared" si="4"/>
        <v>0</v>
      </c>
      <c r="K33" s="61">
        <f t="shared" si="9"/>
        <v>5000000</v>
      </c>
    </row>
    <row r="34" spans="1:11" s="50" customFormat="1" ht="12" customHeight="1" x14ac:dyDescent="0.2">
      <c r="A34" s="47" t="s">
        <v>70</v>
      </c>
      <c r="B34" s="42" t="str">
        <f>'[1]RM_1.1.sz.mell.'!B37</f>
        <v>Talajterhelési díj</v>
      </c>
      <c r="C34" s="49">
        <v>1000000</v>
      </c>
      <c r="D34" s="49"/>
      <c r="E34" s="49"/>
      <c r="F34" s="49"/>
      <c r="G34" s="49"/>
      <c r="H34" s="49"/>
      <c r="I34" s="49"/>
      <c r="J34" s="60">
        <f t="shared" si="4"/>
        <v>0</v>
      </c>
      <c r="K34" s="61">
        <f t="shared" si="9"/>
        <v>1000000</v>
      </c>
    </row>
    <row r="35" spans="1:11" s="50" customFormat="1" ht="12" customHeight="1" x14ac:dyDescent="0.2">
      <c r="A35" s="47" t="s">
        <v>71</v>
      </c>
      <c r="B35" s="42" t="str">
        <f>'[1]RM_1.1.sz.mell.'!B38</f>
        <v>Gépjárműadó</v>
      </c>
      <c r="C35" s="49"/>
      <c r="D35" s="49"/>
      <c r="E35" s="49"/>
      <c r="F35" s="49"/>
      <c r="G35" s="49"/>
      <c r="H35" s="49"/>
      <c r="I35" s="49"/>
      <c r="J35" s="60">
        <f t="shared" si="4"/>
        <v>0</v>
      </c>
      <c r="K35" s="61">
        <f t="shared" si="9"/>
        <v>0</v>
      </c>
    </row>
    <row r="36" spans="1:11" s="50" customFormat="1" ht="12" customHeight="1" x14ac:dyDescent="0.2">
      <c r="A36" s="47" t="s">
        <v>72</v>
      </c>
      <c r="B36" s="42" t="str">
        <f>'[1]RM_1.1.sz.mell.'!B39</f>
        <v>Egyéb közhatalmi bevétel</v>
      </c>
      <c r="C36" s="49">
        <v>1907403</v>
      </c>
      <c r="D36" s="49"/>
      <c r="E36" s="49"/>
      <c r="F36" s="49"/>
      <c r="G36" s="49"/>
      <c r="H36" s="49"/>
      <c r="I36" s="49"/>
      <c r="J36" s="60">
        <f t="shared" si="4"/>
        <v>0</v>
      </c>
      <c r="K36" s="61">
        <f t="shared" si="9"/>
        <v>1907403</v>
      </c>
    </row>
    <row r="37" spans="1:11" s="50" customFormat="1" ht="12" customHeight="1" thickBot="1" x14ac:dyDescent="0.25">
      <c r="A37" s="52" t="s">
        <v>73</v>
      </c>
      <c r="B37" s="42" t="str">
        <f>'[1]RM_1.1.sz.mell.'!B40</f>
        <v>Kommunális adó</v>
      </c>
      <c r="C37" s="63">
        <v>3000000</v>
      </c>
      <c r="D37" s="63"/>
      <c r="E37" s="63"/>
      <c r="F37" s="63"/>
      <c r="G37" s="63"/>
      <c r="H37" s="63"/>
      <c r="I37" s="63"/>
      <c r="J37" s="65">
        <f t="shared" si="4"/>
        <v>0</v>
      </c>
      <c r="K37" s="66">
        <f t="shared" si="9"/>
        <v>3000000</v>
      </c>
    </row>
    <row r="38" spans="1:11" s="50" customFormat="1" ht="12" customHeight="1" thickBot="1" x14ac:dyDescent="0.25">
      <c r="A38" s="37" t="s">
        <v>74</v>
      </c>
      <c r="B38" s="38" t="s">
        <v>75</v>
      </c>
      <c r="C38" s="39">
        <f>SUM(C39:C49)</f>
        <v>32379319</v>
      </c>
      <c r="D38" s="39">
        <f>SUM(D39:D49)</f>
        <v>0</v>
      </c>
      <c r="E38" s="55">
        <f t="shared" ref="E38:K38" si="10">SUM(E39:E49)</f>
        <v>0</v>
      </c>
      <c r="F38" s="55">
        <f t="shared" si="10"/>
        <v>0</v>
      </c>
      <c r="G38" s="55">
        <f t="shared" si="10"/>
        <v>0</v>
      </c>
      <c r="H38" s="55">
        <f t="shared" si="10"/>
        <v>0</v>
      </c>
      <c r="I38" s="39">
        <f t="shared" si="10"/>
        <v>0</v>
      </c>
      <c r="J38" s="39">
        <f t="shared" si="10"/>
        <v>0</v>
      </c>
      <c r="K38" s="56">
        <f t="shared" si="10"/>
        <v>32379319</v>
      </c>
    </row>
    <row r="39" spans="1:11" s="50" customFormat="1" ht="12" customHeight="1" x14ac:dyDescent="0.2">
      <c r="A39" s="41" t="s">
        <v>76</v>
      </c>
      <c r="B39" s="42" t="s">
        <v>77</v>
      </c>
      <c r="C39" s="43">
        <v>1150000</v>
      </c>
      <c r="D39" s="43"/>
      <c r="E39" s="57"/>
      <c r="F39" s="57"/>
      <c r="G39" s="57"/>
      <c r="H39" s="57"/>
      <c r="I39" s="43"/>
      <c r="J39" s="44">
        <f t="shared" si="4"/>
        <v>0</v>
      </c>
      <c r="K39" s="58">
        <f t="shared" ref="K39:K49" si="11">C39+J39</f>
        <v>1150000</v>
      </c>
    </row>
    <row r="40" spans="1:11" s="50" customFormat="1" ht="12" customHeight="1" x14ac:dyDescent="0.2">
      <c r="A40" s="47" t="s">
        <v>78</v>
      </c>
      <c r="B40" s="48" t="s">
        <v>79</v>
      </c>
      <c r="C40" s="49">
        <v>1000000</v>
      </c>
      <c r="D40" s="49"/>
      <c r="E40" s="59"/>
      <c r="F40" s="59"/>
      <c r="G40" s="59"/>
      <c r="H40" s="59"/>
      <c r="I40" s="49"/>
      <c r="J40" s="60">
        <f t="shared" si="4"/>
        <v>0</v>
      </c>
      <c r="K40" s="61">
        <f t="shared" si="11"/>
        <v>1000000</v>
      </c>
    </row>
    <row r="41" spans="1:11" s="50" customFormat="1" ht="12" customHeight="1" x14ac:dyDescent="0.2">
      <c r="A41" s="47" t="s">
        <v>80</v>
      </c>
      <c r="B41" s="48" t="s">
        <v>81</v>
      </c>
      <c r="C41" s="49">
        <v>3000000</v>
      </c>
      <c r="D41" s="49"/>
      <c r="E41" s="59"/>
      <c r="F41" s="59"/>
      <c r="G41" s="59"/>
      <c r="H41" s="59"/>
      <c r="I41" s="49"/>
      <c r="J41" s="60">
        <f t="shared" si="4"/>
        <v>0</v>
      </c>
      <c r="K41" s="61">
        <f t="shared" si="11"/>
        <v>3000000</v>
      </c>
    </row>
    <row r="42" spans="1:11" s="50" customFormat="1" ht="12" customHeight="1" x14ac:dyDescent="0.2">
      <c r="A42" s="47" t="s">
        <v>82</v>
      </c>
      <c r="B42" s="48" t="s">
        <v>83</v>
      </c>
      <c r="C42" s="49">
        <v>19026319</v>
      </c>
      <c r="D42" s="49"/>
      <c r="E42" s="59"/>
      <c r="F42" s="59"/>
      <c r="G42" s="59"/>
      <c r="H42" s="59"/>
      <c r="I42" s="49"/>
      <c r="J42" s="60">
        <f t="shared" si="4"/>
        <v>0</v>
      </c>
      <c r="K42" s="61">
        <f t="shared" si="11"/>
        <v>19026319</v>
      </c>
    </row>
    <row r="43" spans="1:11" s="50" customFormat="1" ht="12" customHeight="1" x14ac:dyDescent="0.2">
      <c r="A43" s="47" t="s">
        <v>84</v>
      </c>
      <c r="B43" s="48" t="s">
        <v>85</v>
      </c>
      <c r="C43" s="49"/>
      <c r="D43" s="49"/>
      <c r="E43" s="59"/>
      <c r="F43" s="59"/>
      <c r="G43" s="59"/>
      <c r="H43" s="59"/>
      <c r="I43" s="49"/>
      <c r="J43" s="60">
        <f t="shared" si="4"/>
        <v>0</v>
      </c>
      <c r="K43" s="61">
        <f t="shared" si="11"/>
        <v>0</v>
      </c>
    </row>
    <row r="44" spans="1:11" s="50" customFormat="1" ht="12" customHeight="1" x14ac:dyDescent="0.2">
      <c r="A44" s="47" t="s">
        <v>86</v>
      </c>
      <c r="B44" s="48" t="s">
        <v>87</v>
      </c>
      <c r="C44" s="49">
        <v>8200000</v>
      </c>
      <c r="D44" s="49"/>
      <c r="E44" s="59"/>
      <c r="F44" s="59"/>
      <c r="G44" s="59"/>
      <c r="H44" s="59"/>
      <c r="I44" s="49"/>
      <c r="J44" s="60">
        <f t="shared" si="4"/>
        <v>0</v>
      </c>
      <c r="K44" s="61">
        <f t="shared" si="11"/>
        <v>8200000</v>
      </c>
    </row>
    <row r="45" spans="1:11" s="50" customFormat="1" ht="12" customHeight="1" x14ac:dyDescent="0.2">
      <c r="A45" s="47" t="s">
        <v>88</v>
      </c>
      <c r="B45" s="48" t="s">
        <v>89</v>
      </c>
      <c r="C45" s="49"/>
      <c r="D45" s="49"/>
      <c r="E45" s="59"/>
      <c r="F45" s="59"/>
      <c r="G45" s="59"/>
      <c r="H45" s="59"/>
      <c r="I45" s="49"/>
      <c r="J45" s="60">
        <f t="shared" si="4"/>
        <v>0</v>
      </c>
      <c r="K45" s="61">
        <f t="shared" si="11"/>
        <v>0</v>
      </c>
    </row>
    <row r="46" spans="1:11" s="50" customFormat="1" ht="12" customHeight="1" x14ac:dyDescent="0.2">
      <c r="A46" s="47" t="s">
        <v>90</v>
      </c>
      <c r="B46" s="48" t="s">
        <v>91</v>
      </c>
      <c r="C46" s="49"/>
      <c r="D46" s="49"/>
      <c r="E46" s="59"/>
      <c r="F46" s="59"/>
      <c r="G46" s="59"/>
      <c r="H46" s="59"/>
      <c r="I46" s="49"/>
      <c r="J46" s="60">
        <f t="shared" si="4"/>
        <v>0</v>
      </c>
      <c r="K46" s="61">
        <f t="shared" si="11"/>
        <v>0</v>
      </c>
    </row>
    <row r="47" spans="1:11" s="50" customFormat="1" ht="12" customHeight="1" x14ac:dyDescent="0.2">
      <c r="A47" s="47" t="s">
        <v>92</v>
      </c>
      <c r="B47" s="48" t="s">
        <v>93</v>
      </c>
      <c r="C47" s="69"/>
      <c r="D47" s="69"/>
      <c r="E47" s="70"/>
      <c r="F47" s="70"/>
      <c r="G47" s="70"/>
      <c r="H47" s="70"/>
      <c r="I47" s="69"/>
      <c r="J47" s="71">
        <f t="shared" si="4"/>
        <v>0</v>
      </c>
      <c r="K47" s="72">
        <f t="shared" si="11"/>
        <v>0</v>
      </c>
    </row>
    <row r="48" spans="1:11" s="50" customFormat="1" ht="12" customHeight="1" x14ac:dyDescent="0.2">
      <c r="A48" s="52" t="s">
        <v>94</v>
      </c>
      <c r="B48" s="62" t="s">
        <v>95</v>
      </c>
      <c r="C48" s="73"/>
      <c r="D48" s="73"/>
      <c r="E48" s="74"/>
      <c r="F48" s="74"/>
      <c r="G48" s="74"/>
      <c r="H48" s="74"/>
      <c r="I48" s="73"/>
      <c r="J48" s="75">
        <f t="shared" si="4"/>
        <v>0</v>
      </c>
      <c r="K48" s="76">
        <f t="shared" si="11"/>
        <v>0</v>
      </c>
    </row>
    <row r="49" spans="1:11" s="50" customFormat="1" ht="12" customHeight="1" thickBot="1" x14ac:dyDescent="0.25">
      <c r="A49" s="52" t="s">
        <v>96</v>
      </c>
      <c r="B49" s="62" t="s">
        <v>97</v>
      </c>
      <c r="C49" s="77">
        <v>3000</v>
      </c>
      <c r="D49" s="77"/>
      <c r="E49" s="74"/>
      <c r="F49" s="74"/>
      <c r="G49" s="74"/>
      <c r="H49" s="74"/>
      <c r="I49" s="73"/>
      <c r="J49" s="75">
        <f t="shared" si="4"/>
        <v>0</v>
      </c>
      <c r="K49" s="76">
        <f t="shared" si="11"/>
        <v>3000</v>
      </c>
    </row>
    <row r="50" spans="1:11" s="50" customFormat="1" ht="12" customHeight="1" thickBot="1" x14ac:dyDescent="0.25">
      <c r="A50" s="37" t="s">
        <v>98</v>
      </c>
      <c r="B50" s="38" t="s">
        <v>99</v>
      </c>
      <c r="C50" s="39">
        <f>SUM(C51:C55)</f>
        <v>7118898</v>
      </c>
      <c r="D50" s="39">
        <f>SUM(D51:D55)</f>
        <v>-1800000</v>
      </c>
      <c r="E50" s="55">
        <f t="shared" ref="E50:K50" si="12">SUM(E51:E55)</f>
        <v>0</v>
      </c>
      <c r="F50" s="55">
        <f t="shared" si="12"/>
        <v>0</v>
      </c>
      <c r="G50" s="55">
        <f t="shared" si="12"/>
        <v>0</v>
      </c>
      <c r="H50" s="55">
        <f t="shared" si="12"/>
        <v>0</v>
      </c>
      <c r="I50" s="39">
        <f t="shared" si="12"/>
        <v>0</v>
      </c>
      <c r="J50" s="39">
        <f t="shared" si="12"/>
        <v>-1800000</v>
      </c>
      <c r="K50" s="56">
        <f t="shared" si="12"/>
        <v>5318898</v>
      </c>
    </row>
    <row r="51" spans="1:11" s="50" customFormat="1" ht="12" customHeight="1" x14ac:dyDescent="0.2">
      <c r="A51" s="41" t="s">
        <v>100</v>
      </c>
      <c r="B51" s="42" t="s">
        <v>101</v>
      </c>
      <c r="C51" s="78"/>
      <c r="D51" s="78"/>
      <c r="E51" s="79"/>
      <c r="F51" s="79"/>
      <c r="G51" s="79"/>
      <c r="H51" s="79"/>
      <c r="I51" s="78"/>
      <c r="J51" s="80">
        <f t="shared" si="4"/>
        <v>0</v>
      </c>
      <c r="K51" s="81">
        <f>C51+J51</f>
        <v>0</v>
      </c>
    </row>
    <row r="52" spans="1:11" s="50" customFormat="1" ht="12" customHeight="1" x14ac:dyDescent="0.2">
      <c r="A52" s="47" t="s">
        <v>102</v>
      </c>
      <c r="B52" s="48" t="s">
        <v>103</v>
      </c>
      <c r="C52" s="69">
        <v>5118898</v>
      </c>
      <c r="D52" s="69"/>
      <c r="E52" s="70"/>
      <c r="F52" s="70"/>
      <c r="G52" s="70"/>
      <c r="H52" s="70"/>
      <c r="I52" s="69"/>
      <c r="J52" s="71">
        <f t="shared" si="4"/>
        <v>0</v>
      </c>
      <c r="K52" s="72">
        <f>C52+J52</f>
        <v>5118898</v>
      </c>
    </row>
    <row r="53" spans="1:11" s="50" customFormat="1" ht="12" customHeight="1" x14ac:dyDescent="0.2">
      <c r="A53" s="47" t="s">
        <v>104</v>
      </c>
      <c r="B53" s="48" t="s">
        <v>105</v>
      </c>
      <c r="C53" s="69">
        <v>2000000</v>
      </c>
      <c r="D53" s="69">
        <v>-1800000</v>
      </c>
      <c r="E53" s="70"/>
      <c r="F53" s="70"/>
      <c r="G53" s="70"/>
      <c r="H53" s="70"/>
      <c r="I53" s="69"/>
      <c r="J53" s="71">
        <f t="shared" si="4"/>
        <v>-1800000</v>
      </c>
      <c r="K53" s="72">
        <f>C53+J53</f>
        <v>200000</v>
      </c>
    </row>
    <row r="54" spans="1:11" s="50" customFormat="1" ht="12" customHeight="1" x14ac:dyDescent="0.2">
      <c r="A54" s="47" t="s">
        <v>106</v>
      </c>
      <c r="B54" s="48" t="s">
        <v>107</v>
      </c>
      <c r="C54" s="69"/>
      <c r="D54" s="69"/>
      <c r="E54" s="70"/>
      <c r="F54" s="70"/>
      <c r="G54" s="70"/>
      <c r="H54" s="70"/>
      <c r="I54" s="69"/>
      <c r="J54" s="71">
        <f t="shared" si="4"/>
        <v>0</v>
      </c>
      <c r="K54" s="72">
        <f>C54+J54</f>
        <v>0</v>
      </c>
    </row>
    <row r="55" spans="1:11" s="50" customFormat="1" ht="12" customHeight="1" thickBot="1" x14ac:dyDescent="0.25">
      <c r="A55" s="82" t="s">
        <v>108</v>
      </c>
      <c r="B55" s="83" t="s">
        <v>109</v>
      </c>
      <c r="C55" s="73"/>
      <c r="D55" s="73"/>
      <c r="E55" s="84"/>
      <c r="F55" s="84"/>
      <c r="G55" s="84"/>
      <c r="H55" s="84"/>
      <c r="I55" s="77"/>
      <c r="J55" s="85">
        <f t="shared" si="4"/>
        <v>0</v>
      </c>
      <c r="K55" s="86">
        <f>C55+J55</f>
        <v>0</v>
      </c>
    </row>
    <row r="56" spans="1:11" s="50" customFormat="1" ht="12" customHeight="1" thickBot="1" x14ac:dyDescent="0.25">
      <c r="A56" s="37" t="s">
        <v>110</v>
      </c>
      <c r="B56" s="38" t="s">
        <v>111</v>
      </c>
      <c r="C56" s="39">
        <f>SUM(C57:C59)</f>
        <v>0</v>
      </c>
      <c r="D56" s="39">
        <f>SUM(D57:D59)</f>
        <v>0</v>
      </c>
      <c r="E56" s="55">
        <f t="shared" ref="E56:K56" si="13">SUM(E57:E59)</f>
        <v>0</v>
      </c>
      <c r="F56" s="55">
        <f t="shared" si="13"/>
        <v>0</v>
      </c>
      <c r="G56" s="55">
        <f t="shared" si="13"/>
        <v>0</v>
      </c>
      <c r="H56" s="55">
        <f t="shared" si="13"/>
        <v>0</v>
      </c>
      <c r="I56" s="39">
        <f t="shared" si="13"/>
        <v>0</v>
      </c>
      <c r="J56" s="39">
        <f t="shared" si="13"/>
        <v>0</v>
      </c>
      <c r="K56" s="56">
        <f t="shared" si="13"/>
        <v>0</v>
      </c>
    </row>
    <row r="57" spans="1:11" s="50" customFormat="1" ht="12" customHeight="1" x14ac:dyDescent="0.2">
      <c r="A57" s="41" t="s">
        <v>112</v>
      </c>
      <c r="B57" s="42" t="s">
        <v>113</v>
      </c>
      <c r="C57" s="43"/>
      <c r="D57" s="43"/>
      <c r="E57" s="57"/>
      <c r="F57" s="57"/>
      <c r="G57" s="57"/>
      <c r="H57" s="57"/>
      <c r="I57" s="43"/>
      <c r="J57" s="44">
        <f t="shared" si="4"/>
        <v>0</v>
      </c>
      <c r="K57" s="58">
        <f>C57+J57</f>
        <v>0</v>
      </c>
    </row>
    <row r="58" spans="1:11" s="50" customFormat="1" ht="12" customHeight="1" x14ac:dyDescent="0.2">
      <c r="A58" s="47" t="s">
        <v>114</v>
      </c>
      <c r="B58" s="48" t="s">
        <v>115</v>
      </c>
      <c r="C58" s="49"/>
      <c r="D58" s="49"/>
      <c r="E58" s="59"/>
      <c r="F58" s="59"/>
      <c r="G58" s="59"/>
      <c r="H58" s="59"/>
      <c r="I58" s="49"/>
      <c r="J58" s="60">
        <f t="shared" si="4"/>
        <v>0</v>
      </c>
      <c r="K58" s="61">
        <f>C58+J58</f>
        <v>0</v>
      </c>
    </row>
    <row r="59" spans="1:11" s="50" customFormat="1" ht="12" customHeight="1" x14ac:dyDescent="0.2">
      <c r="A59" s="47" t="s">
        <v>116</v>
      </c>
      <c r="B59" s="48" t="s">
        <v>117</v>
      </c>
      <c r="C59" s="49"/>
      <c r="D59" s="49"/>
      <c r="E59" s="59"/>
      <c r="F59" s="59"/>
      <c r="G59" s="59"/>
      <c r="H59" s="59"/>
      <c r="I59" s="49"/>
      <c r="J59" s="60">
        <f t="shared" si="4"/>
        <v>0</v>
      </c>
      <c r="K59" s="61">
        <f>C59+J59</f>
        <v>0</v>
      </c>
    </row>
    <row r="60" spans="1:11" s="50" customFormat="1" ht="12" customHeight="1" thickBot="1" x14ac:dyDescent="0.25">
      <c r="A60" s="52" t="s">
        <v>118</v>
      </c>
      <c r="B60" s="62" t="s">
        <v>119</v>
      </c>
      <c r="C60" s="63"/>
      <c r="D60" s="63"/>
      <c r="E60" s="64"/>
      <c r="F60" s="64"/>
      <c r="G60" s="64"/>
      <c r="H60" s="64"/>
      <c r="I60" s="63"/>
      <c r="J60" s="65">
        <f t="shared" si="4"/>
        <v>0</v>
      </c>
      <c r="K60" s="66">
        <f>C60+J60</f>
        <v>0</v>
      </c>
    </row>
    <row r="61" spans="1:11" s="50" customFormat="1" ht="12" customHeight="1" thickBot="1" x14ac:dyDescent="0.25">
      <c r="A61" s="37" t="s">
        <v>120</v>
      </c>
      <c r="B61" s="54" t="s">
        <v>121</v>
      </c>
      <c r="C61" s="39">
        <f>SUM(C62:C64)</f>
        <v>1000000</v>
      </c>
      <c r="D61" s="39">
        <f>SUM(D62:D64)</f>
        <v>0</v>
      </c>
      <c r="E61" s="55">
        <f t="shared" ref="E61:K61" si="14">SUM(E62:E64)</f>
        <v>0</v>
      </c>
      <c r="F61" s="55">
        <f t="shared" si="14"/>
        <v>0</v>
      </c>
      <c r="G61" s="55">
        <f t="shared" si="14"/>
        <v>0</v>
      </c>
      <c r="H61" s="55">
        <f t="shared" si="14"/>
        <v>0</v>
      </c>
      <c r="I61" s="39">
        <f t="shared" si="14"/>
        <v>0</v>
      </c>
      <c r="J61" s="39">
        <f t="shared" si="14"/>
        <v>0</v>
      </c>
      <c r="K61" s="56">
        <f t="shared" si="14"/>
        <v>1000000</v>
      </c>
    </row>
    <row r="62" spans="1:11" s="50" customFormat="1" ht="12" customHeight="1" x14ac:dyDescent="0.2">
      <c r="A62" s="41" t="s">
        <v>122</v>
      </c>
      <c r="B62" s="42" t="s">
        <v>123</v>
      </c>
      <c r="C62" s="69"/>
      <c r="D62" s="69"/>
      <c r="E62" s="70"/>
      <c r="F62" s="70"/>
      <c r="G62" s="70"/>
      <c r="H62" s="70"/>
      <c r="I62" s="69"/>
      <c r="J62" s="71">
        <f t="shared" si="4"/>
        <v>0</v>
      </c>
      <c r="K62" s="72">
        <f>C62+J62</f>
        <v>0</v>
      </c>
    </row>
    <row r="63" spans="1:11" s="50" customFormat="1" ht="12" customHeight="1" x14ac:dyDescent="0.2">
      <c r="A63" s="47" t="s">
        <v>124</v>
      </c>
      <c r="B63" s="48" t="s">
        <v>125</v>
      </c>
      <c r="C63" s="69"/>
      <c r="D63" s="69"/>
      <c r="E63" s="70"/>
      <c r="F63" s="70"/>
      <c r="G63" s="70"/>
      <c r="H63" s="70"/>
      <c r="I63" s="69"/>
      <c r="J63" s="71">
        <f t="shared" si="4"/>
        <v>0</v>
      </c>
      <c r="K63" s="72">
        <f>C63+J63</f>
        <v>0</v>
      </c>
    </row>
    <row r="64" spans="1:11" s="50" customFormat="1" ht="12" customHeight="1" x14ac:dyDescent="0.2">
      <c r="A64" s="47" t="s">
        <v>126</v>
      </c>
      <c r="B64" s="48" t="s">
        <v>127</v>
      </c>
      <c r="C64" s="69">
        <v>1000000</v>
      </c>
      <c r="D64" s="69"/>
      <c r="E64" s="70"/>
      <c r="F64" s="70"/>
      <c r="G64" s="70"/>
      <c r="H64" s="70"/>
      <c r="I64" s="69"/>
      <c r="J64" s="71">
        <f t="shared" si="4"/>
        <v>0</v>
      </c>
      <c r="K64" s="72">
        <f>C64+J64</f>
        <v>1000000</v>
      </c>
    </row>
    <row r="65" spans="1:11" s="50" customFormat="1" ht="12" customHeight="1" thickBot="1" x14ac:dyDescent="0.25">
      <c r="A65" s="52" t="s">
        <v>128</v>
      </c>
      <c r="B65" s="62" t="s">
        <v>129</v>
      </c>
      <c r="C65" s="69"/>
      <c r="D65" s="69"/>
      <c r="E65" s="70"/>
      <c r="F65" s="70"/>
      <c r="G65" s="70"/>
      <c r="H65" s="70"/>
      <c r="I65" s="69"/>
      <c r="J65" s="71">
        <f t="shared" si="4"/>
        <v>0</v>
      </c>
      <c r="K65" s="72">
        <f>C65+J65</f>
        <v>0</v>
      </c>
    </row>
    <row r="66" spans="1:11" s="50" customFormat="1" ht="12" customHeight="1" thickBot="1" x14ac:dyDescent="0.25">
      <c r="A66" s="37" t="s">
        <v>130</v>
      </c>
      <c r="B66" s="38" t="s">
        <v>131</v>
      </c>
      <c r="C66" s="67">
        <f>+C8+C16+C23+C30+C38+C50+C56+C61</f>
        <v>153432517</v>
      </c>
      <c r="D66" s="67">
        <f>+D8+D16+D23+D30+D38+D50+D56+D61</f>
        <v>30818796</v>
      </c>
      <c r="E66" s="87">
        <f t="shared" ref="E66:K66" si="15">+E8+E16+E23+E30+E38+E50+E56+E61</f>
        <v>0</v>
      </c>
      <c r="F66" s="87">
        <f t="shared" si="15"/>
        <v>0</v>
      </c>
      <c r="G66" s="87">
        <f t="shared" si="15"/>
        <v>0</v>
      </c>
      <c r="H66" s="87">
        <f t="shared" si="15"/>
        <v>0</v>
      </c>
      <c r="I66" s="67">
        <f t="shared" si="15"/>
        <v>0</v>
      </c>
      <c r="J66" s="67">
        <f t="shared" si="15"/>
        <v>30818796</v>
      </c>
      <c r="K66" s="68">
        <f t="shared" si="15"/>
        <v>184251313</v>
      </c>
    </row>
    <row r="67" spans="1:11" s="50" customFormat="1" ht="12" customHeight="1" thickBot="1" x14ac:dyDescent="0.2">
      <c r="A67" s="88" t="s">
        <v>132</v>
      </c>
      <c r="B67" s="54" t="s">
        <v>133</v>
      </c>
      <c r="C67" s="39">
        <f>SUM(C68:C70)</f>
        <v>0</v>
      </c>
      <c r="D67" s="39">
        <f>SUM(D68:D70)</f>
        <v>0</v>
      </c>
      <c r="E67" s="55">
        <f t="shared" ref="E67:K67" si="16">SUM(E68:E70)</f>
        <v>0</v>
      </c>
      <c r="F67" s="55">
        <f t="shared" si="16"/>
        <v>0</v>
      </c>
      <c r="G67" s="55">
        <f t="shared" si="16"/>
        <v>0</v>
      </c>
      <c r="H67" s="55">
        <f t="shared" si="16"/>
        <v>0</v>
      </c>
      <c r="I67" s="39">
        <f t="shared" si="16"/>
        <v>0</v>
      </c>
      <c r="J67" s="39">
        <f t="shared" si="16"/>
        <v>0</v>
      </c>
      <c r="K67" s="56">
        <f t="shared" si="16"/>
        <v>0</v>
      </c>
    </row>
    <row r="68" spans="1:11" s="50" customFormat="1" ht="12" customHeight="1" x14ac:dyDescent="0.2">
      <c r="A68" s="41" t="s">
        <v>134</v>
      </c>
      <c r="B68" s="42" t="s">
        <v>135</v>
      </c>
      <c r="C68" s="69"/>
      <c r="D68" s="69"/>
      <c r="E68" s="70"/>
      <c r="F68" s="70"/>
      <c r="G68" s="70"/>
      <c r="H68" s="70"/>
      <c r="I68" s="69"/>
      <c r="J68" s="71">
        <f>D68+E68+F68+G68+H68+I68</f>
        <v>0</v>
      </c>
      <c r="K68" s="72">
        <f>C68+J68</f>
        <v>0</v>
      </c>
    </row>
    <row r="69" spans="1:11" s="50" customFormat="1" ht="12" customHeight="1" x14ac:dyDescent="0.2">
      <c r="A69" s="47" t="s">
        <v>136</v>
      </c>
      <c r="B69" s="48" t="s">
        <v>137</v>
      </c>
      <c r="C69" s="69"/>
      <c r="D69" s="69"/>
      <c r="E69" s="70"/>
      <c r="F69" s="70"/>
      <c r="G69" s="70"/>
      <c r="H69" s="70"/>
      <c r="I69" s="69"/>
      <c r="J69" s="71">
        <f>D69+E69+F69+G69+H69+I69</f>
        <v>0</v>
      </c>
      <c r="K69" s="72">
        <f>C69+J69</f>
        <v>0</v>
      </c>
    </row>
    <row r="70" spans="1:11" s="50" customFormat="1" ht="12" customHeight="1" thickBot="1" x14ac:dyDescent="0.25">
      <c r="A70" s="82" t="s">
        <v>138</v>
      </c>
      <c r="B70" s="89" t="s">
        <v>139</v>
      </c>
      <c r="C70" s="77"/>
      <c r="D70" s="77"/>
      <c r="E70" s="84"/>
      <c r="F70" s="84"/>
      <c r="G70" s="84"/>
      <c r="H70" s="84"/>
      <c r="I70" s="77"/>
      <c r="J70" s="85">
        <f>D70+E70+F70+G70+H70+I70</f>
        <v>0</v>
      </c>
      <c r="K70" s="86">
        <f>C70+J70</f>
        <v>0</v>
      </c>
    </row>
    <row r="71" spans="1:11" s="50" customFormat="1" ht="12" customHeight="1" thickBot="1" x14ac:dyDescent="0.2">
      <c r="A71" s="88" t="s">
        <v>140</v>
      </c>
      <c r="B71" s="54" t="s">
        <v>141</v>
      </c>
      <c r="C71" s="39">
        <f>SUM(C72:C75)</f>
        <v>0</v>
      </c>
      <c r="D71" s="39">
        <f>SUM(D72:D75)</f>
        <v>0</v>
      </c>
      <c r="E71" s="39">
        <f t="shared" ref="E71:K71" si="17">SUM(E72:E75)</f>
        <v>0</v>
      </c>
      <c r="F71" s="39">
        <f t="shared" si="17"/>
        <v>0</v>
      </c>
      <c r="G71" s="39">
        <f t="shared" si="17"/>
        <v>0</v>
      </c>
      <c r="H71" s="39">
        <f t="shared" si="17"/>
        <v>0</v>
      </c>
      <c r="I71" s="39">
        <f t="shared" si="17"/>
        <v>0</v>
      </c>
      <c r="J71" s="39">
        <f t="shared" si="17"/>
        <v>0</v>
      </c>
      <c r="K71" s="56">
        <f t="shared" si="17"/>
        <v>0</v>
      </c>
    </row>
    <row r="72" spans="1:11" s="50" customFormat="1" ht="12" customHeight="1" x14ac:dyDescent="0.2">
      <c r="A72" s="41" t="s">
        <v>142</v>
      </c>
      <c r="B72" s="42" t="s">
        <v>143</v>
      </c>
      <c r="C72" s="69"/>
      <c r="D72" s="69"/>
      <c r="E72" s="69"/>
      <c r="F72" s="69"/>
      <c r="G72" s="69"/>
      <c r="H72" s="69"/>
      <c r="I72" s="69"/>
      <c r="J72" s="71">
        <f>D72+E72+F72+G72+H72+I72</f>
        <v>0</v>
      </c>
      <c r="K72" s="72">
        <f>C72+J72</f>
        <v>0</v>
      </c>
    </row>
    <row r="73" spans="1:11" s="50" customFormat="1" ht="12" customHeight="1" x14ac:dyDescent="0.2">
      <c r="A73" s="47" t="s">
        <v>144</v>
      </c>
      <c r="B73" s="42" t="s">
        <v>145</v>
      </c>
      <c r="C73" s="69"/>
      <c r="D73" s="69"/>
      <c r="E73" s="69"/>
      <c r="F73" s="69"/>
      <c r="G73" s="69"/>
      <c r="H73" s="69"/>
      <c r="I73" s="69"/>
      <c r="J73" s="71">
        <f>D73+E73+F73+G73+H73+I73</f>
        <v>0</v>
      </c>
      <c r="K73" s="72">
        <f>C73+J73</f>
        <v>0</v>
      </c>
    </row>
    <row r="74" spans="1:11" s="50" customFormat="1" ht="12" customHeight="1" x14ac:dyDescent="0.2">
      <c r="A74" s="47" t="s">
        <v>146</v>
      </c>
      <c r="B74" s="42" t="s">
        <v>147</v>
      </c>
      <c r="C74" s="69"/>
      <c r="D74" s="69"/>
      <c r="E74" s="69"/>
      <c r="F74" s="69"/>
      <c r="G74" s="69"/>
      <c r="H74" s="69"/>
      <c r="I74" s="69"/>
      <c r="J74" s="71">
        <f>D74+E74+F74+G74+H74+I74</f>
        <v>0</v>
      </c>
      <c r="K74" s="72">
        <f>C74+J74</f>
        <v>0</v>
      </c>
    </row>
    <row r="75" spans="1:11" s="50" customFormat="1" ht="12" customHeight="1" thickBot="1" x14ac:dyDescent="0.25">
      <c r="A75" s="52" t="s">
        <v>148</v>
      </c>
      <c r="B75" s="90" t="s">
        <v>149</v>
      </c>
      <c r="C75" s="69"/>
      <c r="D75" s="69"/>
      <c r="E75" s="69"/>
      <c r="F75" s="69"/>
      <c r="G75" s="69"/>
      <c r="H75" s="69"/>
      <c r="I75" s="69"/>
      <c r="J75" s="71">
        <f>D75+E75+F75+G75+H75+I75</f>
        <v>0</v>
      </c>
      <c r="K75" s="72">
        <f>C75+J75</f>
        <v>0</v>
      </c>
    </row>
    <row r="76" spans="1:11" s="50" customFormat="1" ht="12" customHeight="1" thickBot="1" x14ac:dyDescent="0.2">
      <c r="A76" s="88" t="s">
        <v>150</v>
      </c>
      <c r="B76" s="54" t="s">
        <v>151</v>
      </c>
      <c r="C76" s="39">
        <f>SUM(C77:C78)</f>
        <v>240729029</v>
      </c>
      <c r="D76" s="39">
        <f>SUM(D77:D78)</f>
        <v>0</v>
      </c>
      <c r="E76" s="39">
        <f t="shared" ref="E76:K76" si="18">SUM(E77:E78)</f>
        <v>0</v>
      </c>
      <c r="F76" s="39">
        <f t="shared" si="18"/>
        <v>0</v>
      </c>
      <c r="G76" s="39">
        <f t="shared" si="18"/>
        <v>0</v>
      </c>
      <c r="H76" s="39">
        <f t="shared" si="18"/>
        <v>0</v>
      </c>
      <c r="I76" s="39">
        <f t="shared" si="18"/>
        <v>0</v>
      </c>
      <c r="J76" s="39">
        <f t="shared" si="18"/>
        <v>0</v>
      </c>
      <c r="K76" s="56">
        <f t="shared" si="18"/>
        <v>240729029</v>
      </c>
    </row>
    <row r="77" spans="1:11" s="50" customFormat="1" ht="12" customHeight="1" x14ac:dyDescent="0.2">
      <c r="A77" s="41" t="s">
        <v>152</v>
      </c>
      <c r="B77" s="42" t="s">
        <v>153</v>
      </c>
      <c r="C77" s="69">
        <v>240729029</v>
      </c>
      <c r="D77" s="69"/>
      <c r="E77" s="69"/>
      <c r="F77" s="69"/>
      <c r="G77" s="69"/>
      <c r="H77" s="69"/>
      <c r="I77" s="69"/>
      <c r="J77" s="71">
        <f>D77+E77+F77+G77+H77+I77</f>
        <v>0</v>
      </c>
      <c r="K77" s="72">
        <f>C77+J77</f>
        <v>240729029</v>
      </c>
    </row>
    <row r="78" spans="1:11" s="50" customFormat="1" ht="12" customHeight="1" thickBot="1" x14ac:dyDescent="0.25">
      <c r="A78" s="52" t="s">
        <v>154</v>
      </c>
      <c r="B78" s="62" t="s">
        <v>155</v>
      </c>
      <c r="C78" s="69"/>
      <c r="D78" s="69"/>
      <c r="E78" s="69"/>
      <c r="F78" s="69"/>
      <c r="G78" s="69"/>
      <c r="H78" s="69"/>
      <c r="I78" s="69"/>
      <c r="J78" s="71">
        <f>D78+E78+F78+G78+H78+I78</f>
        <v>0</v>
      </c>
      <c r="K78" s="72">
        <f>C78+J78</f>
        <v>0</v>
      </c>
    </row>
    <row r="79" spans="1:11" s="46" customFormat="1" ht="12" customHeight="1" thickBot="1" x14ac:dyDescent="0.2">
      <c r="A79" s="88" t="s">
        <v>156</v>
      </c>
      <c r="B79" s="54" t="s">
        <v>157</v>
      </c>
      <c r="C79" s="39">
        <f>SUM(C80:C82)</f>
        <v>0</v>
      </c>
      <c r="D79" s="39">
        <f t="shared" ref="D79:K79" si="19">SUM(D80:D82)</f>
        <v>0</v>
      </c>
      <c r="E79" s="39">
        <f t="shared" si="19"/>
        <v>0</v>
      </c>
      <c r="F79" s="39">
        <f t="shared" si="19"/>
        <v>0</v>
      </c>
      <c r="G79" s="39">
        <f t="shared" si="19"/>
        <v>0</v>
      </c>
      <c r="H79" s="39">
        <f t="shared" si="19"/>
        <v>0</v>
      </c>
      <c r="I79" s="39">
        <f t="shared" si="19"/>
        <v>0</v>
      </c>
      <c r="J79" s="39">
        <f t="shared" si="19"/>
        <v>0</v>
      </c>
      <c r="K79" s="56">
        <f t="shared" si="19"/>
        <v>0</v>
      </c>
    </row>
    <row r="80" spans="1:11" s="50" customFormat="1" ht="12" customHeight="1" x14ac:dyDescent="0.2">
      <c r="A80" s="41" t="s">
        <v>158</v>
      </c>
      <c r="B80" s="42" t="s">
        <v>159</v>
      </c>
      <c r="C80" s="69"/>
      <c r="D80" s="69"/>
      <c r="E80" s="69"/>
      <c r="F80" s="69"/>
      <c r="G80" s="69"/>
      <c r="H80" s="69"/>
      <c r="I80" s="69"/>
      <c r="J80" s="71">
        <f>D80+E80+F80+G80+H80+I80</f>
        <v>0</v>
      </c>
      <c r="K80" s="72">
        <f>C80+J80</f>
        <v>0</v>
      </c>
    </row>
    <row r="81" spans="1:11" s="50" customFormat="1" ht="12" customHeight="1" x14ac:dyDescent="0.2">
      <c r="A81" s="47" t="s">
        <v>160</v>
      </c>
      <c r="B81" s="48" t="s">
        <v>161</v>
      </c>
      <c r="C81" s="69"/>
      <c r="D81" s="69"/>
      <c r="E81" s="69"/>
      <c r="F81" s="69"/>
      <c r="G81" s="69"/>
      <c r="H81" s="69"/>
      <c r="I81" s="69"/>
      <c r="J81" s="71">
        <f>D81+E81+F81+G81+H81+I81</f>
        <v>0</v>
      </c>
      <c r="K81" s="72">
        <f>C81+J81</f>
        <v>0</v>
      </c>
    </row>
    <row r="82" spans="1:11" s="50" customFormat="1" ht="12" customHeight="1" thickBot="1" x14ac:dyDescent="0.25">
      <c r="A82" s="52" t="s">
        <v>162</v>
      </c>
      <c r="B82" s="53" t="s">
        <v>163</v>
      </c>
      <c r="C82" s="69"/>
      <c r="D82" s="69"/>
      <c r="E82" s="69"/>
      <c r="F82" s="69"/>
      <c r="G82" s="69"/>
      <c r="H82" s="69"/>
      <c r="I82" s="69"/>
      <c r="J82" s="71">
        <f>D82+E82+F82+G82+H82+I82</f>
        <v>0</v>
      </c>
      <c r="K82" s="72">
        <f>C82+J82</f>
        <v>0</v>
      </c>
    </row>
    <row r="83" spans="1:11" s="50" customFormat="1" ht="12" customHeight="1" thickBot="1" x14ac:dyDescent="0.2">
      <c r="A83" s="88" t="s">
        <v>164</v>
      </c>
      <c r="B83" s="54" t="s">
        <v>165</v>
      </c>
      <c r="C83" s="39">
        <f>SUM(C84:C87)</f>
        <v>0</v>
      </c>
      <c r="D83" s="39">
        <f t="shared" ref="D83:K83" si="20">SUM(D84:D87)</f>
        <v>0</v>
      </c>
      <c r="E83" s="39">
        <f t="shared" si="20"/>
        <v>0</v>
      </c>
      <c r="F83" s="39">
        <f t="shared" si="20"/>
        <v>0</v>
      </c>
      <c r="G83" s="39">
        <f t="shared" si="20"/>
        <v>0</v>
      </c>
      <c r="H83" s="39">
        <f t="shared" si="20"/>
        <v>0</v>
      </c>
      <c r="I83" s="39">
        <f t="shared" si="20"/>
        <v>0</v>
      </c>
      <c r="J83" s="39">
        <f t="shared" si="20"/>
        <v>0</v>
      </c>
      <c r="K83" s="56">
        <f t="shared" si="20"/>
        <v>0</v>
      </c>
    </row>
    <row r="84" spans="1:11" s="50" customFormat="1" ht="12" customHeight="1" x14ac:dyDescent="0.2">
      <c r="A84" s="91" t="s">
        <v>166</v>
      </c>
      <c r="B84" s="42" t="s">
        <v>167</v>
      </c>
      <c r="C84" s="69"/>
      <c r="D84" s="69"/>
      <c r="E84" s="69"/>
      <c r="F84" s="69"/>
      <c r="G84" s="69"/>
      <c r="H84" s="69"/>
      <c r="I84" s="69"/>
      <c r="J84" s="71">
        <f t="shared" ref="J84:J89" si="21">D84+E84+F84+G84+H84+I84</f>
        <v>0</v>
      </c>
      <c r="K84" s="72">
        <f t="shared" ref="K84:K89" si="22">C84+J84</f>
        <v>0</v>
      </c>
    </row>
    <row r="85" spans="1:11" s="50" customFormat="1" ht="12" customHeight="1" x14ac:dyDescent="0.2">
      <c r="A85" s="92" t="s">
        <v>168</v>
      </c>
      <c r="B85" s="48" t="s">
        <v>169</v>
      </c>
      <c r="C85" s="69"/>
      <c r="D85" s="69"/>
      <c r="E85" s="69"/>
      <c r="F85" s="69"/>
      <c r="G85" s="69"/>
      <c r="H85" s="69"/>
      <c r="I85" s="69"/>
      <c r="J85" s="71">
        <f t="shared" si="21"/>
        <v>0</v>
      </c>
      <c r="K85" s="72">
        <f t="shared" si="22"/>
        <v>0</v>
      </c>
    </row>
    <row r="86" spans="1:11" s="50" customFormat="1" ht="12" customHeight="1" x14ac:dyDescent="0.2">
      <c r="A86" s="92" t="s">
        <v>170</v>
      </c>
      <c r="B86" s="48" t="s">
        <v>171</v>
      </c>
      <c r="C86" s="69"/>
      <c r="D86" s="69"/>
      <c r="E86" s="69"/>
      <c r="F86" s="69"/>
      <c r="G86" s="69"/>
      <c r="H86" s="69"/>
      <c r="I86" s="69"/>
      <c r="J86" s="71">
        <f t="shared" si="21"/>
        <v>0</v>
      </c>
      <c r="K86" s="72">
        <f t="shared" si="22"/>
        <v>0</v>
      </c>
    </row>
    <row r="87" spans="1:11" s="46" customFormat="1" ht="12" customHeight="1" thickBot="1" x14ac:dyDescent="0.25">
      <c r="A87" s="93" t="s">
        <v>172</v>
      </c>
      <c r="B87" s="62" t="s">
        <v>173</v>
      </c>
      <c r="C87" s="69"/>
      <c r="D87" s="69"/>
      <c r="E87" s="69"/>
      <c r="F87" s="69"/>
      <c r="G87" s="69"/>
      <c r="H87" s="69"/>
      <c r="I87" s="69"/>
      <c r="J87" s="71">
        <f t="shared" si="21"/>
        <v>0</v>
      </c>
      <c r="K87" s="72">
        <f t="shared" si="22"/>
        <v>0</v>
      </c>
    </row>
    <row r="88" spans="1:11" s="46" customFormat="1" ht="12" customHeight="1" thickBot="1" x14ac:dyDescent="0.2">
      <c r="A88" s="88" t="s">
        <v>174</v>
      </c>
      <c r="B88" s="54" t="s">
        <v>175</v>
      </c>
      <c r="C88" s="94"/>
      <c r="D88" s="94"/>
      <c r="E88" s="94"/>
      <c r="F88" s="94"/>
      <c r="G88" s="94"/>
      <c r="H88" s="94"/>
      <c r="I88" s="94"/>
      <c r="J88" s="39">
        <f t="shared" si="21"/>
        <v>0</v>
      </c>
      <c r="K88" s="56">
        <f t="shared" si="22"/>
        <v>0</v>
      </c>
    </row>
    <row r="89" spans="1:11" s="46" customFormat="1" ht="12" customHeight="1" thickBot="1" x14ac:dyDescent="0.2">
      <c r="A89" s="88" t="s">
        <v>176</v>
      </c>
      <c r="B89" s="54" t="s">
        <v>177</v>
      </c>
      <c r="C89" s="94"/>
      <c r="D89" s="94"/>
      <c r="E89" s="94"/>
      <c r="F89" s="94"/>
      <c r="G89" s="94"/>
      <c r="H89" s="94"/>
      <c r="I89" s="94"/>
      <c r="J89" s="39">
        <f t="shared" si="21"/>
        <v>0</v>
      </c>
      <c r="K89" s="56">
        <f t="shared" si="22"/>
        <v>0</v>
      </c>
    </row>
    <row r="90" spans="1:11" s="46" customFormat="1" ht="12" customHeight="1" thickBot="1" x14ac:dyDescent="0.2">
      <c r="A90" s="88" t="s">
        <v>178</v>
      </c>
      <c r="B90" s="54" t="s">
        <v>179</v>
      </c>
      <c r="C90" s="67">
        <f>+C67+C71+C76+C79+C83+C89+C88</f>
        <v>240729029</v>
      </c>
      <c r="D90" s="67">
        <f t="shared" ref="D90:K90" si="23">+D67+D71+D76+D79+D83+D89+D88</f>
        <v>0</v>
      </c>
      <c r="E90" s="67">
        <f t="shared" si="23"/>
        <v>0</v>
      </c>
      <c r="F90" s="67">
        <f t="shared" si="23"/>
        <v>0</v>
      </c>
      <c r="G90" s="67">
        <f t="shared" si="23"/>
        <v>0</v>
      </c>
      <c r="H90" s="67">
        <f t="shared" si="23"/>
        <v>0</v>
      </c>
      <c r="I90" s="67">
        <f t="shared" si="23"/>
        <v>0</v>
      </c>
      <c r="J90" s="67">
        <f t="shared" si="23"/>
        <v>0</v>
      </c>
      <c r="K90" s="68">
        <f t="shared" si="23"/>
        <v>240729029</v>
      </c>
    </row>
    <row r="91" spans="1:11" s="46" customFormat="1" ht="12" customHeight="1" thickBot="1" x14ac:dyDescent="0.2">
      <c r="A91" s="95" t="s">
        <v>180</v>
      </c>
      <c r="B91" s="96" t="s">
        <v>181</v>
      </c>
      <c r="C91" s="67">
        <f>+C66+C90</f>
        <v>394161546</v>
      </c>
      <c r="D91" s="67">
        <f t="shared" ref="D91:K91" si="24">+D66+D90</f>
        <v>30818796</v>
      </c>
      <c r="E91" s="67">
        <f t="shared" si="24"/>
        <v>0</v>
      </c>
      <c r="F91" s="67">
        <f t="shared" si="24"/>
        <v>0</v>
      </c>
      <c r="G91" s="67">
        <f t="shared" si="24"/>
        <v>0</v>
      </c>
      <c r="H91" s="67">
        <f t="shared" si="24"/>
        <v>0</v>
      </c>
      <c r="I91" s="67">
        <f t="shared" si="24"/>
        <v>0</v>
      </c>
      <c r="J91" s="67">
        <f t="shared" si="24"/>
        <v>30818796</v>
      </c>
      <c r="K91" s="68">
        <f t="shared" si="24"/>
        <v>424980342</v>
      </c>
    </row>
    <row r="92" spans="1:11" s="50" customFormat="1" ht="15.2" customHeight="1" thickBot="1" x14ac:dyDescent="0.25">
      <c r="A92" s="97"/>
      <c r="B92" s="98"/>
      <c r="C92" s="99"/>
      <c r="D92" s="99"/>
      <c r="E92" s="99"/>
      <c r="F92" s="99"/>
      <c r="G92" s="99"/>
    </row>
    <row r="93" spans="1:11" s="33" customFormat="1" ht="16.5" customHeight="1" thickBot="1" x14ac:dyDescent="0.25">
      <c r="A93" s="34" t="s">
        <v>182</v>
      </c>
      <c r="B93" s="35"/>
      <c r="C93" s="35"/>
      <c r="D93" s="35"/>
      <c r="E93" s="35"/>
      <c r="F93" s="35"/>
      <c r="G93" s="35"/>
      <c r="H93" s="35"/>
      <c r="I93" s="35"/>
      <c r="J93" s="35"/>
      <c r="K93" s="36"/>
    </row>
    <row r="94" spans="1:11" s="105" customFormat="1" ht="12" customHeight="1" thickBot="1" x14ac:dyDescent="0.25">
      <c r="A94" s="100" t="s">
        <v>21</v>
      </c>
      <c r="B94" s="101" t="s">
        <v>183</v>
      </c>
      <c r="C94" s="102">
        <f>+C95+C96+C97+C98+C99+C112</f>
        <v>283867816</v>
      </c>
      <c r="D94" s="103">
        <f t="shared" ref="D94:K94" si="25">+D95+D96+D97+D98+D99+D112</f>
        <v>2499306</v>
      </c>
      <c r="E94" s="103">
        <f t="shared" si="25"/>
        <v>0</v>
      </c>
      <c r="F94" s="103">
        <f t="shared" si="25"/>
        <v>0</v>
      </c>
      <c r="G94" s="103">
        <f t="shared" si="25"/>
        <v>0</v>
      </c>
      <c r="H94" s="103">
        <f t="shared" si="25"/>
        <v>0</v>
      </c>
      <c r="I94" s="102">
        <f t="shared" si="25"/>
        <v>0</v>
      </c>
      <c r="J94" s="102">
        <f>+J95+J96+J97+J98+J99+J112</f>
        <v>2499306</v>
      </c>
      <c r="K94" s="104">
        <f t="shared" si="25"/>
        <v>286367122</v>
      </c>
    </row>
    <row r="95" spans="1:11" ht="12" customHeight="1" x14ac:dyDescent="0.2">
      <c r="A95" s="106" t="s">
        <v>23</v>
      </c>
      <c r="B95" s="107" t="s">
        <v>184</v>
      </c>
      <c r="C95" s="108">
        <v>30867000</v>
      </c>
      <c r="D95" s="109">
        <v>15500</v>
      </c>
      <c r="E95" s="109"/>
      <c r="F95" s="109"/>
      <c r="G95" s="109"/>
      <c r="H95" s="109"/>
      <c r="I95" s="108"/>
      <c r="J95" s="110">
        <f t="shared" ref="J95:J114" si="26">D95+E95+F95+G95+H95+I95</f>
        <v>15500</v>
      </c>
      <c r="K95" s="111">
        <f t="shared" ref="K95:K114" si="27">C95+J95</f>
        <v>30882500</v>
      </c>
    </row>
    <row r="96" spans="1:11" ht="12" customHeight="1" x14ac:dyDescent="0.2">
      <c r="A96" s="47" t="s">
        <v>25</v>
      </c>
      <c r="B96" s="112" t="s">
        <v>185</v>
      </c>
      <c r="C96" s="49">
        <v>5000000</v>
      </c>
      <c r="D96" s="49">
        <v>-300000</v>
      </c>
      <c r="E96" s="49"/>
      <c r="F96" s="49"/>
      <c r="G96" s="49"/>
      <c r="H96" s="49"/>
      <c r="I96" s="49"/>
      <c r="J96" s="60">
        <f t="shared" si="26"/>
        <v>-300000</v>
      </c>
      <c r="K96" s="61">
        <f t="shared" si="27"/>
        <v>4700000</v>
      </c>
    </row>
    <row r="97" spans="1:11" ht="12" customHeight="1" x14ac:dyDescent="0.2">
      <c r="A97" s="47" t="s">
        <v>27</v>
      </c>
      <c r="B97" s="112" t="s">
        <v>186</v>
      </c>
      <c r="C97" s="63">
        <v>119905815</v>
      </c>
      <c r="D97" s="63">
        <v>3482806</v>
      </c>
      <c r="E97" s="63"/>
      <c r="F97" s="63"/>
      <c r="G97" s="63"/>
      <c r="H97" s="49"/>
      <c r="I97" s="63"/>
      <c r="J97" s="65">
        <f t="shared" si="26"/>
        <v>3482806</v>
      </c>
      <c r="K97" s="66">
        <f t="shared" si="27"/>
        <v>123388621</v>
      </c>
    </row>
    <row r="98" spans="1:11" ht="12" customHeight="1" x14ac:dyDescent="0.2">
      <c r="A98" s="47" t="s">
        <v>29</v>
      </c>
      <c r="B98" s="113" t="s">
        <v>187</v>
      </c>
      <c r="C98" s="63">
        <v>4800000</v>
      </c>
      <c r="D98" s="63"/>
      <c r="E98" s="63"/>
      <c r="F98" s="63"/>
      <c r="G98" s="63"/>
      <c r="H98" s="63"/>
      <c r="I98" s="63"/>
      <c r="J98" s="65">
        <f t="shared" si="26"/>
        <v>0</v>
      </c>
      <c r="K98" s="66">
        <f t="shared" si="27"/>
        <v>4800000</v>
      </c>
    </row>
    <row r="99" spans="1:11" ht="12" customHeight="1" x14ac:dyDescent="0.2">
      <c r="A99" s="47" t="s">
        <v>188</v>
      </c>
      <c r="B99" s="114" t="s">
        <v>189</v>
      </c>
      <c r="C99" s="63">
        <f>SUM(C100:C111)</f>
        <v>6353946</v>
      </c>
      <c r="D99" s="63">
        <f t="shared" ref="D99:I99" si="28">SUM(D100:D111)</f>
        <v>0</v>
      </c>
      <c r="E99" s="63">
        <f t="shared" si="28"/>
        <v>0</v>
      </c>
      <c r="F99" s="63">
        <f t="shared" si="28"/>
        <v>0</v>
      </c>
      <c r="G99" s="63">
        <f t="shared" si="28"/>
        <v>0</v>
      </c>
      <c r="H99" s="63">
        <f t="shared" si="28"/>
        <v>0</v>
      </c>
      <c r="I99" s="63">
        <f t="shared" si="28"/>
        <v>0</v>
      </c>
      <c r="J99" s="63"/>
      <c r="K99" s="66">
        <f t="shared" si="27"/>
        <v>6353946</v>
      </c>
    </row>
    <row r="100" spans="1:11" ht="12" customHeight="1" x14ac:dyDescent="0.2">
      <c r="A100" s="47" t="s">
        <v>33</v>
      </c>
      <c r="B100" s="112" t="s">
        <v>190</v>
      </c>
      <c r="C100" s="63"/>
      <c r="D100" s="63"/>
      <c r="E100" s="63"/>
      <c r="F100" s="63"/>
      <c r="G100" s="63"/>
      <c r="H100" s="63"/>
      <c r="I100" s="63"/>
      <c r="J100" s="65">
        <f t="shared" si="26"/>
        <v>0</v>
      </c>
      <c r="K100" s="66">
        <f t="shared" si="27"/>
        <v>0</v>
      </c>
    </row>
    <row r="101" spans="1:11" ht="12" customHeight="1" x14ac:dyDescent="0.2">
      <c r="A101" s="47" t="s">
        <v>35</v>
      </c>
      <c r="B101" s="115" t="s">
        <v>191</v>
      </c>
      <c r="C101" s="63"/>
      <c r="D101" s="63"/>
      <c r="E101" s="63"/>
      <c r="F101" s="63"/>
      <c r="G101" s="63"/>
      <c r="H101" s="63"/>
      <c r="I101" s="63"/>
      <c r="J101" s="65">
        <f t="shared" si="26"/>
        <v>0</v>
      </c>
      <c r="K101" s="66">
        <f t="shared" si="27"/>
        <v>0</v>
      </c>
    </row>
    <row r="102" spans="1:11" ht="12" customHeight="1" x14ac:dyDescent="0.2">
      <c r="A102" s="47" t="s">
        <v>192</v>
      </c>
      <c r="B102" s="115" t="s">
        <v>193</v>
      </c>
      <c r="C102" s="63"/>
      <c r="D102" s="63"/>
      <c r="E102" s="63"/>
      <c r="F102" s="63"/>
      <c r="G102" s="63"/>
      <c r="H102" s="63"/>
      <c r="I102" s="63"/>
      <c r="J102" s="65">
        <f t="shared" si="26"/>
        <v>0</v>
      </c>
      <c r="K102" s="66">
        <f t="shared" si="27"/>
        <v>0</v>
      </c>
    </row>
    <row r="103" spans="1:11" ht="12" customHeight="1" x14ac:dyDescent="0.2">
      <c r="A103" s="47" t="s">
        <v>194</v>
      </c>
      <c r="B103" s="115" t="s">
        <v>195</v>
      </c>
      <c r="C103" s="63"/>
      <c r="D103" s="63"/>
      <c r="E103" s="63"/>
      <c r="F103" s="63"/>
      <c r="G103" s="63"/>
      <c r="H103" s="63"/>
      <c r="I103" s="63"/>
      <c r="J103" s="65">
        <f t="shared" si="26"/>
        <v>0</v>
      </c>
      <c r="K103" s="66">
        <f t="shared" si="27"/>
        <v>0</v>
      </c>
    </row>
    <row r="104" spans="1:11" ht="12" customHeight="1" x14ac:dyDescent="0.2">
      <c r="A104" s="47" t="s">
        <v>196</v>
      </c>
      <c r="B104" s="116" t="s">
        <v>197</v>
      </c>
      <c r="C104" s="63"/>
      <c r="D104" s="63"/>
      <c r="E104" s="63"/>
      <c r="F104" s="63"/>
      <c r="G104" s="63"/>
      <c r="H104" s="63"/>
      <c r="I104" s="63"/>
      <c r="J104" s="65">
        <f t="shared" si="26"/>
        <v>0</v>
      </c>
      <c r="K104" s="66">
        <f t="shared" si="27"/>
        <v>0</v>
      </c>
    </row>
    <row r="105" spans="1:11" ht="12" customHeight="1" x14ac:dyDescent="0.2">
      <c r="A105" s="47" t="s">
        <v>198</v>
      </c>
      <c r="B105" s="116" t="s">
        <v>199</v>
      </c>
      <c r="C105" s="63"/>
      <c r="D105" s="63"/>
      <c r="E105" s="63"/>
      <c r="F105" s="63"/>
      <c r="G105" s="63"/>
      <c r="H105" s="63"/>
      <c r="I105" s="63"/>
      <c r="J105" s="65">
        <f t="shared" si="26"/>
        <v>0</v>
      </c>
      <c r="K105" s="66">
        <f t="shared" si="27"/>
        <v>0</v>
      </c>
    </row>
    <row r="106" spans="1:11" ht="12" customHeight="1" x14ac:dyDescent="0.2">
      <c r="A106" s="47" t="s">
        <v>200</v>
      </c>
      <c r="B106" s="115" t="s">
        <v>201</v>
      </c>
      <c r="C106" s="63">
        <v>3182586</v>
      </c>
      <c r="D106" s="63"/>
      <c r="E106" s="63"/>
      <c r="F106" s="63"/>
      <c r="G106" s="63"/>
      <c r="H106" s="63"/>
      <c r="I106" s="63"/>
      <c r="J106" s="65">
        <f t="shared" si="26"/>
        <v>0</v>
      </c>
      <c r="K106" s="66">
        <f t="shared" si="27"/>
        <v>3182586</v>
      </c>
    </row>
    <row r="107" spans="1:11" ht="12" customHeight="1" x14ac:dyDescent="0.2">
      <c r="A107" s="47" t="s">
        <v>202</v>
      </c>
      <c r="B107" s="115" t="s">
        <v>203</v>
      </c>
      <c r="C107" s="63"/>
      <c r="D107" s="63"/>
      <c r="E107" s="63"/>
      <c r="F107" s="63"/>
      <c r="G107" s="63"/>
      <c r="H107" s="63"/>
      <c r="I107" s="63"/>
      <c r="J107" s="65">
        <f t="shared" si="26"/>
        <v>0</v>
      </c>
      <c r="K107" s="66">
        <f t="shared" si="27"/>
        <v>0</v>
      </c>
    </row>
    <row r="108" spans="1:11" ht="12" customHeight="1" x14ac:dyDescent="0.2">
      <c r="A108" s="47" t="s">
        <v>204</v>
      </c>
      <c r="B108" s="116" t="s">
        <v>205</v>
      </c>
      <c r="C108" s="49"/>
      <c r="D108" s="63"/>
      <c r="E108" s="63"/>
      <c r="F108" s="63"/>
      <c r="G108" s="63"/>
      <c r="H108" s="63"/>
      <c r="I108" s="63"/>
      <c r="J108" s="65">
        <f t="shared" si="26"/>
        <v>0</v>
      </c>
      <c r="K108" s="66">
        <f t="shared" si="27"/>
        <v>0</v>
      </c>
    </row>
    <row r="109" spans="1:11" ht="12" customHeight="1" x14ac:dyDescent="0.2">
      <c r="A109" s="117" t="s">
        <v>206</v>
      </c>
      <c r="B109" s="118" t="s">
        <v>207</v>
      </c>
      <c r="C109" s="63"/>
      <c r="D109" s="63"/>
      <c r="E109" s="63"/>
      <c r="F109" s="63"/>
      <c r="G109" s="63"/>
      <c r="H109" s="63"/>
      <c r="I109" s="63"/>
      <c r="J109" s="65">
        <f t="shared" si="26"/>
        <v>0</v>
      </c>
      <c r="K109" s="66">
        <f t="shared" si="27"/>
        <v>0</v>
      </c>
    </row>
    <row r="110" spans="1:11" ht="12" customHeight="1" x14ac:dyDescent="0.2">
      <c r="A110" s="47" t="s">
        <v>208</v>
      </c>
      <c r="B110" s="118" t="s">
        <v>209</v>
      </c>
      <c r="C110" s="63"/>
      <c r="D110" s="63"/>
      <c r="E110" s="63"/>
      <c r="F110" s="63"/>
      <c r="G110" s="63"/>
      <c r="H110" s="63"/>
      <c r="I110" s="63"/>
      <c r="J110" s="65">
        <f t="shared" si="26"/>
        <v>0</v>
      </c>
      <c r="K110" s="66">
        <f t="shared" si="27"/>
        <v>0</v>
      </c>
    </row>
    <row r="111" spans="1:11" ht="12" customHeight="1" x14ac:dyDescent="0.2">
      <c r="A111" s="47" t="s">
        <v>210</v>
      </c>
      <c r="B111" s="116" t="s">
        <v>211</v>
      </c>
      <c r="C111" s="49">
        <v>3171360</v>
      </c>
      <c r="D111" s="49"/>
      <c r="E111" s="49"/>
      <c r="F111" s="49"/>
      <c r="G111" s="49"/>
      <c r="H111" s="49"/>
      <c r="I111" s="49"/>
      <c r="J111" s="60">
        <f t="shared" si="26"/>
        <v>0</v>
      </c>
      <c r="K111" s="61">
        <f t="shared" si="27"/>
        <v>3171360</v>
      </c>
    </row>
    <row r="112" spans="1:11" ht="12" customHeight="1" x14ac:dyDescent="0.2">
      <c r="A112" s="47" t="s">
        <v>212</v>
      </c>
      <c r="B112" s="113" t="s">
        <v>213</v>
      </c>
      <c r="C112" s="49">
        <f>SUM(C113:C114)</f>
        <v>116941055</v>
      </c>
      <c r="D112" s="49">
        <f t="shared" ref="D112:I112" si="29">SUM(D113:D114)</f>
        <v>-699000</v>
      </c>
      <c r="E112" s="49">
        <f t="shared" si="29"/>
        <v>0</v>
      </c>
      <c r="F112" s="49">
        <f t="shared" si="29"/>
        <v>0</v>
      </c>
      <c r="G112" s="49">
        <f t="shared" si="29"/>
        <v>0</v>
      </c>
      <c r="H112" s="49">
        <f t="shared" si="29"/>
        <v>0</v>
      </c>
      <c r="I112" s="49">
        <f t="shared" si="29"/>
        <v>0</v>
      </c>
      <c r="J112" s="60">
        <f>D112+E112+F112+G112+H112+I112</f>
        <v>-699000</v>
      </c>
      <c r="K112" s="61">
        <f t="shared" si="27"/>
        <v>116242055</v>
      </c>
    </row>
    <row r="113" spans="1:11" ht="12" customHeight="1" x14ac:dyDescent="0.2">
      <c r="A113" s="52" t="s">
        <v>214</v>
      </c>
      <c r="B113" s="112" t="s">
        <v>215</v>
      </c>
      <c r="C113" s="63">
        <v>116941055</v>
      </c>
      <c r="D113" s="63">
        <v>-699000</v>
      </c>
      <c r="E113" s="63"/>
      <c r="F113" s="63"/>
      <c r="G113" s="63"/>
      <c r="H113" s="63"/>
      <c r="I113" s="63"/>
      <c r="J113" s="65">
        <f t="shared" si="26"/>
        <v>-699000</v>
      </c>
      <c r="K113" s="66">
        <f t="shared" si="27"/>
        <v>116242055</v>
      </c>
    </row>
    <row r="114" spans="1:11" ht="12" customHeight="1" thickBot="1" x14ac:dyDescent="0.25">
      <c r="A114" s="82" t="s">
        <v>216</v>
      </c>
      <c r="B114" s="119" t="s">
        <v>217</v>
      </c>
      <c r="C114" s="120"/>
      <c r="D114" s="120"/>
      <c r="E114" s="120"/>
      <c r="F114" s="120"/>
      <c r="G114" s="120"/>
      <c r="H114" s="120"/>
      <c r="I114" s="120"/>
      <c r="J114" s="121">
        <f t="shared" si="26"/>
        <v>0</v>
      </c>
      <c r="K114" s="122">
        <f t="shared" si="27"/>
        <v>0</v>
      </c>
    </row>
    <row r="115" spans="1:11" ht="12" customHeight="1" thickBot="1" x14ac:dyDescent="0.25">
      <c r="A115" s="37" t="s">
        <v>37</v>
      </c>
      <c r="B115" s="123" t="s">
        <v>218</v>
      </c>
      <c r="C115" s="39">
        <f>+C116+C118+C120</f>
        <v>76079000</v>
      </c>
      <c r="D115" s="39">
        <f t="shared" ref="D115:K115" si="30">+D116+D118+D120</f>
        <v>25779000</v>
      </c>
      <c r="E115" s="39">
        <f t="shared" si="30"/>
        <v>0</v>
      </c>
      <c r="F115" s="39">
        <f t="shared" si="30"/>
        <v>0</v>
      </c>
      <c r="G115" s="39">
        <f t="shared" si="30"/>
        <v>0</v>
      </c>
      <c r="H115" s="39">
        <f t="shared" si="30"/>
        <v>0</v>
      </c>
      <c r="I115" s="39">
        <f t="shared" si="30"/>
        <v>0</v>
      </c>
      <c r="J115" s="39">
        <f t="shared" si="30"/>
        <v>25779000</v>
      </c>
      <c r="K115" s="56">
        <f t="shared" si="30"/>
        <v>101858000</v>
      </c>
    </row>
    <row r="116" spans="1:11" ht="12" customHeight="1" x14ac:dyDescent="0.2">
      <c r="A116" s="41" t="s">
        <v>39</v>
      </c>
      <c r="B116" s="112" t="s">
        <v>219</v>
      </c>
      <c r="C116" s="43">
        <v>7880000</v>
      </c>
      <c r="D116" s="43">
        <v>699000</v>
      </c>
      <c r="E116" s="43"/>
      <c r="F116" s="43"/>
      <c r="G116" s="43"/>
      <c r="H116" s="43"/>
      <c r="I116" s="43"/>
      <c r="J116" s="44">
        <f t="shared" ref="J116:J128" si="31">D116+E116+F116+G116+H116+I116</f>
        <v>699000</v>
      </c>
      <c r="K116" s="58">
        <f t="shared" ref="K116:K128" si="32">C116+J116</f>
        <v>8579000</v>
      </c>
    </row>
    <row r="117" spans="1:11" ht="12" customHeight="1" x14ac:dyDescent="0.2">
      <c r="A117" s="41" t="s">
        <v>41</v>
      </c>
      <c r="B117" s="124" t="s">
        <v>220</v>
      </c>
      <c r="C117" s="43"/>
      <c r="D117" s="43"/>
      <c r="E117" s="43"/>
      <c r="F117" s="43"/>
      <c r="G117" s="43"/>
      <c r="H117" s="43"/>
      <c r="I117" s="43"/>
      <c r="J117" s="44">
        <f t="shared" si="31"/>
        <v>0</v>
      </c>
      <c r="K117" s="58">
        <f t="shared" si="32"/>
        <v>0</v>
      </c>
    </row>
    <row r="118" spans="1:11" ht="12" customHeight="1" x14ac:dyDescent="0.2">
      <c r="A118" s="41" t="s">
        <v>43</v>
      </c>
      <c r="B118" s="124" t="s">
        <v>221</v>
      </c>
      <c r="C118" s="49">
        <v>68199000</v>
      </c>
      <c r="D118" s="49">
        <v>25080000</v>
      </c>
      <c r="E118" s="49"/>
      <c r="F118" s="49"/>
      <c r="G118" s="49"/>
      <c r="H118" s="49"/>
      <c r="I118" s="49"/>
      <c r="J118" s="60">
        <f t="shared" si="31"/>
        <v>25080000</v>
      </c>
      <c r="K118" s="61">
        <f t="shared" si="32"/>
        <v>93279000</v>
      </c>
    </row>
    <row r="119" spans="1:11" ht="12" customHeight="1" x14ac:dyDescent="0.2">
      <c r="A119" s="41" t="s">
        <v>45</v>
      </c>
      <c r="B119" s="124" t="s">
        <v>222</v>
      </c>
      <c r="C119" s="49"/>
      <c r="D119" s="49"/>
      <c r="E119" s="49"/>
      <c r="F119" s="49"/>
      <c r="G119" s="49"/>
      <c r="H119" s="49"/>
      <c r="I119" s="49"/>
      <c r="J119" s="60">
        <f t="shared" si="31"/>
        <v>0</v>
      </c>
      <c r="K119" s="61">
        <f t="shared" si="32"/>
        <v>0</v>
      </c>
    </row>
    <row r="120" spans="1:11" ht="12" customHeight="1" x14ac:dyDescent="0.2">
      <c r="A120" s="41" t="s">
        <v>47</v>
      </c>
      <c r="B120" s="53" t="s">
        <v>223</v>
      </c>
      <c r="C120" s="49"/>
      <c r="D120" s="49"/>
      <c r="E120" s="49"/>
      <c r="F120" s="49"/>
      <c r="G120" s="49"/>
      <c r="H120" s="49"/>
      <c r="I120" s="49"/>
      <c r="J120" s="60">
        <f t="shared" si="31"/>
        <v>0</v>
      </c>
      <c r="K120" s="61">
        <f t="shared" si="32"/>
        <v>0</v>
      </c>
    </row>
    <row r="121" spans="1:11" ht="12" customHeight="1" x14ac:dyDescent="0.2">
      <c r="A121" s="41" t="s">
        <v>49</v>
      </c>
      <c r="B121" s="51" t="s">
        <v>224</v>
      </c>
      <c r="C121" s="49"/>
      <c r="D121" s="49"/>
      <c r="E121" s="49"/>
      <c r="F121" s="49"/>
      <c r="G121" s="49"/>
      <c r="H121" s="49"/>
      <c r="I121" s="49"/>
      <c r="J121" s="60">
        <f t="shared" si="31"/>
        <v>0</v>
      </c>
      <c r="K121" s="61">
        <f t="shared" si="32"/>
        <v>0</v>
      </c>
    </row>
    <row r="122" spans="1:11" ht="12" customHeight="1" x14ac:dyDescent="0.2">
      <c r="A122" s="41" t="s">
        <v>225</v>
      </c>
      <c r="B122" s="125" t="s">
        <v>226</v>
      </c>
      <c r="C122" s="49"/>
      <c r="D122" s="49"/>
      <c r="E122" s="49"/>
      <c r="F122" s="49"/>
      <c r="G122" s="49"/>
      <c r="H122" s="49"/>
      <c r="I122" s="49"/>
      <c r="J122" s="60">
        <f t="shared" si="31"/>
        <v>0</v>
      </c>
      <c r="K122" s="61">
        <f t="shared" si="32"/>
        <v>0</v>
      </c>
    </row>
    <row r="123" spans="1:11" ht="12" customHeight="1" x14ac:dyDescent="0.2">
      <c r="A123" s="41" t="s">
        <v>227</v>
      </c>
      <c r="B123" s="116" t="s">
        <v>199</v>
      </c>
      <c r="C123" s="49"/>
      <c r="D123" s="49"/>
      <c r="E123" s="49"/>
      <c r="F123" s="49"/>
      <c r="G123" s="49"/>
      <c r="H123" s="49"/>
      <c r="I123" s="49"/>
      <c r="J123" s="60">
        <f t="shared" si="31"/>
        <v>0</v>
      </c>
      <c r="K123" s="61">
        <f t="shared" si="32"/>
        <v>0</v>
      </c>
    </row>
    <row r="124" spans="1:11" ht="12" customHeight="1" x14ac:dyDescent="0.2">
      <c r="A124" s="41" t="s">
        <v>228</v>
      </c>
      <c r="B124" s="116" t="s">
        <v>229</v>
      </c>
      <c r="C124" s="49"/>
      <c r="D124" s="49"/>
      <c r="E124" s="49"/>
      <c r="F124" s="49"/>
      <c r="G124" s="49"/>
      <c r="H124" s="49"/>
      <c r="I124" s="49"/>
      <c r="J124" s="60">
        <f t="shared" si="31"/>
        <v>0</v>
      </c>
      <c r="K124" s="61">
        <f t="shared" si="32"/>
        <v>0</v>
      </c>
    </row>
    <row r="125" spans="1:11" ht="12" customHeight="1" x14ac:dyDescent="0.2">
      <c r="A125" s="41" t="s">
        <v>230</v>
      </c>
      <c r="B125" s="116" t="s">
        <v>231</v>
      </c>
      <c r="C125" s="49"/>
      <c r="D125" s="49"/>
      <c r="E125" s="49"/>
      <c r="F125" s="49"/>
      <c r="G125" s="49"/>
      <c r="H125" s="49"/>
      <c r="I125" s="49"/>
      <c r="J125" s="60">
        <f t="shared" si="31"/>
        <v>0</v>
      </c>
      <c r="K125" s="61">
        <f t="shared" si="32"/>
        <v>0</v>
      </c>
    </row>
    <row r="126" spans="1:11" ht="12" customHeight="1" x14ac:dyDescent="0.2">
      <c r="A126" s="41" t="s">
        <v>232</v>
      </c>
      <c r="B126" s="116" t="s">
        <v>205</v>
      </c>
      <c r="C126" s="49"/>
      <c r="D126" s="49"/>
      <c r="E126" s="49"/>
      <c r="F126" s="49"/>
      <c r="G126" s="49"/>
      <c r="H126" s="49"/>
      <c r="I126" s="49"/>
      <c r="J126" s="60">
        <f t="shared" si="31"/>
        <v>0</v>
      </c>
      <c r="K126" s="61">
        <f t="shared" si="32"/>
        <v>0</v>
      </c>
    </row>
    <row r="127" spans="1:11" ht="12" customHeight="1" x14ac:dyDescent="0.2">
      <c r="A127" s="41" t="s">
        <v>233</v>
      </c>
      <c r="B127" s="116" t="s">
        <v>234</v>
      </c>
      <c r="C127" s="49"/>
      <c r="D127" s="49"/>
      <c r="E127" s="49"/>
      <c r="F127" s="49"/>
      <c r="G127" s="49"/>
      <c r="H127" s="49"/>
      <c r="I127" s="49"/>
      <c r="J127" s="60">
        <f t="shared" si="31"/>
        <v>0</v>
      </c>
      <c r="K127" s="61">
        <f t="shared" si="32"/>
        <v>0</v>
      </c>
    </row>
    <row r="128" spans="1:11" ht="12" customHeight="1" thickBot="1" x14ac:dyDescent="0.25">
      <c r="A128" s="117" t="s">
        <v>235</v>
      </c>
      <c r="B128" s="116" t="s">
        <v>236</v>
      </c>
      <c r="C128" s="63"/>
      <c r="D128" s="63"/>
      <c r="E128" s="63"/>
      <c r="F128" s="63"/>
      <c r="G128" s="63"/>
      <c r="H128" s="63"/>
      <c r="I128" s="63"/>
      <c r="J128" s="65">
        <f t="shared" si="31"/>
        <v>0</v>
      </c>
      <c r="K128" s="66">
        <f t="shared" si="32"/>
        <v>0</v>
      </c>
    </row>
    <row r="129" spans="1:17" ht="12" customHeight="1" thickBot="1" x14ac:dyDescent="0.25">
      <c r="A129" s="37" t="s">
        <v>51</v>
      </c>
      <c r="B129" s="126" t="s">
        <v>237</v>
      </c>
      <c r="C129" s="39">
        <f>+C94+C115</f>
        <v>359946816</v>
      </c>
      <c r="D129" s="39">
        <f t="shared" ref="D129:K129" si="33">+D94+D115</f>
        <v>28278306</v>
      </c>
      <c r="E129" s="39">
        <f t="shared" si="33"/>
        <v>0</v>
      </c>
      <c r="F129" s="39">
        <f t="shared" si="33"/>
        <v>0</v>
      </c>
      <c r="G129" s="39">
        <f t="shared" si="33"/>
        <v>0</v>
      </c>
      <c r="H129" s="39">
        <f t="shared" si="33"/>
        <v>0</v>
      </c>
      <c r="I129" s="39">
        <f t="shared" si="33"/>
        <v>0</v>
      </c>
      <c r="J129" s="39">
        <f>+J94+J115</f>
        <v>28278306</v>
      </c>
      <c r="K129" s="56">
        <f t="shared" si="33"/>
        <v>388225122</v>
      </c>
    </row>
    <row r="130" spans="1:17" ht="12" customHeight="1" thickBot="1" x14ac:dyDescent="0.25">
      <c r="A130" s="37" t="s">
        <v>238</v>
      </c>
      <c r="B130" s="126" t="s">
        <v>239</v>
      </c>
      <c r="C130" s="39">
        <f>+C131+C132+C133</f>
        <v>0</v>
      </c>
      <c r="D130" s="39">
        <f t="shared" ref="D130:K130" si="34">+D131+D132+D133</f>
        <v>0</v>
      </c>
      <c r="E130" s="39">
        <f t="shared" si="34"/>
        <v>0</v>
      </c>
      <c r="F130" s="39">
        <f t="shared" si="34"/>
        <v>0</v>
      </c>
      <c r="G130" s="39">
        <f t="shared" si="34"/>
        <v>0</v>
      </c>
      <c r="H130" s="39">
        <f t="shared" si="34"/>
        <v>0</v>
      </c>
      <c r="I130" s="39">
        <f t="shared" si="34"/>
        <v>0</v>
      </c>
      <c r="J130" s="39">
        <f t="shared" si="34"/>
        <v>0</v>
      </c>
      <c r="K130" s="56">
        <f t="shared" si="34"/>
        <v>0</v>
      </c>
    </row>
    <row r="131" spans="1:17" s="105" customFormat="1" ht="12" customHeight="1" x14ac:dyDescent="0.2">
      <c r="A131" s="41" t="s">
        <v>67</v>
      </c>
      <c r="B131" s="127" t="s">
        <v>240</v>
      </c>
      <c r="C131" s="49"/>
      <c r="D131" s="49"/>
      <c r="E131" s="49"/>
      <c r="F131" s="49"/>
      <c r="G131" s="49"/>
      <c r="H131" s="49"/>
      <c r="I131" s="49"/>
      <c r="J131" s="60">
        <f>D131+E131+F131+G131+H131+I131</f>
        <v>0</v>
      </c>
      <c r="K131" s="61">
        <f>C131+J131</f>
        <v>0</v>
      </c>
    </row>
    <row r="132" spans="1:17" ht="12" customHeight="1" x14ac:dyDescent="0.2">
      <c r="A132" s="41" t="s">
        <v>68</v>
      </c>
      <c r="B132" s="127" t="s">
        <v>241</v>
      </c>
      <c r="C132" s="49"/>
      <c r="D132" s="49"/>
      <c r="E132" s="49"/>
      <c r="F132" s="49"/>
      <c r="G132" s="49"/>
      <c r="H132" s="49"/>
      <c r="I132" s="49"/>
      <c r="J132" s="60">
        <f>D132+E132+F132+G132+H132+I132</f>
        <v>0</v>
      </c>
      <c r="K132" s="61">
        <f>C132+J132</f>
        <v>0</v>
      </c>
    </row>
    <row r="133" spans="1:17" ht="12" customHeight="1" thickBot="1" x14ac:dyDescent="0.25">
      <c r="A133" s="117" t="s">
        <v>69</v>
      </c>
      <c r="B133" s="128" t="s">
        <v>242</v>
      </c>
      <c r="C133" s="49"/>
      <c r="D133" s="49"/>
      <c r="E133" s="49"/>
      <c r="F133" s="49"/>
      <c r="G133" s="49"/>
      <c r="H133" s="49"/>
      <c r="I133" s="49"/>
      <c r="J133" s="60">
        <f>D133+E133+F133+G133+H133+I133</f>
        <v>0</v>
      </c>
      <c r="K133" s="61">
        <f>C133+J133</f>
        <v>0</v>
      </c>
    </row>
    <row r="134" spans="1:17" ht="12" customHeight="1" thickBot="1" x14ac:dyDescent="0.25">
      <c r="A134" s="37" t="s">
        <v>74</v>
      </c>
      <c r="B134" s="126" t="s">
        <v>243</v>
      </c>
      <c r="C134" s="39">
        <f>+C135+C136+C137+C138+C139+C140</f>
        <v>0</v>
      </c>
      <c r="D134" s="39">
        <f t="shared" ref="D134:K134" si="35">+D135+D136+D137+D138+D139+D140</f>
        <v>0</v>
      </c>
      <c r="E134" s="39">
        <f t="shared" si="35"/>
        <v>0</v>
      </c>
      <c r="F134" s="39">
        <f t="shared" si="35"/>
        <v>0</v>
      </c>
      <c r="G134" s="39">
        <f t="shared" si="35"/>
        <v>0</v>
      </c>
      <c r="H134" s="39">
        <f t="shared" si="35"/>
        <v>0</v>
      </c>
      <c r="I134" s="39">
        <f t="shared" si="35"/>
        <v>0</v>
      </c>
      <c r="J134" s="39">
        <f t="shared" si="35"/>
        <v>0</v>
      </c>
      <c r="K134" s="56">
        <f t="shared" si="35"/>
        <v>0</v>
      </c>
    </row>
    <row r="135" spans="1:17" ht="12" customHeight="1" x14ac:dyDescent="0.2">
      <c r="A135" s="41" t="s">
        <v>76</v>
      </c>
      <c r="B135" s="127" t="s">
        <v>244</v>
      </c>
      <c r="C135" s="49"/>
      <c r="D135" s="49"/>
      <c r="E135" s="49"/>
      <c r="F135" s="49"/>
      <c r="G135" s="49"/>
      <c r="H135" s="49"/>
      <c r="I135" s="49"/>
      <c r="J135" s="60">
        <f t="shared" ref="J135:J140" si="36">D135+E135+F135+G135+H135+I135</f>
        <v>0</v>
      </c>
      <c r="K135" s="61">
        <f t="shared" ref="K135:K140" si="37">C135+J135</f>
        <v>0</v>
      </c>
    </row>
    <row r="136" spans="1:17" ht="12" customHeight="1" x14ac:dyDescent="0.2">
      <c r="A136" s="41" t="s">
        <v>78</v>
      </c>
      <c r="B136" s="127" t="s">
        <v>245</v>
      </c>
      <c r="C136" s="49"/>
      <c r="D136" s="49"/>
      <c r="E136" s="49"/>
      <c r="F136" s="49"/>
      <c r="G136" s="49"/>
      <c r="H136" s="49"/>
      <c r="I136" s="49"/>
      <c r="J136" s="60">
        <f t="shared" si="36"/>
        <v>0</v>
      </c>
      <c r="K136" s="61">
        <f t="shared" si="37"/>
        <v>0</v>
      </c>
    </row>
    <row r="137" spans="1:17" ht="12" customHeight="1" x14ac:dyDescent="0.2">
      <c r="A137" s="41" t="s">
        <v>80</v>
      </c>
      <c r="B137" s="127" t="s">
        <v>246</v>
      </c>
      <c r="C137" s="49"/>
      <c r="D137" s="49"/>
      <c r="E137" s="49"/>
      <c r="F137" s="49"/>
      <c r="G137" s="49"/>
      <c r="H137" s="49"/>
      <c r="I137" s="49"/>
      <c r="J137" s="60">
        <f t="shared" si="36"/>
        <v>0</v>
      </c>
      <c r="K137" s="61">
        <f t="shared" si="37"/>
        <v>0</v>
      </c>
    </row>
    <row r="138" spans="1:17" ht="12" customHeight="1" x14ac:dyDescent="0.2">
      <c r="A138" s="41" t="s">
        <v>82</v>
      </c>
      <c r="B138" s="127" t="s">
        <v>247</v>
      </c>
      <c r="C138" s="49"/>
      <c r="D138" s="49"/>
      <c r="E138" s="49"/>
      <c r="F138" s="49"/>
      <c r="G138" s="49"/>
      <c r="H138" s="49"/>
      <c r="I138" s="49"/>
      <c r="J138" s="60">
        <f t="shared" si="36"/>
        <v>0</v>
      </c>
      <c r="K138" s="61">
        <f t="shared" si="37"/>
        <v>0</v>
      </c>
    </row>
    <row r="139" spans="1:17" ht="12" customHeight="1" x14ac:dyDescent="0.2">
      <c r="A139" s="41" t="s">
        <v>84</v>
      </c>
      <c r="B139" s="127" t="s">
        <v>248</v>
      </c>
      <c r="C139" s="49"/>
      <c r="D139" s="49"/>
      <c r="E139" s="49"/>
      <c r="F139" s="49"/>
      <c r="G139" s="49"/>
      <c r="H139" s="49"/>
      <c r="I139" s="49"/>
      <c r="J139" s="60">
        <f t="shared" si="36"/>
        <v>0</v>
      </c>
      <c r="K139" s="61">
        <f t="shared" si="37"/>
        <v>0</v>
      </c>
    </row>
    <row r="140" spans="1:17" s="105" customFormat="1" ht="12" customHeight="1" thickBot="1" x14ac:dyDescent="0.25">
      <c r="A140" s="117" t="s">
        <v>86</v>
      </c>
      <c r="B140" s="128" t="s">
        <v>249</v>
      </c>
      <c r="C140" s="49"/>
      <c r="D140" s="49"/>
      <c r="E140" s="49"/>
      <c r="F140" s="49"/>
      <c r="G140" s="49"/>
      <c r="H140" s="49"/>
      <c r="I140" s="49"/>
      <c r="J140" s="60">
        <f t="shared" si="36"/>
        <v>0</v>
      </c>
      <c r="K140" s="61">
        <f t="shared" si="37"/>
        <v>0</v>
      </c>
    </row>
    <row r="141" spans="1:17" ht="12" customHeight="1" thickBot="1" x14ac:dyDescent="0.25">
      <c r="A141" s="37" t="s">
        <v>98</v>
      </c>
      <c r="B141" s="126" t="s">
        <v>250</v>
      </c>
      <c r="C141" s="67">
        <f>+C142+C143+C145+C146+C144</f>
        <v>34214730</v>
      </c>
      <c r="D141" s="67">
        <f t="shared" ref="D141:K141" si="38">+D142+D143+D145+D146+D144</f>
        <v>2540490</v>
      </c>
      <c r="E141" s="67">
        <f t="shared" si="38"/>
        <v>0</v>
      </c>
      <c r="F141" s="67">
        <f t="shared" si="38"/>
        <v>0</v>
      </c>
      <c r="G141" s="67">
        <f t="shared" si="38"/>
        <v>0</v>
      </c>
      <c r="H141" s="67">
        <f t="shared" si="38"/>
        <v>0</v>
      </c>
      <c r="I141" s="67">
        <f t="shared" si="38"/>
        <v>0</v>
      </c>
      <c r="J141" s="67">
        <f t="shared" si="38"/>
        <v>2540490</v>
      </c>
      <c r="K141" s="68">
        <f t="shared" si="38"/>
        <v>36755220</v>
      </c>
      <c r="Q141" s="129"/>
    </row>
    <row r="142" spans="1:17" x14ac:dyDescent="0.2">
      <c r="A142" s="41" t="s">
        <v>100</v>
      </c>
      <c r="B142" s="127" t="s">
        <v>251</v>
      </c>
      <c r="C142" s="49">
        <v>2573910</v>
      </c>
      <c r="D142" s="49"/>
      <c r="E142" s="49"/>
      <c r="F142" s="49"/>
      <c r="G142" s="49"/>
      <c r="H142" s="49"/>
      <c r="I142" s="49"/>
      <c r="J142" s="60">
        <f>D142+E142+F142+G142+H142+I142</f>
        <v>0</v>
      </c>
      <c r="K142" s="61">
        <f>C142+J142</f>
        <v>2573910</v>
      </c>
    </row>
    <row r="143" spans="1:17" ht="12" customHeight="1" x14ac:dyDescent="0.2">
      <c r="A143" s="41" t="s">
        <v>102</v>
      </c>
      <c r="B143" s="127" t="s">
        <v>252</v>
      </c>
      <c r="C143" s="49"/>
      <c r="D143" s="49"/>
      <c r="E143" s="49"/>
      <c r="F143" s="49"/>
      <c r="G143" s="49"/>
      <c r="H143" s="49"/>
      <c r="I143" s="49"/>
      <c r="J143" s="60">
        <f>D143+E143+F143+G143+H143+I143</f>
        <v>0</v>
      </c>
      <c r="K143" s="61">
        <f>C143+J143</f>
        <v>0</v>
      </c>
    </row>
    <row r="144" spans="1:17" ht="12" customHeight="1" x14ac:dyDescent="0.2">
      <c r="A144" s="41" t="s">
        <v>104</v>
      </c>
      <c r="B144" s="127" t="s">
        <v>253</v>
      </c>
      <c r="C144" s="49">
        <v>31640820</v>
      </c>
      <c r="D144" s="49">
        <v>2540490</v>
      </c>
      <c r="E144" s="49"/>
      <c r="F144" s="49"/>
      <c r="G144" s="49"/>
      <c r="H144" s="49"/>
      <c r="I144" s="49"/>
      <c r="J144" s="60">
        <f>D144+E144+F144+G144+H144+I144</f>
        <v>2540490</v>
      </c>
      <c r="K144" s="61">
        <f>C144+J144</f>
        <v>34181310</v>
      </c>
    </row>
    <row r="145" spans="1:11" s="105" customFormat="1" ht="12" customHeight="1" x14ac:dyDescent="0.2">
      <c r="A145" s="41" t="s">
        <v>106</v>
      </c>
      <c r="B145" s="127" t="s">
        <v>254</v>
      </c>
      <c r="C145" s="49"/>
      <c r="D145" s="49"/>
      <c r="E145" s="49"/>
      <c r="F145" s="49"/>
      <c r="G145" s="49"/>
      <c r="H145" s="49"/>
      <c r="I145" s="49"/>
      <c r="J145" s="60">
        <f>D145+E145+F145+G145+H145+I145</f>
        <v>0</v>
      </c>
      <c r="K145" s="61">
        <f>C145+J145</f>
        <v>0</v>
      </c>
    </row>
    <row r="146" spans="1:11" s="105" customFormat="1" ht="12" customHeight="1" thickBot="1" x14ac:dyDescent="0.25">
      <c r="A146" s="117" t="s">
        <v>108</v>
      </c>
      <c r="B146" s="128" t="s">
        <v>255</v>
      </c>
      <c r="C146" s="49"/>
      <c r="D146" s="49"/>
      <c r="E146" s="49"/>
      <c r="F146" s="49"/>
      <c r="G146" s="49"/>
      <c r="H146" s="49"/>
      <c r="I146" s="49"/>
      <c r="J146" s="60">
        <f>D146+E146+F146+G146+H146+I146</f>
        <v>0</v>
      </c>
      <c r="K146" s="61">
        <f>C146+J146</f>
        <v>0</v>
      </c>
    </row>
    <row r="147" spans="1:11" s="105" customFormat="1" ht="12" customHeight="1" thickBot="1" x14ac:dyDescent="0.25">
      <c r="A147" s="37" t="s">
        <v>256</v>
      </c>
      <c r="B147" s="126" t="s">
        <v>257</v>
      </c>
      <c r="C147" s="130">
        <f>+C148+C149+C150+C151+C152</f>
        <v>0</v>
      </c>
      <c r="D147" s="130">
        <f t="shared" ref="D147:K147" si="39">+D148+D149+D150+D151+D152</f>
        <v>0</v>
      </c>
      <c r="E147" s="130">
        <f t="shared" si="39"/>
        <v>0</v>
      </c>
      <c r="F147" s="130">
        <f t="shared" si="39"/>
        <v>0</v>
      </c>
      <c r="G147" s="130">
        <f t="shared" si="39"/>
        <v>0</v>
      </c>
      <c r="H147" s="130">
        <f t="shared" si="39"/>
        <v>0</v>
      </c>
      <c r="I147" s="130">
        <f t="shared" si="39"/>
        <v>0</v>
      </c>
      <c r="J147" s="130">
        <f t="shared" si="39"/>
        <v>0</v>
      </c>
      <c r="K147" s="131">
        <f t="shared" si="39"/>
        <v>0</v>
      </c>
    </row>
    <row r="148" spans="1:11" s="105" customFormat="1" ht="12" customHeight="1" x14ac:dyDescent="0.2">
      <c r="A148" s="41" t="s">
        <v>112</v>
      </c>
      <c r="B148" s="127" t="s">
        <v>258</v>
      </c>
      <c r="C148" s="49"/>
      <c r="D148" s="49"/>
      <c r="E148" s="49"/>
      <c r="F148" s="49"/>
      <c r="G148" s="49"/>
      <c r="H148" s="49"/>
      <c r="I148" s="49"/>
      <c r="J148" s="60">
        <f t="shared" ref="J148:J154" si="40">D148+E148+F148+G148+H148+I148</f>
        <v>0</v>
      </c>
      <c r="K148" s="61">
        <f t="shared" ref="K148:K154" si="41">C148+J148</f>
        <v>0</v>
      </c>
    </row>
    <row r="149" spans="1:11" s="105" customFormat="1" ht="12" customHeight="1" x14ac:dyDescent="0.2">
      <c r="A149" s="41" t="s">
        <v>114</v>
      </c>
      <c r="B149" s="127" t="s">
        <v>259</v>
      </c>
      <c r="C149" s="49"/>
      <c r="D149" s="49"/>
      <c r="E149" s="49"/>
      <c r="F149" s="49"/>
      <c r="G149" s="49"/>
      <c r="H149" s="49"/>
      <c r="I149" s="49"/>
      <c r="J149" s="60">
        <f t="shared" si="40"/>
        <v>0</v>
      </c>
      <c r="K149" s="61">
        <f t="shared" si="41"/>
        <v>0</v>
      </c>
    </row>
    <row r="150" spans="1:11" s="105" customFormat="1" ht="12" customHeight="1" x14ac:dyDescent="0.2">
      <c r="A150" s="41" t="s">
        <v>116</v>
      </c>
      <c r="B150" s="127" t="s">
        <v>260</v>
      </c>
      <c r="C150" s="49"/>
      <c r="D150" s="49"/>
      <c r="E150" s="49"/>
      <c r="F150" s="49"/>
      <c r="G150" s="49"/>
      <c r="H150" s="49"/>
      <c r="I150" s="49"/>
      <c r="J150" s="60">
        <f t="shared" si="40"/>
        <v>0</v>
      </c>
      <c r="K150" s="61">
        <f t="shared" si="41"/>
        <v>0</v>
      </c>
    </row>
    <row r="151" spans="1:11" s="105" customFormat="1" ht="12" customHeight="1" x14ac:dyDescent="0.2">
      <c r="A151" s="41" t="s">
        <v>118</v>
      </c>
      <c r="B151" s="127" t="s">
        <v>261</v>
      </c>
      <c r="C151" s="49"/>
      <c r="D151" s="49"/>
      <c r="E151" s="49"/>
      <c r="F151" s="49"/>
      <c r="G151" s="49"/>
      <c r="H151" s="49"/>
      <c r="I151" s="49"/>
      <c r="J151" s="60">
        <f t="shared" si="40"/>
        <v>0</v>
      </c>
      <c r="K151" s="61">
        <f t="shared" si="41"/>
        <v>0</v>
      </c>
    </row>
    <row r="152" spans="1:11" ht="12.75" customHeight="1" thickBot="1" x14ac:dyDescent="0.25">
      <c r="A152" s="117" t="s">
        <v>262</v>
      </c>
      <c r="B152" s="128" t="s">
        <v>263</v>
      </c>
      <c r="C152" s="63"/>
      <c r="D152" s="63"/>
      <c r="E152" s="63"/>
      <c r="F152" s="63"/>
      <c r="G152" s="63"/>
      <c r="H152" s="63"/>
      <c r="I152" s="63"/>
      <c r="J152" s="65">
        <f t="shared" si="40"/>
        <v>0</v>
      </c>
      <c r="K152" s="66">
        <f t="shared" si="41"/>
        <v>0</v>
      </c>
    </row>
    <row r="153" spans="1:11" ht="12.75" customHeight="1" thickBot="1" x14ac:dyDescent="0.25">
      <c r="A153" s="132" t="s">
        <v>120</v>
      </c>
      <c r="B153" s="126" t="s">
        <v>264</v>
      </c>
      <c r="C153" s="133"/>
      <c r="D153" s="133"/>
      <c r="E153" s="133"/>
      <c r="F153" s="133"/>
      <c r="G153" s="133"/>
      <c r="H153" s="133"/>
      <c r="I153" s="133"/>
      <c r="J153" s="130">
        <f t="shared" si="40"/>
        <v>0</v>
      </c>
      <c r="K153" s="131">
        <f t="shared" si="41"/>
        <v>0</v>
      </c>
    </row>
    <row r="154" spans="1:11" ht="12.75" customHeight="1" thickBot="1" x14ac:dyDescent="0.25">
      <c r="A154" s="132" t="s">
        <v>130</v>
      </c>
      <c r="B154" s="126" t="s">
        <v>265</v>
      </c>
      <c r="C154" s="133"/>
      <c r="D154" s="133"/>
      <c r="E154" s="133"/>
      <c r="F154" s="133"/>
      <c r="G154" s="133"/>
      <c r="H154" s="133"/>
      <c r="I154" s="133"/>
      <c r="J154" s="130">
        <f t="shared" si="40"/>
        <v>0</v>
      </c>
      <c r="K154" s="131">
        <f t="shared" si="41"/>
        <v>0</v>
      </c>
    </row>
    <row r="155" spans="1:11" ht="12" customHeight="1" thickBot="1" x14ac:dyDescent="0.25">
      <c r="A155" s="37" t="s">
        <v>266</v>
      </c>
      <c r="B155" s="126" t="s">
        <v>267</v>
      </c>
      <c r="C155" s="134">
        <f>+C130+C134+C141+C147+C153+C154</f>
        <v>34214730</v>
      </c>
      <c r="D155" s="134">
        <f t="shared" ref="D155:K155" si="42">+D130+D134+D141+D147+D153+D154</f>
        <v>2540490</v>
      </c>
      <c r="E155" s="134">
        <f t="shared" si="42"/>
        <v>0</v>
      </c>
      <c r="F155" s="134">
        <f t="shared" si="42"/>
        <v>0</v>
      </c>
      <c r="G155" s="134">
        <f t="shared" si="42"/>
        <v>0</v>
      </c>
      <c r="H155" s="134">
        <f t="shared" si="42"/>
        <v>0</v>
      </c>
      <c r="I155" s="134">
        <f t="shared" si="42"/>
        <v>0</v>
      </c>
      <c r="J155" s="134">
        <f t="shared" si="42"/>
        <v>2540490</v>
      </c>
      <c r="K155" s="135">
        <f t="shared" si="42"/>
        <v>36755220</v>
      </c>
    </row>
    <row r="156" spans="1:11" ht="15.2" customHeight="1" thickBot="1" x14ac:dyDescent="0.25">
      <c r="A156" s="136" t="s">
        <v>268</v>
      </c>
      <c r="B156" s="137" t="s">
        <v>269</v>
      </c>
      <c r="C156" s="134">
        <f>+C129+C155</f>
        <v>394161546</v>
      </c>
      <c r="D156" s="134">
        <f t="shared" ref="D156:K156" si="43">+D129+D155</f>
        <v>30818796</v>
      </c>
      <c r="E156" s="134">
        <f t="shared" si="43"/>
        <v>0</v>
      </c>
      <c r="F156" s="134">
        <f t="shared" si="43"/>
        <v>0</v>
      </c>
      <c r="G156" s="134">
        <f t="shared" si="43"/>
        <v>0</v>
      </c>
      <c r="H156" s="134">
        <f t="shared" si="43"/>
        <v>0</v>
      </c>
      <c r="I156" s="134">
        <f t="shared" si="43"/>
        <v>0</v>
      </c>
      <c r="J156" s="134">
        <f t="shared" si="43"/>
        <v>30818796</v>
      </c>
      <c r="K156" s="135">
        <f t="shared" si="43"/>
        <v>424980342</v>
      </c>
    </row>
    <row r="157" spans="1:11" ht="13.5" thickBot="1" x14ac:dyDescent="0.25">
      <c r="C157" s="140">
        <f>C91-C156</f>
        <v>0</v>
      </c>
      <c r="D157" s="141"/>
      <c r="E157" s="141"/>
      <c r="F157" s="141"/>
      <c r="G157" s="141"/>
      <c r="H157" s="141"/>
      <c r="I157" s="142"/>
      <c r="J157" s="142"/>
      <c r="K157" s="143">
        <f>K91-K156</f>
        <v>0</v>
      </c>
    </row>
    <row r="158" spans="1:11" ht="15.2" customHeight="1" thickBot="1" x14ac:dyDescent="0.25">
      <c r="A158" s="144" t="s">
        <v>270</v>
      </c>
      <c r="B158" s="145"/>
      <c r="C158" s="146">
        <v>10</v>
      </c>
      <c r="D158" s="147">
        <v>0</v>
      </c>
      <c r="E158" s="147"/>
      <c r="F158" s="147"/>
      <c r="G158" s="147"/>
      <c r="H158" s="147"/>
      <c r="I158" s="146"/>
      <c r="J158" s="148">
        <f>D158+E158+F158+G158+H158+I158</f>
        <v>0</v>
      </c>
      <c r="K158" s="131">
        <f>C158+J158</f>
        <v>10</v>
      </c>
    </row>
    <row r="159" spans="1:11" ht="14.45" customHeight="1" thickBot="1" x14ac:dyDescent="0.25">
      <c r="A159" s="144" t="s">
        <v>271</v>
      </c>
      <c r="B159" s="145"/>
      <c r="C159" s="146">
        <v>10</v>
      </c>
      <c r="D159" s="147">
        <v>0</v>
      </c>
      <c r="E159" s="147"/>
      <c r="F159" s="147"/>
      <c r="G159" s="147"/>
      <c r="H159" s="147"/>
      <c r="I159" s="146"/>
      <c r="J159" s="148">
        <f>D159+E159+F159+G159+H159+I159</f>
        <v>0</v>
      </c>
      <c r="K159" s="131">
        <f>C159+J159</f>
        <v>10</v>
      </c>
    </row>
  </sheetData>
  <sheetProtection formatCells="0"/>
  <mergeCells count="5">
    <mergeCell ref="B1:K1"/>
    <mergeCell ref="B2:J2"/>
    <mergeCell ref="B3:J3"/>
    <mergeCell ref="A7:K7"/>
    <mergeCell ref="A93:K9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5" max="16383" man="1"/>
    <brk id="92" max="16383" man="1"/>
    <brk id="1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DB31-ECD1-4537-A820-D9DAB3F8E858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CONCATENATE([1]RM_ALAPADATOK!O15,"1. melléklet ",[1]RM_ALAPADATOK!A7," ",[1]RM_ALAPADATOK!B7," ",[1]RM_ALAPADATOK!C7," ",[1]RM_ALAPADATOK!D7," ",[1]RM_ALAPADATOK!E7," ",[1]RM_ALAPADATOK!F7," ",[1]RM_ALAPADATOK!G7," ",[1]RM_ALAPADATOK!H7)</f>
        <v>6.3.1.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CONCATENATE('RM_6.4.sz.mell'!B2:J2)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277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CONCATENATE('RM_6.4.sz.mell'!K5)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87F5-BB48-4234-A7EA-B2AF950FE9DA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CONCATENATE([1]RM_ALAPADATOK!O15,"2. melléklet ",[1]RM_ALAPADATOK!A7," ",[1]RM_ALAPADATOK!B7," ",[1]RM_ALAPADATOK!C7," ",[1]RM_ALAPADATOK!D7," ",[1]RM_ALAPADATOK!E7," ",[1]RM_ALAPADATOK!F7," ",[1]RM_ALAPADATOK!G7," ",[1]RM_ALAPADATOK!H7)</f>
        <v>6.3.2.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CONCATENATE('RM_6.4.1.sz.mell'!B2:J2)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277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CONCATENATE('RM_6.4.1.sz.mell'!K5)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50">
        <f>C43-C57</f>
        <v>0</v>
      </c>
      <c r="D58" s="251"/>
      <c r="E58" s="251"/>
      <c r="F58" s="251"/>
      <c r="G58" s="251"/>
      <c r="H58" s="251"/>
      <c r="I58" s="251"/>
      <c r="J58" s="251"/>
      <c r="K58" s="252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3BBE-B600-4564-A889-BF6DD1E5FAA3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CONCATENATE([1]RM_ALAPADATOK!O15,"3. melléklet ",[1]RM_ALAPADATOK!A7," ",[1]RM_ALAPADATOK!B7," ",[1]RM_ALAPADATOK!C7," ",[1]RM_ALAPADATOK!D7," ",[1]RM_ALAPADATOK!E7," ",[1]RM_ALAPADATOK!F7," ",[1]RM_ALAPADATOK!G7," ",[1]RM_ALAPADATOK!H7)</f>
        <v>6.3.3.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CONCATENATE('RM_6.4.2.sz.mell'!B2:J2)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277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CONCATENATE('RM_6.4.2.sz.mell'!K5)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6465-7CD6-4717-9FA0-504DAF78AE0D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CONCATENATE([1]RM_ALAPADATOK!O17," melléklet ",[1]RM_ALAPADATOK!A7," ",[1]RM_ALAPADATOK!B7," ",[1]RM_ALAPADATOK!C7," ",[1]RM_ALAPADATOK!D7," ",[1]RM_ALAPADATOK!E7," ",[1]RM_ALAPADATOK!F7," ",[1]RM_ALAPADATOK!G7," ",[1]RM_ALAPADATOK!H7)</f>
        <v>6.4.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CONCATENATE([1]RM_ALAPADATOK!B17)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315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CONCATENATE('RM_6.4.3.sz.mell'!K5)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1"/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DE66-0D75-454A-898C-56EAA808460F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CONCATENATE([1]RM_ALAPADATOK!O17,"1. melléklet ",[1]RM_ALAPADATOK!A7," ",[1]RM_ALAPADATOK!B7," ",[1]RM_ALAPADATOK!C7," ",[1]RM_ALAPADATOK!D7," ",[1]RM_ALAPADATOK!E7," ",[1]RM_ALAPADATOK!F7," ",[1]RM_ALAPADATOK!G7," ",[1]RM_ALAPADATOK!H7)</f>
        <v>6.4.1.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CONCATENATE('RM_6.5.sz.mell'!B2:J2)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315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CONCATENATE('RM_6.5.sz.mell'!K5)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C960-2145-481B-A045-BBCE6890CEF5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CONCATENATE([1]RM_ALAPADATOK!O17,"2. melléklet ",[1]RM_ALAPADATOK!A7," ",[1]RM_ALAPADATOK!B7," ",[1]RM_ALAPADATOK!C7," ",[1]RM_ALAPADATOK!D7," ",[1]RM_ALAPADATOK!E7," ",[1]RM_ALAPADATOK!F7," ",[1]RM_ALAPADATOK!G7," ",[1]RM_ALAPADATOK!H7)</f>
        <v>6.4.2.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CONCATENATE('RM_6.5.1.sz.mell'!B2:J2)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315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CONCATENATE('RM_6.5.1.sz.mell'!K5)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E584-5DFF-4C73-80F1-0F3A2A9BD93F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CONCATENATE([1]RM_ALAPADATOK!O17,"3. melléklet ",[1]RM_ALAPADATOK!A7," ",[1]RM_ALAPADATOK!B7," ",[1]RM_ALAPADATOK!C7," ",[1]RM_ALAPADATOK!D7," ",[1]RM_ALAPADATOK!E7," ",[1]RM_ALAPADATOK!F7," ",[1]RM_ALAPADATOK!G7," ",[1]RM_ALAPADATOK!H7)</f>
        <v>6.4.3.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CONCATENATE('RM_6.5.2.sz.mell'!B2:J2)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315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CONCATENATE('RM_6.5.2.sz.mell'!K5)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A31A-A962-4F50-83C9-E3B58FE56B56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CONCATENATE([1]RM_ALAPADATOK!O19," melléklet ",[1]RM_ALAPADATOK!A7," ",[1]RM_ALAPADATOK!B7," ",[1]RM_ALAPADATOK!C7," ",[1]RM_ALAPADATOK!D7," ",[1]RM_ALAPADATOK!E7," ",[1]RM_ALAPADATOK!F7," ",[1]RM_ALAPADATOK!G7," ",[1]RM_ALAPADATOK!H7)</f>
        <v>6.5.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CONCATENATE([1]RM_ALAPADATOK!B19)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316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CONCATENATE('RM_6.5.3.sz.mell'!K5)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4.1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C6FC-4D71-465F-8DDF-6D01EAC17216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CONCATENATE([1]RM_ALAPADATOK!O19,"1. melléklet ",[1]RM_ALAPADATOK!A7," ",[1]RM_ALAPADATOK!B7," ",[1]RM_ALAPADATOK!C7," ",[1]RM_ALAPADATOK!D7," ",[1]RM_ALAPADATOK!E7," ",[1]RM_ALAPADATOK!F7," ",[1]RM_ALAPADATOK!G7," ",[1]RM_ALAPADATOK!H7)</f>
        <v>6.5.1.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CONCATENATE('RM_6.6.sz.mell'!B2:J2)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316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CONCATENATE('RM_6.6.sz.mell'!K5)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ED73-D245-44C2-A972-779CBB6A09B9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CONCATENATE([1]RM_ALAPADATOK!O19,"2. melléklet ",[1]RM_ALAPADATOK!A7," ",[1]RM_ALAPADATOK!B7," ",[1]RM_ALAPADATOK!C7," ",[1]RM_ALAPADATOK!D7," ",[1]RM_ALAPADATOK!E7," ",[1]RM_ALAPADATOK!F7," ",[1]RM_ALAPADATOK!G7," ",[1]RM_ALAPADATOK!H7)</f>
        <v>6.5.2.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CONCATENATE('RM_6.6.1.sz.mell'!B2:J2)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316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CONCATENATE('RM_6.6.1.sz.mell'!K5)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F211-5249-45BB-BB3B-EDC266D5D274}">
  <sheetPr>
    <tabColor rgb="FF92D050"/>
  </sheetPr>
  <dimension ref="A1:Q159"/>
  <sheetViews>
    <sheetView topLeftCell="A127" zoomScale="120" zoomScaleNormal="120" zoomScaleSheetLayoutView="100" workbookViewId="0">
      <selection activeCell="D160" sqref="D160"/>
    </sheetView>
  </sheetViews>
  <sheetFormatPr defaultRowHeight="12.75" x14ac:dyDescent="0.2"/>
  <cols>
    <col min="1" max="1" width="12.5" style="138" customWidth="1"/>
    <col min="2" max="2" width="62" style="139" customWidth="1"/>
    <col min="3" max="3" width="15.83203125" style="149" customWidth="1"/>
    <col min="4" max="7" width="14.83203125" style="149" customWidth="1"/>
    <col min="8" max="9" width="14.83203125" style="27" customWidth="1"/>
    <col min="10" max="11" width="15.83203125" style="27" customWidth="1"/>
    <col min="12" max="256" width="9.33203125" style="27"/>
    <col min="257" max="257" width="12.5" style="27" customWidth="1"/>
    <col min="258" max="258" width="62" style="27" customWidth="1"/>
    <col min="259" max="259" width="15.83203125" style="27" customWidth="1"/>
    <col min="260" max="265" width="14.83203125" style="27" customWidth="1"/>
    <col min="266" max="267" width="15.83203125" style="27" customWidth="1"/>
    <col min="268" max="512" width="9.33203125" style="27"/>
    <col min="513" max="513" width="12.5" style="27" customWidth="1"/>
    <col min="514" max="514" width="62" style="27" customWidth="1"/>
    <col min="515" max="515" width="15.83203125" style="27" customWidth="1"/>
    <col min="516" max="521" width="14.83203125" style="27" customWidth="1"/>
    <col min="522" max="523" width="15.83203125" style="27" customWidth="1"/>
    <col min="524" max="768" width="9.33203125" style="27"/>
    <col min="769" max="769" width="12.5" style="27" customWidth="1"/>
    <col min="770" max="770" width="62" style="27" customWidth="1"/>
    <col min="771" max="771" width="15.83203125" style="27" customWidth="1"/>
    <col min="772" max="777" width="14.83203125" style="27" customWidth="1"/>
    <col min="778" max="779" width="15.83203125" style="27" customWidth="1"/>
    <col min="780" max="1024" width="9.33203125" style="27"/>
    <col min="1025" max="1025" width="12.5" style="27" customWidth="1"/>
    <col min="1026" max="1026" width="62" style="27" customWidth="1"/>
    <col min="1027" max="1027" width="15.83203125" style="27" customWidth="1"/>
    <col min="1028" max="1033" width="14.83203125" style="27" customWidth="1"/>
    <col min="1034" max="1035" width="15.83203125" style="27" customWidth="1"/>
    <col min="1036" max="1280" width="9.33203125" style="27"/>
    <col min="1281" max="1281" width="12.5" style="27" customWidth="1"/>
    <col min="1282" max="1282" width="62" style="27" customWidth="1"/>
    <col min="1283" max="1283" width="15.83203125" style="27" customWidth="1"/>
    <col min="1284" max="1289" width="14.83203125" style="27" customWidth="1"/>
    <col min="1290" max="1291" width="15.83203125" style="27" customWidth="1"/>
    <col min="1292" max="1536" width="9.33203125" style="27"/>
    <col min="1537" max="1537" width="12.5" style="27" customWidth="1"/>
    <col min="1538" max="1538" width="62" style="27" customWidth="1"/>
    <col min="1539" max="1539" width="15.83203125" style="27" customWidth="1"/>
    <col min="1540" max="1545" width="14.83203125" style="27" customWidth="1"/>
    <col min="1546" max="1547" width="15.83203125" style="27" customWidth="1"/>
    <col min="1548" max="1792" width="9.33203125" style="27"/>
    <col min="1793" max="1793" width="12.5" style="27" customWidth="1"/>
    <col min="1794" max="1794" width="62" style="27" customWidth="1"/>
    <col min="1795" max="1795" width="15.83203125" style="27" customWidth="1"/>
    <col min="1796" max="1801" width="14.83203125" style="27" customWidth="1"/>
    <col min="1802" max="1803" width="15.83203125" style="27" customWidth="1"/>
    <col min="1804" max="2048" width="9.33203125" style="27"/>
    <col min="2049" max="2049" width="12.5" style="27" customWidth="1"/>
    <col min="2050" max="2050" width="62" style="27" customWidth="1"/>
    <col min="2051" max="2051" width="15.83203125" style="27" customWidth="1"/>
    <col min="2052" max="2057" width="14.83203125" style="27" customWidth="1"/>
    <col min="2058" max="2059" width="15.83203125" style="27" customWidth="1"/>
    <col min="2060" max="2304" width="9.33203125" style="27"/>
    <col min="2305" max="2305" width="12.5" style="27" customWidth="1"/>
    <col min="2306" max="2306" width="62" style="27" customWidth="1"/>
    <col min="2307" max="2307" width="15.83203125" style="27" customWidth="1"/>
    <col min="2308" max="2313" width="14.83203125" style="27" customWidth="1"/>
    <col min="2314" max="2315" width="15.83203125" style="27" customWidth="1"/>
    <col min="2316" max="2560" width="9.33203125" style="27"/>
    <col min="2561" max="2561" width="12.5" style="27" customWidth="1"/>
    <col min="2562" max="2562" width="62" style="27" customWidth="1"/>
    <col min="2563" max="2563" width="15.83203125" style="27" customWidth="1"/>
    <col min="2564" max="2569" width="14.83203125" style="27" customWidth="1"/>
    <col min="2570" max="2571" width="15.83203125" style="27" customWidth="1"/>
    <col min="2572" max="2816" width="9.33203125" style="27"/>
    <col min="2817" max="2817" width="12.5" style="27" customWidth="1"/>
    <col min="2818" max="2818" width="62" style="27" customWidth="1"/>
    <col min="2819" max="2819" width="15.83203125" style="27" customWidth="1"/>
    <col min="2820" max="2825" width="14.83203125" style="27" customWidth="1"/>
    <col min="2826" max="2827" width="15.83203125" style="27" customWidth="1"/>
    <col min="2828" max="3072" width="9.33203125" style="27"/>
    <col min="3073" max="3073" width="12.5" style="27" customWidth="1"/>
    <col min="3074" max="3074" width="62" style="27" customWidth="1"/>
    <col min="3075" max="3075" width="15.83203125" style="27" customWidth="1"/>
    <col min="3076" max="3081" width="14.83203125" style="27" customWidth="1"/>
    <col min="3082" max="3083" width="15.83203125" style="27" customWidth="1"/>
    <col min="3084" max="3328" width="9.33203125" style="27"/>
    <col min="3329" max="3329" width="12.5" style="27" customWidth="1"/>
    <col min="3330" max="3330" width="62" style="27" customWidth="1"/>
    <col min="3331" max="3331" width="15.83203125" style="27" customWidth="1"/>
    <col min="3332" max="3337" width="14.83203125" style="27" customWidth="1"/>
    <col min="3338" max="3339" width="15.83203125" style="27" customWidth="1"/>
    <col min="3340" max="3584" width="9.33203125" style="27"/>
    <col min="3585" max="3585" width="12.5" style="27" customWidth="1"/>
    <col min="3586" max="3586" width="62" style="27" customWidth="1"/>
    <col min="3587" max="3587" width="15.83203125" style="27" customWidth="1"/>
    <col min="3588" max="3593" width="14.83203125" style="27" customWidth="1"/>
    <col min="3594" max="3595" width="15.83203125" style="27" customWidth="1"/>
    <col min="3596" max="3840" width="9.33203125" style="27"/>
    <col min="3841" max="3841" width="12.5" style="27" customWidth="1"/>
    <col min="3842" max="3842" width="62" style="27" customWidth="1"/>
    <col min="3843" max="3843" width="15.83203125" style="27" customWidth="1"/>
    <col min="3844" max="3849" width="14.83203125" style="27" customWidth="1"/>
    <col min="3850" max="3851" width="15.83203125" style="27" customWidth="1"/>
    <col min="3852" max="4096" width="9.33203125" style="27"/>
    <col min="4097" max="4097" width="12.5" style="27" customWidth="1"/>
    <col min="4098" max="4098" width="62" style="27" customWidth="1"/>
    <col min="4099" max="4099" width="15.83203125" style="27" customWidth="1"/>
    <col min="4100" max="4105" width="14.83203125" style="27" customWidth="1"/>
    <col min="4106" max="4107" width="15.83203125" style="27" customWidth="1"/>
    <col min="4108" max="4352" width="9.33203125" style="27"/>
    <col min="4353" max="4353" width="12.5" style="27" customWidth="1"/>
    <col min="4354" max="4354" width="62" style="27" customWidth="1"/>
    <col min="4355" max="4355" width="15.83203125" style="27" customWidth="1"/>
    <col min="4356" max="4361" width="14.83203125" style="27" customWidth="1"/>
    <col min="4362" max="4363" width="15.83203125" style="27" customWidth="1"/>
    <col min="4364" max="4608" width="9.33203125" style="27"/>
    <col min="4609" max="4609" width="12.5" style="27" customWidth="1"/>
    <col min="4610" max="4610" width="62" style="27" customWidth="1"/>
    <col min="4611" max="4611" width="15.83203125" style="27" customWidth="1"/>
    <col min="4612" max="4617" width="14.83203125" style="27" customWidth="1"/>
    <col min="4618" max="4619" width="15.83203125" style="27" customWidth="1"/>
    <col min="4620" max="4864" width="9.33203125" style="27"/>
    <col min="4865" max="4865" width="12.5" style="27" customWidth="1"/>
    <col min="4866" max="4866" width="62" style="27" customWidth="1"/>
    <col min="4867" max="4867" width="15.83203125" style="27" customWidth="1"/>
    <col min="4868" max="4873" width="14.83203125" style="27" customWidth="1"/>
    <col min="4874" max="4875" width="15.83203125" style="27" customWidth="1"/>
    <col min="4876" max="5120" width="9.33203125" style="27"/>
    <col min="5121" max="5121" width="12.5" style="27" customWidth="1"/>
    <col min="5122" max="5122" width="62" style="27" customWidth="1"/>
    <col min="5123" max="5123" width="15.83203125" style="27" customWidth="1"/>
    <col min="5124" max="5129" width="14.83203125" style="27" customWidth="1"/>
    <col min="5130" max="5131" width="15.83203125" style="27" customWidth="1"/>
    <col min="5132" max="5376" width="9.33203125" style="27"/>
    <col min="5377" max="5377" width="12.5" style="27" customWidth="1"/>
    <col min="5378" max="5378" width="62" style="27" customWidth="1"/>
    <col min="5379" max="5379" width="15.83203125" style="27" customWidth="1"/>
    <col min="5380" max="5385" width="14.83203125" style="27" customWidth="1"/>
    <col min="5386" max="5387" width="15.83203125" style="27" customWidth="1"/>
    <col min="5388" max="5632" width="9.33203125" style="27"/>
    <col min="5633" max="5633" width="12.5" style="27" customWidth="1"/>
    <col min="5634" max="5634" width="62" style="27" customWidth="1"/>
    <col min="5635" max="5635" width="15.83203125" style="27" customWidth="1"/>
    <col min="5636" max="5641" width="14.83203125" style="27" customWidth="1"/>
    <col min="5642" max="5643" width="15.83203125" style="27" customWidth="1"/>
    <col min="5644" max="5888" width="9.33203125" style="27"/>
    <col min="5889" max="5889" width="12.5" style="27" customWidth="1"/>
    <col min="5890" max="5890" width="62" style="27" customWidth="1"/>
    <col min="5891" max="5891" width="15.83203125" style="27" customWidth="1"/>
    <col min="5892" max="5897" width="14.83203125" style="27" customWidth="1"/>
    <col min="5898" max="5899" width="15.83203125" style="27" customWidth="1"/>
    <col min="5900" max="6144" width="9.33203125" style="27"/>
    <col min="6145" max="6145" width="12.5" style="27" customWidth="1"/>
    <col min="6146" max="6146" width="62" style="27" customWidth="1"/>
    <col min="6147" max="6147" width="15.83203125" style="27" customWidth="1"/>
    <col min="6148" max="6153" width="14.83203125" style="27" customWidth="1"/>
    <col min="6154" max="6155" width="15.83203125" style="27" customWidth="1"/>
    <col min="6156" max="6400" width="9.33203125" style="27"/>
    <col min="6401" max="6401" width="12.5" style="27" customWidth="1"/>
    <col min="6402" max="6402" width="62" style="27" customWidth="1"/>
    <col min="6403" max="6403" width="15.83203125" style="27" customWidth="1"/>
    <col min="6404" max="6409" width="14.83203125" style="27" customWidth="1"/>
    <col min="6410" max="6411" width="15.83203125" style="27" customWidth="1"/>
    <col min="6412" max="6656" width="9.33203125" style="27"/>
    <col min="6657" max="6657" width="12.5" style="27" customWidth="1"/>
    <col min="6658" max="6658" width="62" style="27" customWidth="1"/>
    <col min="6659" max="6659" width="15.83203125" style="27" customWidth="1"/>
    <col min="6660" max="6665" width="14.83203125" style="27" customWidth="1"/>
    <col min="6666" max="6667" width="15.83203125" style="27" customWidth="1"/>
    <col min="6668" max="6912" width="9.33203125" style="27"/>
    <col min="6913" max="6913" width="12.5" style="27" customWidth="1"/>
    <col min="6914" max="6914" width="62" style="27" customWidth="1"/>
    <col min="6915" max="6915" width="15.83203125" style="27" customWidth="1"/>
    <col min="6916" max="6921" width="14.83203125" style="27" customWidth="1"/>
    <col min="6922" max="6923" width="15.83203125" style="27" customWidth="1"/>
    <col min="6924" max="7168" width="9.33203125" style="27"/>
    <col min="7169" max="7169" width="12.5" style="27" customWidth="1"/>
    <col min="7170" max="7170" width="62" style="27" customWidth="1"/>
    <col min="7171" max="7171" width="15.83203125" style="27" customWidth="1"/>
    <col min="7172" max="7177" width="14.83203125" style="27" customWidth="1"/>
    <col min="7178" max="7179" width="15.83203125" style="27" customWidth="1"/>
    <col min="7180" max="7424" width="9.33203125" style="27"/>
    <col min="7425" max="7425" width="12.5" style="27" customWidth="1"/>
    <col min="7426" max="7426" width="62" style="27" customWidth="1"/>
    <col min="7427" max="7427" width="15.83203125" style="27" customWidth="1"/>
    <col min="7428" max="7433" width="14.83203125" style="27" customWidth="1"/>
    <col min="7434" max="7435" width="15.83203125" style="27" customWidth="1"/>
    <col min="7436" max="7680" width="9.33203125" style="27"/>
    <col min="7681" max="7681" width="12.5" style="27" customWidth="1"/>
    <col min="7682" max="7682" width="62" style="27" customWidth="1"/>
    <col min="7683" max="7683" width="15.83203125" style="27" customWidth="1"/>
    <col min="7684" max="7689" width="14.83203125" style="27" customWidth="1"/>
    <col min="7690" max="7691" width="15.83203125" style="27" customWidth="1"/>
    <col min="7692" max="7936" width="9.33203125" style="27"/>
    <col min="7937" max="7937" width="12.5" style="27" customWidth="1"/>
    <col min="7938" max="7938" width="62" style="27" customWidth="1"/>
    <col min="7939" max="7939" width="15.83203125" style="27" customWidth="1"/>
    <col min="7940" max="7945" width="14.83203125" style="27" customWidth="1"/>
    <col min="7946" max="7947" width="15.83203125" style="27" customWidth="1"/>
    <col min="7948" max="8192" width="9.33203125" style="27"/>
    <col min="8193" max="8193" width="12.5" style="27" customWidth="1"/>
    <col min="8194" max="8194" width="62" style="27" customWidth="1"/>
    <col min="8195" max="8195" width="15.83203125" style="27" customWidth="1"/>
    <col min="8196" max="8201" width="14.83203125" style="27" customWidth="1"/>
    <col min="8202" max="8203" width="15.83203125" style="27" customWidth="1"/>
    <col min="8204" max="8448" width="9.33203125" style="27"/>
    <col min="8449" max="8449" width="12.5" style="27" customWidth="1"/>
    <col min="8450" max="8450" width="62" style="27" customWidth="1"/>
    <col min="8451" max="8451" width="15.83203125" style="27" customWidth="1"/>
    <col min="8452" max="8457" width="14.83203125" style="27" customWidth="1"/>
    <col min="8458" max="8459" width="15.83203125" style="27" customWidth="1"/>
    <col min="8460" max="8704" width="9.33203125" style="27"/>
    <col min="8705" max="8705" width="12.5" style="27" customWidth="1"/>
    <col min="8706" max="8706" width="62" style="27" customWidth="1"/>
    <col min="8707" max="8707" width="15.83203125" style="27" customWidth="1"/>
    <col min="8708" max="8713" width="14.83203125" style="27" customWidth="1"/>
    <col min="8714" max="8715" width="15.83203125" style="27" customWidth="1"/>
    <col min="8716" max="8960" width="9.33203125" style="27"/>
    <col min="8961" max="8961" width="12.5" style="27" customWidth="1"/>
    <col min="8962" max="8962" width="62" style="27" customWidth="1"/>
    <col min="8963" max="8963" width="15.83203125" style="27" customWidth="1"/>
    <col min="8964" max="8969" width="14.83203125" style="27" customWidth="1"/>
    <col min="8970" max="8971" width="15.83203125" style="27" customWidth="1"/>
    <col min="8972" max="9216" width="9.33203125" style="27"/>
    <col min="9217" max="9217" width="12.5" style="27" customWidth="1"/>
    <col min="9218" max="9218" width="62" style="27" customWidth="1"/>
    <col min="9219" max="9219" width="15.83203125" style="27" customWidth="1"/>
    <col min="9220" max="9225" width="14.83203125" style="27" customWidth="1"/>
    <col min="9226" max="9227" width="15.83203125" style="27" customWidth="1"/>
    <col min="9228" max="9472" width="9.33203125" style="27"/>
    <col min="9473" max="9473" width="12.5" style="27" customWidth="1"/>
    <col min="9474" max="9474" width="62" style="27" customWidth="1"/>
    <col min="9475" max="9475" width="15.83203125" style="27" customWidth="1"/>
    <col min="9476" max="9481" width="14.83203125" style="27" customWidth="1"/>
    <col min="9482" max="9483" width="15.83203125" style="27" customWidth="1"/>
    <col min="9484" max="9728" width="9.33203125" style="27"/>
    <col min="9729" max="9729" width="12.5" style="27" customWidth="1"/>
    <col min="9730" max="9730" width="62" style="27" customWidth="1"/>
    <col min="9731" max="9731" width="15.83203125" style="27" customWidth="1"/>
    <col min="9732" max="9737" width="14.83203125" style="27" customWidth="1"/>
    <col min="9738" max="9739" width="15.83203125" style="27" customWidth="1"/>
    <col min="9740" max="9984" width="9.33203125" style="27"/>
    <col min="9985" max="9985" width="12.5" style="27" customWidth="1"/>
    <col min="9986" max="9986" width="62" style="27" customWidth="1"/>
    <col min="9987" max="9987" width="15.83203125" style="27" customWidth="1"/>
    <col min="9988" max="9993" width="14.83203125" style="27" customWidth="1"/>
    <col min="9994" max="9995" width="15.83203125" style="27" customWidth="1"/>
    <col min="9996" max="10240" width="9.33203125" style="27"/>
    <col min="10241" max="10241" width="12.5" style="27" customWidth="1"/>
    <col min="10242" max="10242" width="62" style="27" customWidth="1"/>
    <col min="10243" max="10243" width="15.83203125" style="27" customWidth="1"/>
    <col min="10244" max="10249" width="14.83203125" style="27" customWidth="1"/>
    <col min="10250" max="10251" width="15.83203125" style="27" customWidth="1"/>
    <col min="10252" max="10496" width="9.33203125" style="27"/>
    <col min="10497" max="10497" width="12.5" style="27" customWidth="1"/>
    <col min="10498" max="10498" width="62" style="27" customWidth="1"/>
    <col min="10499" max="10499" width="15.83203125" style="27" customWidth="1"/>
    <col min="10500" max="10505" width="14.83203125" style="27" customWidth="1"/>
    <col min="10506" max="10507" width="15.83203125" style="27" customWidth="1"/>
    <col min="10508" max="10752" width="9.33203125" style="27"/>
    <col min="10753" max="10753" width="12.5" style="27" customWidth="1"/>
    <col min="10754" max="10754" width="62" style="27" customWidth="1"/>
    <col min="10755" max="10755" width="15.83203125" style="27" customWidth="1"/>
    <col min="10756" max="10761" width="14.83203125" style="27" customWidth="1"/>
    <col min="10762" max="10763" width="15.83203125" style="27" customWidth="1"/>
    <col min="10764" max="11008" width="9.33203125" style="27"/>
    <col min="11009" max="11009" width="12.5" style="27" customWidth="1"/>
    <col min="11010" max="11010" width="62" style="27" customWidth="1"/>
    <col min="11011" max="11011" width="15.83203125" style="27" customWidth="1"/>
    <col min="11012" max="11017" width="14.83203125" style="27" customWidth="1"/>
    <col min="11018" max="11019" width="15.83203125" style="27" customWidth="1"/>
    <col min="11020" max="11264" width="9.33203125" style="27"/>
    <col min="11265" max="11265" width="12.5" style="27" customWidth="1"/>
    <col min="11266" max="11266" width="62" style="27" customWidth="1"/>
    <col min="11267" max="11267" width="15.83203125" style="27" customWidth="1"/>
    <col min="11268" max="11273" width="14.83203125" style="27" customWidth="1"/>
    <col min="11274" max="11275" width="15.83203125" style="27" customWidth="1"/>
    <col min="11276" max="11520" width="9.33203125" style="27"/>
    <col min="11521" max="11521" width="12.5" style="27" customWidth="1"/>
    <col min="11522" max="11522" width="62" style="27" customWidth="1"/>
    <col min="11523" max="11523" width="15.83203125" style="27" customWidth="1"/>
    <col min="11524" max="11529" width="14.83203125" style="27" customWidth="1"/>
    <col min="11530" max="11531" width="15.83203125" style="27" customWidth="1"/>
    <col min="11532" max="11776" width="9.33203125" style="27"/>
    <col min="11777" max="11777" width="12.5" style="27" customWidth="1"/>
    <col min="11778" max="11778" width="62" style="27" customWidth="1"/>
    <col min="11779" max="11779" width="15.83203125" style="27" customWidth="1"/>
    <col min="11780" max="11785" width="14.83203125" style="27" customWidth="1"/>
    <col min="11786" max="11787" width="15.83203125" style="27" customWidth="1"/>
    <col min="11788" max="12032" width="9.33203125" style="27"/>
    <col min="12033" max="12033" width="12.5" style="27" customWidth="1"/>
    <col min="12034" max="12034" width="62" style="27" customWidth="1"/>
    <col min="12035" max="12035" width="15.83203125" style="27" customWidth="1"/>
    <col min="12036" max="12041" width="14.83203125" style="27" customWidth="1"/>
    <col min="12042" max="12043" width="15.83203125" style="27" customWidth="1"/>
    <col min="12044" max="12288" width="9.33203125" style="27"/>
    <col min="12289" max="12289" width="12.5" style="27" customWidth="1"/>
    <col min="12290" max="12290" width="62" style="27" customWidth="1"/>
    <col min="12291" max="12291" width="15.83203125" style="27" customWidth="1"/>
    <col min="12292" max="12297" width="14.83203125" style="27" customWidth="1"/>
    <col min="12298" max="12299" width="15.83203125" style="27" customWidth="1"/>
    <col min="12300" max="12544" width="9.33203125" style="27"/>
    <col min="12545" max="12545" width="12.5" style="27" customWidth="1"/>
    <col min="12546" max="12546" width="62" style="27" customWidth="1"/>
    <col min="12547" max="12547" width="15.83203125" style="27" customWidth="1"/>
    <col min="12548" max="12553" width="14.83203125" style="27" customWidth="1"/>
    <col min="12554" max="12555" width="15.83203125" style="27" customWidth="1"/>
    <col min="12556" max="12800" width="9.33203125" style="27"/>
    <col min="12801" max="12801" width="12.5" style="27" customWidth="1"/>
    <col min="12802" max="12802" width="62" style="27" customWidth="1"/>
    <col min="12803" max="12803" width="15.83203125" style="27" customWidth="1"/>
    <col min="12804" max="12809" width="14.83203125" style="27" customWidth="1"/>
    <col min="12810" max="12811" width="15.83203125" style="27" customWidth="1"/>
    <col min="12812" max="13056" width="9.33203125" style="27"/>
    <col min="13057" max="13057" width="12.5" style="27" customWidth="1"/>
    <col min="13058" max="13058" width="62" style="27" customWidth="1"/>
    <col min="13059" max="13059" width="15.83203125" style="27" customWidth="1"/>
    <col min="13060" max="13065" width="14.83203125" style="27" customWidth="1"/>
    <col min="13066" max="13067" width="15.83203125" style="27" customWidth="1"/>
    <col min="13068" max="13312" width="9.33203125" style="27"/>
    <col min="13313" max="13313" width="12.5" style="27" customWidth="1"/>
    <col min="13314" max="13314" width="62" style="27" customWidth="1"/>
    <col min="13315" max="13315" width="15.83203125" style="27" customWidth="1"/>
    <col min="13316" max="13321" width="14.83203125" style="27" customWidth="1"/>
    <col min="13322" max="13323" width="15.83203125" style="27" customWidth="1"/>
    <col min="13324" max="13568" width="9.33203125" style="27"/>
    <col min="13569" max="13569" width="12.5" style="27" customWidth="1"/>
    <col min="13570" max="13570" width="62" style="27" customWidth="1"/>
    <col min="13571" max="13571" width="15.83203125" style="27" customWidth="1"/>
    <col min="13572" max="13577" width="14.83203125" style="27" customWidth="1"/>
    <col min="13578" max="13579" width="15.83203125" style="27" customWidth="1"/>
    <col min="13580" max="13824" width="9.33203125" style="27"/>
    <col min="13825" max="13825" width="12.5" style="27" customWidth="1"/>
    <col min="13826" max="13826" width="62" style="27" customWidth="1"/>
    <col min="13827" max="13827" width="15.83203125" style="27" customWidth="1"/>
    <col min="13828" max="13833" width="14.83203125" style="27" customWidth="1"/>
    <col min="13834" max="13835" width="15.83203125" style="27" customWidth="1"/>
    <col min="13836" max="14080" width="9.33203125" style="27"/>
    <col min="14081" max="14081" width="12.5" style="27" customWidth="1"/>
    <col min="14082" max="14082" width="62" style="27" customWidth="1"/>
    <col min="14083" max="14083" width="15.83203125" style="27" customWidth="1"/>
    <col min="14084" max="14089" width="14.83203125" style="27" customWidth="1"/>
    <col min="14090" max="14091" width="15.83203125" style="27" customWidth="1"/>
    <col min="14092" max="14336" width="9.33203125" style="27"/>
    <col min="14337" max="14337" width="12.5" style="27" customWidth="1"/>
    <col min="14338" max="14338" width="62" style="27" customWidth="1"/>
    <col min="14339" max="14339" width="15.83203125" style="27" customWidth="1"/>
    <col min="14340" max="14345" width="14.83203125" style="27" customWidth="1"/>
    <col min="14346" max="14347" width="15.83203125" style="27" customWidth="1"/>
    <col min="14348" max="14592" width="9.33203125" style="27"/>
    <col min="14593" max="14593" width="12.5" style="27" customWidth="1"/>
    <col min="14594" max="14594" width="62" style="27" customWidth="1"/>
    <col min="14595" max="14595" width="15.83203125" style="27" customWidth="1"/>
    <col min="14596" max="14601" width="14.83203125" style="27" customWidth="1"/>
    <col min="14602" max="14603" width="15.83203125" style="27" customWidth="1"/>
    <col min="14604" max="14848" width="9.33203125" style="27"/>
    <col min="14849" max="14849" width="12.5" style="27" customWidth="1"/>
    <col min="14850" max="14850" width="62" style="27" customWidth="1"/>
    <col min="14851" max="14851" width="15.83203125" style="27" customWidth="1"/>
    <col min="14852" max="14857" width="14.83203125" style="27" customWidth="1"/>
    <col min="14858" max="14859" width="15.83203125" style="27" customWidth="1"/>
    <col min="14860" max="15104" width="9.33203125" style="27"/>
    <col min="15105" max="15105" width="12.5" style="27" customWidth="1"/>
    <col min="15106" max="15106" width="62" style="27" customWidth="1"/>
    <col min="15107" max="15107" width="15.83203125" style="27" customWidth="1"/>
    <col min="15108" max="15113" width="14.83203125" style="27" customWidth="1"/>
    <col min="15114" max="15115" width="15.83203125" style="27" customWidth="1"/>
    <col min="15116" max="15360" width="9.33203125" style="27"/>
    <col min="15361" max="15361" width="12.5" style="27" customWidth="1"/>
    <col min="15362" max="15362" width="62" style="27" customWidth="1"/>
    <col min="15363" max="15363" width="15.83203125" style="27" customWidth="1"/>
    <col min="15364" max="15369" width="14.83203125" style="27" customWidth="1"/>
    <col min="15370" max="15371" width="15.83203125" style="27" customWidth="1"/>
    <col min="15372" max="15616" width="9.33203125" style="27"/>
    <col min="15617" max="15617" width="12.5" style="27" customWidth="1"/>
    <col min="15618" max="15618" width="62" style="27" customWidth="1"/>
    <col min="15619" max="15619" width="15.83203125" style="27" customWidth="1"/>
    <col min="15620" max="15625" width="14.83203125" style="27" customWidth="1"/>
    <col min="15626" max="15627" width="15.83203125" style="27" customWidth="1"/>
    <col min="15628" max="15872" width="9.33203125" style="27"/>
    <col min="15873" max="15873" width="12.5" style="27" customWidth="1"/>
    <col min="15874" max="15874" width="62" style="27" customWidth="1"/>
    <col min="15875" max="15875" width="15.83203125" style="27" customWidth="1"/>
    <col min="15876" max="15881" width="14.83203125" style="27" customWidth="1"/>
    <col min="15882" max="15883" width="15.83203125" style="27" customWidth="1"/>
    <col min="15884" max="16128" width="9.33203125" style="27"/>
    <col min="16129" max="16129" width="12.5" style="27" customWidth="1"/>
    <col min="16130" max="16130" width="62" style="27" customWidth="1"/>
    <col min="16131" max="16131" width="15.83203125" style="27" customWidth="1"/>
    <col min="16132" max="16137" width="14.83203125" style="27" customWidth="1"/>
    <col min="16138" max="16139" width="15.8320312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CONCATENATE("6.1.1. melléklet ",[1]RM_ALAPADATOK!A7," ",[1]RM_ALAPADATOK!B7," ",[1]RM_ALAPADATOK!C7," ",[1]RM_ALAPADATOK!D7," ",[1]RM_ALAPADATOK!E7," ",[1]RM_ALAPADATOK!F7," ",[1]RM_ALAPADATOK!G7," ",[1]RM_ALAPADATOK!H7)</f>
        <v>6.1.1. melléklet a 9 / 2021 ( III.12.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 x14ac:dyDescent="0.25">
      <c r="A2" s="5" t="s">
        <v>0</v>
      </c>
      <c r="B2" s="6" t="str">
        <f>CONCATENATE([1]RM_ALAPADATOK!A3)</f>
        <v>Pogány Községi Önkormányzata</v>
      </c>
      <c r="C2" s="7"/>
      <c r="D2" s="7"/>
      <c r="E2" s="7"/>
      <c r="F2" s="7"/>
      <c r="G2" s="7"/>
      <c r="H2" s="7"/>
      <c r="I2" s="8"/>
      <c r="J2" s="9"/>
      <c r="K2" s="150" t="s">
        <v>4</v>
      </c>
    </row>
    <row r="3" spans="1:11" s="11" customFormat="1" ht="36.75" thickBot="1" x14ac:dyDescent="0.25">
      <c r="A3" s="5" t="s">
        <v>2</v>
      </c>
      <c r="B3" s="12" t="s">
        <v>272</v>
      </c>
      <c r="C3" s="13"/>
      <c r="D3" s="13"/>
      <c r="E3" s="13"/>
      <c r="F3" s="13"/>
      <c r="G3" s="13"/>
      <c r="H3" s="13"/>
      <c r="I3" s="14"/>
      <c r="J3" s="15"/>
      <c r="K3" s="16" t="s">
        <v>273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151" t="str">
        <f>CONCATENATE('[1]RM_1.1.sz.mell.'!C9:K9)</f>
        <v>Eredeti
előirányzat</v>
      </c>
      <c r="D5" s="152" t="str">
        <f>CONCATENATE('[1]RM_1.1.sz.mell.'!D9)</f>
        <v xml:space="preserve">1. sz. módosítás </v>
      </c>
      <c r="E5" s="152" t="str">
        <f>CONCATENATE('[1]RM_1.1.sz.mell.'!E9)</f>
        <v xml:space="preserve">2. sz. módosítás </v>
      </c>
      <c r="F5" s="152" t="str">
        <f>CONCATENATE('[1]RM_1.1.sz.mell.'!F9)</f>
        <v xml:space="preserve">3. sz. módosítás </v>
      </c>
      <c r="G5" s="152" t="str">
        <f>CONCATENATE('[1]RM_1.1.sz.mell.'!G9)</f>
        <v xml:space="preserve">4. sz. módosítás </v>
      </c>
      <c r="H5" s="152" t="str">
        <f>CONCATENATE('[1]RM_1.1.sz.mell.'!H9)</f>
        <v xml:space="preserve">5. sz. módosítás </v>
      </c>
      <c r="I5" s="152" t="str">
        <f>CONCATENATE('[1]RM_1.1.sz.mell.'!I9)</f>
        <v xml:space="preserve">6. sz. módosítás </v>
      </c>
      <c r="J5" s="152" t="s">
        <v>7</v>
      </c>
      <c r="K5" s="153" t="str">
        <f>CONCATENATE('RM_6.1.sz.mell'!K5)</f>
        <v>1. számú módosítás utáni előirányzat</v>
      </c>
    </row>
    <row r="6" spans="1:11" s="33" customFormat="1" ht="12.95" customHeight="1" thickBot="1" x14ac:dyDescent="0.25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5" customHeight="1" thickBot="1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21</v>
      </c>
      <c r="B8" s="38" t="s">
        <v>22</v>
      </c>
      <c r="C8" s="39">
        <f>+C9+C10+C11+C13+C14+C15+C12</f>
        <v>64347733</v>
      </c>
      <c r="D8" s="39">
        <f t="shared" ref="D8:I8" si="0">+D9+D10+D11+D13+D14+D15+D12</f>
        <v>7426275</v>
      </c>
      <c r="E8" s="39">
        <f t="shared" si="0"/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>+J9+J10+J11+J13+J14+J15+J12</f>
        <v>7426275</v>
      </c>
      <c r="K8" s="40">
        <f>+K9+K10+K11+K13+K14+K15+K12</f>
        <v>71774008</v>
      </c>
    </row>
    <row r="9" spans="1:11" s="46" customFormat="1" ht="12" customHeight="1" x14ac:dyDescent="0.2">
      <c r="A9" s="41" t="s">
        <v>23</v>
      </c>
      <c r="B9" s="42" t="s">
        <v>24</v>
      </c>
      <c r="C9" s="43">
        <v>22357515</v>
      </c>
      <c r="D9" s="43">
        <v>65933</v>
      </c>
      <c r="E9" s="43"/>
      <c r="F9" s="43"/>
      <c r="G9" s="43"/>
      <c r="H9" s="43"/>
      <c r="I9" s="43"/>
      <c r="J9" s="44">
        <f t="shared" ref="J9:J15" si="1">D9+E9+F9+G9+H9+I9</f>
        <v>65933</v>
      </c>
      <c r="K9" s="45">
        <f t="shared" ref="K9:K15" si="2">C9+J9</f>
        <v>22423448</v>
      </c>
    </row>
    <row r="10" spans="1:11" s="50" customFormat="1" ht="12" customHeight="1" x14ac:dyDescent="0.2">
      <c r="A10" s="47" t="s">
        <v>25</v>
      </c>
      <c r="B10" s="48" t="s">
        <v>26</v>
      </c>
      <c r="C10" s="49">
        <v>31640820</v>
      </c>
      <c r="D10" s="49">
        <v>2458500</v>
      </c>
      <c r="E10" s="43"/>
      <c r="F10" s="43"/>
      <c r="G10" s="43"/>
      <c r="H10" s="43"/>
      <c r="I10" s="43"/>
      <c r="J10" s="44">
        <f t="shared" si="1"/>
        <v>2458500</v>
      </c>
      <c r="K10" s="45">
        <f t="shared" si="2"/>
        <v>34099320</v>
      </c>
    </row>
    <row r="11" spans="1:11" s="50" customFormat="1" ht="12" customHeight="1" x14ac:dyDescent="0.2">
      <c r="A11" s="47" t="s">
        <v>27</v>
      </c>
      <c r="B11" s="48" t="s">
        <v>28</v>
      </c>
      <c r="C11" s="49">
        <v>7336498</v>
      </c>
      <c r="D11" s="49"/>
      <c r="E11" s="43"/>
      <c r="F11" s="43"/>
      <c r="G11" s="43"/>
      <c r="H11" s="43"/>
      <c r="I11" s="43"/>
      <c r="J11" s="44">
        <f t="shared" si="1"/>
        <v>0</v>
      </c>
      <c r="K11" s="45">
        <f t="shared" si="2"/>
        <v>7336498</v>
      </c>
    </row>
    <row r="12" spans="1:11" s="50" customFormat="1" ht="12" customHeight="1" x14ac:dyDescent="0.2">
      <c r="A12" s="47" t="s">
        <v>29</v>
      </c>
      <c r="B12" s="48" t="s">
        <v>30</v>
      </c>
      <c r="C12" s="49">
        <v>109440</v>
      </c>
      <c r="D12" s="49"/>
      <c r="E12" s="43"/>
      <c r="F12" s="43"/>
      <c r="G12" s="43"/>
      <c r="H12" s="43"/>
      <c r="I12" s="43"/>
      <c r="J12" s="44"/>
      <c r="K12" s="45">
        <f t="shared" si="2"/>
        <v>109440</v>
      </c>
    </row>
    <row r="13" spans="1:11" s="50" customFormat="1" ht="12" customHeight="1" x14ac:dyDescent="0.2">
      <c r="A13" s="47" t="s">
        <v>31</v>
      </c>
      <c r="B13" s="48" t="s">
        <v>32</v>
      </c>
      <c r="C13" s="49">
        <v>2903460</v>
      </c>
      <c r="D13" s="49">
        <v>48168</v>
      </c>
      <c r="E13" s="43"/>
      <c r="F13" s="43"/>
      <c r="G13" s="43"/>
      <c r="H13" s="43"/>
      <c r="I13" s="43"/>
      <c r="J13" s="44">
        <f t="shared" si="1"/>
        <v>48168</v>
      </c>
      <c r="K13" s="45">
        <f t="shared" si="2"/>
        <v>2951628</v>
      </c>
    </row>
    <row r="14" spans="1:11" s="50" customFormat="1" ht="12" customHeight="1" x14ac:dyDescent="0.2">
      <c r="A14" s="47" t="s">
        <v>33</v>
      </c>
      <c r="B14" s="51" t="s">
        <v>34</v>
      </c>
      <c r="C14" s="49"/>
      <c r="D14" s="49">
        <v>4771684</v>
      </c>
      <c r="E14" s="43"/>
      <c r="F14" s="43"/>
      <c r="G14" s="43"/>
      <c r="H14" s="43"/>
      <c r="I14" s="43"/>
      <c r="J14" s="44">
        <f t="shared" si="1"/>
        <v>4771684</v>
      </c>
      <c r="K14" s="45">
        <f t="shared" si="2"/>
        <v>4771684</v>
      </c>
    </row>
    <row r="15" spans="1:11" s="46" customFormat="1" ht="12" customHeight="1" thickBot="1" x14ac:dyDescent="0.25">
      <c r="A15" s="52" t="s">
        <v>35</v>
      </c>
      <c r="B15" s="53" t="s">
        <v>36</v>
      </c>
      <c r="C15" s="49"/>
      <c r="D15" s="49">
        <v>81990</v>
      </c>
      <c r="E15" s="43"/>
      <c r="F15" s="43"/>
      <c r="G15" s="43"/>
      <c r="H15" s="43"/>
      <c r="I15" s="43"/>
      <c r="J15" s="44">
        <f t="shared" si="1"/>
        <v>81990</v>
      </c>
      <c r="K15" s="45">
        <f t="shared" si="2"/>
        <v>81990</v>
      </c>
    </row>
    <row r="16" spans="1:11" s="46" customFormat="1" ht="12" customHeight="1" thickBot="1" x14ac:dyDescent="0.25">
      <c r="A16" s="37" t="s">
        <v>37</v>
      </c>
      <c r="B16" s="54" t="s">
        <v>38</v>
      </c>
      <c r="C16" s="39">
        <f>+C17+C18+C19+C20+C21</f>
        <v>11905000</v>
      </c>
      <c r="D16" s="39">
        <f>+D17+D18+D19+D20+D21</f>
        <v>0</v>
      </c>
      <c r="E16" s="55">
        <f t="shared" ref="E16:K16" si="3">+E17+E18+E19+E20+E21</f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39">
        <f t="shared" si="3"/>
        <v>0</v>
      </c>
      <c r="J16" s="39">
        <f t="shared" si="3"/>
        <v>0</v>
      </c>
      <c r="K16" s="56">
        <f t="shared" si="3"/>
        <v>11905000</v>
      </c>
    </row>
    <row r="17" spans="1:11" s="46" customFormat="1" ht="12" customHeight="1" x14ac:dyDescent="0.2">
      <c r="A17" s="41" t="s">
        <v>39</v>
      </c>
      <c r="B17" s="42" t="s">
        <v>40</v>
      </c>
      <c r="C17" s="43"/>
      <c r="D17" s="43"/>
      <c r="E17" s="57"/>
      <c r="F17" s="57"/>
      <c r="G17" s="57"/>
      <c r="H17" s="57"/>
      <c r="I17" s="43"/>
      <c r="J17" s="44">
        <f t="shared" ref="J17:J65" si="4">D17+E17+F17+G17+H17+I17</f>
        <v>0</v>
      </c>
      <c r="K17" s="58">
        <f t="shared" ref="K17:K22" si="5">C17+J17</f>
        <v>0</v>
      </c>
    </row>
    <row r="18" spans="1:11" s="46" customFormat="1" ht="12" customHeight="1" x14ac:dyDescent="0.2">
      <c r="A18" s="47" t="s">
        <v>41</v>
      </c>
      <c r="B18" s="48" t="s">
        <v>42</v>
      </c>
      <c r="C18" s="49"/>
      <c r="D18" s="49"/>
      <c r="E18" s="59"/>
      <c r="F18" s="59"/>
      <c r="G18" s="59"/>
      <c r="H18" s="59"/>
      <c r="I18" s="49"/>
      <c r="J18" s="60">
        <f t="shared" si="4"/>
        <v>0</v>
      </c>
      <c r="K18" s="61">
        <f t="shared" si="5"/>
        <v>0</v>
      </c>
    </row>
    <row r="19" spans="1:11" s="46" customFormat="1" ht="12" customHeight="1" x14ac:dyDescent="0.2">
      <c r="A19" s="47" t="s">
        <v>43</v>
      </c>
      <c r="B19" s="48" t="s">
        <v>44</v>
      </c>
      <c r="C19" s="49"/>
      <c r="D19" s="49"/>
      <c r="E19" s="59"/>
      <c r="F19" s="59"/>
      <c r="G19" s="59"/>
      <c r="H19" s="59"/>
      <c r="I19" s="49"/>
      <c r="J19" s="60">
        <f t="shared" si="4"/>
        <v>0</v>
      </c>
      <c r="K19" s="61">
        <f t="shared" si="5"/>
        <v>0</v>
      </c>
    </row>
    <row r="20" spans="1:11" s="46" customFormat="1" ht="12" customHeight="1" x14ac:dyDescent="0.2">
      <c r="A20" s="47" t="s">
        <v>45</v>
      </c>
      <c r="B20" s="48" t="s">
        <v>46</v>
      </c>
      <c r="C20" s="49"/>
      <c r="D20" s="49"/>
      <c r="E20" s="59"/>
      <c r="F20" s="59"/>
      <c r="G20" s="59"/>
      <c r="H20" s="59"/>
      <c r="I20" s="49"/>
      <c r="J20" s="60">
        <f t="shared" si="4"/>
        <v>0</v>
      </c>
      <c r="K20" s="61">
        <f t="shared" si="5"/>
        <v>0</v>
      </c>
    </row>
    <row r="21" spans="1:11" s="46" customFormat="1" ht="12" customHeight="1" x14ac:dyDescent="0.2">
      <c r="A21" s="47" t="s">
        <v>47</v>
      </c>
      <c r="B21" s="48" t="s">
        <v>48</v>
      </c>
      <c r="C21" s="49">
        <v>11905000</v>
      </c>
      <c r="D21" s="49"/>
      <c r="E21" s="59"/>
      <c r="F21" s="59"/>
      <c r="G21" s="59"/>
      <c r="H21" s="59"/>
      <c r="I21" s="49"/>
      <c r="J21" s="60">
        <f t="shared" si="4"/>
        <v>0</v>
      </c>
      <c r="K21" s="61">
        <f t="shared" si="5"/>
        <v>11905000</v>
      </c>
    </row>
    <row r="22" spans="1:11" s="50" customFormat="1" ht="12" customHeight="1" thickBot="1" x14ac:dyDescent="0.25">
      <c r="A22" s="52" t="s">
        <v>49</v>
      </c>
      <c r="B22" s="62" t="s">
        <v>50</v>
      </c>
      <c r="C22" s="63"/>
      <c r="D22" s="63"/>
      <c r="E22" s="64"/>
      <c r="F22" s="64"/>
      <c r="G22" s="64"/>
      <c r="H22" s="64"/>
      <c r="I22" s="63"/>
      <c r="J22" s="65">
        <f t="shared" si="4"/>
        <v>0</v>
      </c>
      <c r="K22" s="66">
        <f t="shared" si="5"/>
        <v>0</v>
      </c>
    </row>
    <row r="23" spans="1:11" s="50" customFormat="1" ht="12" customHeight="1" thickBot="1" x14ac:dyDescent="0.25">
      <c r="A23" s="37" t="s">
        <v>51</v>
      </c>
      <c r="B23" s="38" t="s">
        <v>52</v>
      </c>
      <c r="C23" s="39">
        <f>+C24+C25+C26+C27+C28</f>
        <v>19774164</v>
      </c>
      <c r="D23" s="39">
        <f>+D24+D25+D26+D27+D28</f>
        <v>25192521</v>
      </c>
      <c r="E23" s="55">
        <f t="shared" ref="E23:K23" si="6">+E24+E25+E26+E27+E28</f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39">
        <f t="shared" si="6"/>
        <v>0</v>
      </c>
      <c r="J23" s="39">
        <f t="shared" si="6"/>
        <v>25192521</v>
      </c>
      <c r="K23" s="56">
        <f t="shared" si="6"/>
        <v>44966685</v>
      </c>
    </row>
    <row r="24" spans="1:11" s="50" customFormat="1" ht="12" customHeight="1" x14ac:dyDescent="0.2">
      <c r="A24" s="41" t="s">
        <v>53</v>
      </c>
      <c r="B24" s="42" t="s">
        <v>54</v>
      </c>
      <c r="C24" s="43"/>
      <c r="D24" s="43">
        <v>20000000</v>
      </c>
      <c r="E24" s="57"/>
      <c r="F24" s="57"/>
      <c r="G24" s="57"/>
      <c r="H24" s="57"/>
      <c r="I24" s="43"/>
      <c r="J24" s="44">
        <f t="shared" si="4"/>
        <v>20000000</v>
      </c>
      <c r="K24" s="58">
        <f t="shared" ref="K24:K29" si="7">C24+J24</f>
        <v>20000000</v>
      </c>
    </row>
    <row r="25" spans="1:11" s="46" customFormat="1" ht="12" customHeight="1" x14ac:dyDescent="0.2">
      <c r="A25" s="47" t="s">
        <v>55</v>
      </c>
      <c r="B25" s="48" t="s">
        <v>56</v>
      </c>
      <c r="C25" s="49"/>
      <c r="D25" s="49"/>
      <c r="E25" s="59"/>
      <c r="F25" s="59"/>
      <c r="G25" s="59"/>
      <c r="H25" s="59"/>
      <c r="I25" s="49"/>
      <c r="J25" s="60">
        <f t="shared" si="4"/>
        <v>0</v>
      </c>
      <c r="K25" s="61">
        <f t="shared" si="7"/>
        <v>0</v>
      </c>
    </row>
    <row r="26" spans="1:11" s="50" customFormat="1" ht="12" customHeight="1" x14ac:dyDescent="0.2">
      <c r="A26" s="47" t="s">
        <v>57</v>
      </c>
      <c r="B26" s="48" t="s">
        <v>58</v>
      </c>
      <c r="C26" s="49"/>
      <c r="D26" s="49"/>
      <c r="E26" s="59"/>
      <c r="F26" s="59"/>
      <c r="G26" s="59"/>
      <c r="H26" s="59"/>
      <c r="I26" s="49"/>
      <c r="J26" s="60">
        <f t="shared" si="4"/>
        <v>0</v>
      </c>
      <c r="K26" s="61">
        <f t="shared" si="7"/>
        <v>0</v>
      </c>
    </row>
    <row r="27" spans="1:11" s="50" customFormat="1" ht="12" customHeight="1" x14ac:dyDescent="0.2">
      <c r="A27" s="47" t="s">
        <v>59</v>
      </c>
      <c r="B27" s="48" t="s">
        <v>60</v>
      </c>
      <c r="C27" s="49"/>
      <c r="D27" s="49"/>
      <c r="E27" s="59"/>
      <c r="F27" s="59"/>
      <c r="G27" s="59"/>
      <c r="H27" s="59"/>
      <c r="I27" s="49"/>
      <c r="J27" s="60">
        <f t="shared" si="4"/>
        <v>0</v>
      </c>
      <c r="K27" s="61">
        <f t="shared" si="7"/>
        <v>0</v>
      </c>
    </row>
    <row r="28" spans="1:11" s="50" customFormat="1" ht="12" customHeight="1" x14ac:dyDescent="0.2">
      <c r="A28" s="47" t="s">
        <v>61</v>
      </c>
      <c r="B28" s="48" t="s">
        <v>62</v>
      </c>
      <c r="C28" s="49">
        <v>19774164</v>
      </c>
      <c r="D28" s="49">
        <v>5192521</v>
      </c>
      <c r="E28" s="59"/>
      <c r="F28" s="59"/>
      <c r="G28" s="59"/>
      <c r="H28" s="59"/>
      <c r="I28" s="49"/>
      <c r="J28" s="60">
        <f t="shared" si="4"/>
        <v>5192521</v>
      </c>
      <c r="K28" s="61">
        <f t="shared" si="7"/>
        <v>24966685</v>
      </c>
    </row>
    <row r="29" spans="1:11" s="50" customFormat="1" ht="12" customHeight="1" thickBot="1" x14ac:dyDescent="0.25">
      <c r="A29" s="52" t="s">
        <v>63</v>
      </c>
      <c r="B29" s="62" t="s">
        <v>64</v>
      </c>
      <c r="C29" s="63"/>
      <c r="D29" s="63"/>
      <c r="E29" s="64"/>
      <c r="F29" s="64"/>
      <c r="G29" s="64"/>
      <c r="H29" s="64"/>
      <c r="I29" s="63"/>
      <c r="J29" s="65">
        <f t="shared" si="4"/>
        <v>0</v>
      </c>
      <c r="K29" s="66">
        <f t="shared" si="7"/>
        <v>0</v>
      </c>
    </row>
    <row r="30" spans="1:11" s="50" customFormat="1" ht="12" customHeight="1" thickBot="1" x14ac:dyDescent="0.25">
      <c r="A30" s="37" t="s">
        <v>65</v>
      </c>
      <c r="B30" s="38" t="s">
        <v>66</v>
      </c>
      <c r="C30" s="67">
        <f>+C31+C32+C33+C34+C35+C36+C37</f>
        <v>16907403</v>
      </c>
      <c r="D30" s="67">
        <f>+D31+D32+D33+D34+D35+D36+D37</f>
        <v>0</v>
      </c>
      <c r="E30" s="67">
        <f t="shared" ref="E30:K30" si="8">+E31+E32+E33+E34+E35+E36+E37</f>
        <v>0</v>
      </c>
      <c r="F30" s="67">
        <f t="shared" si="8"/>
        <v>0</v>
      </c>
      <c r="G30" s="67">
        <f t="shared" si="8"/>
        <v>0</v>
      </c>
      <c r="H30" s="67">
        <f t="shared" si="8"/>
        <v>0</v>
      </c>
      <c r="I30" s="67">
        <f t="shared" si="8"/>
        <v>0</v>
      </c>
      <c r="J30" s="67">
        <f t="shared" si="8"/>
        <v>0</v>
      </c>
      <c r="K30" s="68">
        <f t="shared" si="8"/>
        <v>16907403</v>
      </c>
    </row>
    <row r="31" spans="1:11" s="50" customFormat="1" ht="12" customHeight="1" x14ac:dyDescent="0.2">
      <c r="A31" s="41" t="s">
        <v>67</v>
      </c>
      <c r="B31" s="42" t="str">
        <f>'[1]RM_1.1.sz.mell.'!B34</f>
        <v>Építményadó</v>
      </c>
      <c r="C31" s="44">
        <v>6000000</v>
      </c>
      <c r="D31" s="44"/>
      <c r="E31" s="43"/>
      <c r="F31" s="43"/>
      <c r="G31" s="43"/>
      <c r="H31" s="43"/>
      <c r="I31" s="43"/>
      <c r="J31" s="44">
        <f t="shared" si="4"/>
        <v>0</v>
      </c>
      <c r="K31" s="58">
        <f t="shared" ref="K31:K37" si="9">C31+J31</f>
        <v>6000000</v>
      </c>
    </row>
    <row r="32" spans="1:11" s="50" customFormat="1" ht="12" customHeight="1" x14ac:dyDescent="0.2">
      <c r="A32" s="47" t="s">
        <v>68</v>
      </c>
      <c r="B32" s="42" t="str">
        <f>'[1]RM_1.1.sz.mell.'!B35</f>
        <v>Idegenforgalmi adó</v>
      </c>
      <c r="C32" s="49"/>
      <c r="D32" s="49"/>
      <c r="E32" s="49"/>
      <c r="F32" s="49"/>
      <c r="G32" s="49"/>
      <c r="H32" s="49"/>
      <c r="I32" s="49"/>
      <c r="J32" s="60">
        <f t="shared" si="4"/>
        <v>0</v>
      </c>
      <c r="K32" s="61">
        <f t="shared" si="9"/>
        <v>0</v>
      </c>
    </row>
    <row r="33" spans="1:11" s="50" customFormat="1" ht="12" customHeight="1" x14ac:dyDescent="0.2">
      <c r="A33" s="47" t="s">
        <v>69</v>
      </c>
      <c r="B33" s="42" t="str">
        <f>'[1]RM_1.1.sz.mell.'!B36</f>
        <v>Iparűzési adó</v>
      </c>
      <c r="C33" s="49">
        <v>5000000</v>
      </c>
      <c r="D33" s="49"/>
      <c r="E33" s="49"/>
      <c r="F33" s="49"/>
      <c r="G33" s="49"/>
      <c r="H33" s="49"/>
      <c r="I33" s="49"/>
      <c r="J33" s="60">
        <f t="shared" si="4"/>
        <v>0</v>
      </c>
      <c r="K33" s="61">
        <f t="shared" si="9"/>
        <v>5000000</v>
      </c>
    </row>
    <row r="34" spans="1:11" s="50" customFormat="1" ht="12" customHeight="1" x14ac:dyDescent="0.2">
      <c r="A34" s="47" t="s">
        <v>70</v>
      </c>
      <c r="B34" s="42" t="str">
        <f>'[1]RM_1.1.sz.mell.'!B37</f>
        <v>Talajterhelési díj</v>
      </c>
      <c r="C34" s="49">
        <v>1000000</v>
      </c>
      <c r="D34" s="49"/>
      <c r="E34" s="49"/>
      <c r="F34" s="49"/>
      <c r="G34" s="49"/>
      <c r="H34" s="49"/>
      <c r="I34" s="49"/>
      <c r="J34" s="60">
        <f t="shared" si="4"/>
        <v>0</v>
      </c>
      <c r="K34" s="61">
        <f t="shared" si="9"/>
        <v>1000000</v>
      </c>
    </row>
    <row r="35" spans="1:11" s="50" customFormat="1" ht="12" customHeight="1" x14ac:dyDescent="0.2">
      <c r="A35" s="47" t="s">
        <v>71</v>
      </c>
      <c r="B35" s="42" t="str">
        <f>'[1]RM_1.1.sz.mell.'!B38</f>
        <v>Gépjárműadó</v>
      </c>
      <c r="C35" s="49"/>
      <c r="D35" s="49"/>
      <c r="E35" s="49"/>
      <c r="F35" s="49"/>
      <c r="G35" s="49"/>
      <c r="H35" s="49"/>
      <c r="I35" s="49"/>
      <c r="J35" s="60">
        <f t="shared" si="4"/>
        <v>0</v>
      </c>
      <c r="K35" s="61">
        <f t="shared" si="9"/>
        <v>0</v>
      </c>
    </row>
    <row r="36" spans="1:11" s="50" customFormat="1" ht="12" customHeight="1" x14ac:dyDescent="0.2">
      <c r="A36" s="47" t="s">
        <v>72</v>
      </c>
      <c r="B36" s="42" t="str">
        <f>'[1]RM_1.1.sz.mell.'!B39</f>
        <v>Egyéb közhatalmi bevétel</v>
      </c>
      <c r="C36" s="49">
        <v>1907403</v>
      </c>
      <c r="D36" s="49"/>
      <c r="E36" s="49"/>
      <c r="F36" s="49"/>
      <c r="G36" s="49"/>
      <c r="H36" s="49"/>
      <c r="I36" s="49"/>
      <c r="J36" s="60">
        <f t="shared" si="4"/>
        <v>0</v>
      </c>
      <c r="K36" s="61">
        <f t="shared" si="9"/>
        <v>1907403</v>
      </c>
    </row>
    <row r="37" spans="1:11" s="50" customFormat="1" ht="12" customHeight="1" thickBot="1" x14ac:dyDescent="0.25">
      <c r="A37" s="52" t="s">
        <v>73</v>
      </c>
      <c r="B37" s="42" t="str">
        <f>'[1]RM_1.1.sz.mell.'!B40</f>
        <v>Kommunális adó</v>
      </c>
      <c r="C37" s="63">
        <v>3000000</v>
      </c>
      <c r="D37" s="63"/>
      <c r="E37" s="63"/>
      <c r="F37" s="63"/>
      <c r="G37" s="63"/>
      <c r="H37" s="63"/>
      <c r="I37" s="63"/>
      <c r="J37" s="65">
        <f t="shared" si="4"/>
        <v>0</v>
      </c>
      <c r="K37" s="66">
        <f t="shared" si="9"/>
        <v>3000000</v>
      </c>
    </row>
    <row r="38" spans="1:11" s="50" customFormat="1" ht="12" customHeight="1" thickBot="1" x14ac:dyDescent="0.25">
      <c r="A38" s="37" t="s">
        <v>74</v>
      </c>
      <c r="B38" s="38" t="s">
        <v>75</v>
      </c>
      <c r="C38" s="39">
        <f>SUM(C39:C49)</f>
        <v>32379319</v>
      </c>
      <c r="D38" s="39">
        <f>SUM(D39:D49)</f>
        <v>0</v>
      </c>
      <c r="E38" s="55">
        <f t="shared" ref="E38:K38" si="10">SUM(E39:E49)</f>
        <v>0</v>
      </c>
      <c r="F38" s="55">
        <f t="shared" si="10"/>
        <v>0</v>
      </c>
      <c r="G38" s="55">
        <f t="shared" si="10"/>
        <v>0</v>
      </c>
      <c r="H38" s="55">
        <f t="shared" si="10"/>
        <v>0</v>
      </c>
      <c r="I38" s="39">
        <f t="shared" si="10"/>
        <v>0</v>
      </c>
      <c r="J38" s="39">
        <f t="shared" si="10"/>
        <v>0</v>
      </c>
      <c r="K38" s="56">
        <f t="shared" si="10"/>
        <v>32379319</v>
      </c>
    </row>
    <row r="39" spans="1:11" s="50" customFormat="1" ht="12" customHeight="1" x14ac:dyDescent="0.2">
      <c r="A39" s="41" t="s">
        <v>76</v>
      </c>
      <c r="B39" s="42" t="s">
        <v>77</v>
      </c>
      <c r="C39" s="43">
        <v>1150000</v>
      </c>
      <c r="D39" s="43"/>
      <c r="E39" s="57"/>
      <c r="F39" s="57"/>
      <c r="G39" s="57"/>
      <c r="H39" s="57"/>
      <c r="I39" s="43"/>
      <c r="J39" s="44">
        <f t="shared" si="4"/>
        <v>0</v>
      </c>
      <c r="K39" s="58">
        <f t="shared" ref="K39:K49" si="11">C39+J39</f>
        <v>1150000</v>
      </c>
    </row>
    <row r="40" spans="1:11" s="50" customFormat="1" ht="12" customHeight="1" x14ac:dyDescent="0.2">
      <c r="A40" s="47" t="s">
        <v>78</v>
      </c>
      <c r="B40" s="48" t="s">
        <v>79</v>
      </c>
      <c r="C40" s="49">
        <v>1000000</v>
      </c>
      <c r="D40" s="49"/>
      <c r="E40" s="59"/>
      <c r="F40" s="59"/>
      <c r="G40" s="59"/>
      <c r="H40" s="59"/>
      <c r="I40" s="49"/>
      <c r="J40" s="60">
        <f t="shared" si="4"/>
        <v>0</v>
      </c>
      <c r="K40" s="61">
        <f t="shared" si="11"/>
        <v>1000000</v>
      </c>
    </row>
    <row r="41" spans="1:11" s="50" customFormat="1" ht="12" customHeight="1" x14ac:dyDescent="0.2">
      <c r="A41" s="47" t="s">
        <v>80</v>
      </c>
      <c r="B41" s="48" t="s">
        <v>81</v>
      </c>
      <c r="C41" s="49">
        <v>3000000</v>
      </c>
      <c r="D41" s="49"/>
      <c r="E41" s="59"/>
      <c r="F41" s="59"/>
      <c r="G41" s="59"/>
      <c r="H41" s="59"/>
      <c r="I41" s="49"/>
      <c r="J41" s="60">
        <f t="shared" si="4"/>
        <v>0</v>
      </c>
      <c r="K41" s="61">
        <f t="shared" si="11"/>
        <v>3000000</v>
      </c>
    </row>
    <row r="42" spans="1:11" s="50" customFormat="1" ht="12" customHeight="1" x14ac:dyDescent="0.2">
      <c r="A42" s="47" t="s">
        <v>82</v>
      </c>
      <c r="B42" s="48" t="s">
        <v>83</v>
      </c>
      <c r="C42" s="49">
        <v>19026319</v>
      </c>
      <c r="D42" s="49"/>
      <c r="E42" s="59"/>
      <c r="F42" s="59"/>
      <c r="G42" s="59"/>
      <c r="H42" s="59"/>
      <c r="I42" s="49"/>
      <c r="J42" s="60">
        <f t="shared" si="4"/>
        <v>0</v>
      </c>
      <c r="K42" s="61">
        <f t="shared" si="11"/>
        <v>19026319</v>
      </c>
    </row>
    <row r="43" spans="1:11" s="50" customFormat="1" ht="12" customHeight="1" x14ac:dyDescent="0.2">
      <c r="A43" s="47" t="s">
        <v>84</v>
      </c>
      <c r="B43" s="48" t="s">
        <v>85</v>
      </c>
      <c r="C43" s="49"/>
      <c r="D43" s="49"/>
      <c r="E43" s="59"/>
      <c r="F43" s="59"/>
      <c r="G43" s="59"/>
      <c r="H43" s="59"/>
      <c r="I43" s="49"/>
      <c r="J43" s="60">
        <f t="shared" si="4"/>
        <v>0</v>
      </c>
      <c r="K43" s="61">
        <f t="shared" si="11"/>
        <v>0</v>
      </c>
    </row>
    <row r="44" spans="1:11" s="50" customFormat="1" ht="12" customHeight="1" x14ac:dyDescent="0.2">
      <c r="A44" s="47" t="s">
        <v>86</v>
      </c>
      <c r="B44" s="48" t="s">
        <v>87</v>
      </c>
      <c r="C44" s="49">
        <v>8200000</v>
      </c>
      <c r="D44" s="49"/>
      <c r="E44" s="59"/>
      <c r="F44" s="59"/>
      <c r="G44" s="59"/>
      <c r="H44" s="59"/>
      <c r="I44" s="49"/>
      <c r="J44" s="60">
        <f t="shared" si="4"/>
        <v>0</v>
      </c>
      <c r="K44" s="61">
        <f t="shared" si="11"/>
        <v>8200000</v>
      </c>
    </row>
    <row r="45" spans="1:11" s="50" customFormat="1" ht="12" customHeight="1" x14ac:dyDescent="0.2">
      <c r="A45" s="47" t="s">
        <v>88</v>
      </c>
      <c r="B45" s="48" t="s">
        <v>89</v>
      </c>
      <c r="C45" s="49"/>
      <c r="D45" s="49"/>
      <c r="E45" s="59"/>
      <c r="F45" s="59"/>
      <c r="G45" s="59"/>
      <c r="H45" s="59"/>
      <c r="I45" s="49"/>
      <c r="J45" s="60">
        <f t="shared" si="4"/>
        <v>0</v>
      </c>
      <c r="K45" s="61">
        <f t="shared" si="11"/>
        <v>0</v>
      </c>
    </row>
    <row r="46" spans="1:11" s="50" customFormat="1" ht="12" customHeight="1" x14ac:dyDescent="0.2">
      <c r="A46" s="47" t="s">
        <v>90</v>
      </c>
      <c r="B46" s="48" t="s">
        <v>91</v>
      </c>
      <c r="C46" s="49"/>
      <c r="D46" s="49"/>
      <c r="E46" s="59"/>
      <c r="F46" s="59"/>
      <c r="G46" s="59"/>
      <c r="H46" s="59"/>
      <c r="I46" s="49"/>
      <c r="J46" s="60">
        <f t="shared" si="4"/>
        <v>0</v>
      </c>
      <c r="K46" s="61">
        <f t="shared" si="11"/>
        <v>0</v>
      </c>
    </row>
    <row r="47" spans="1:11" s="50" customFormat="1" ht="12" customHeight="1" x14ac:dyDescent="0.2">
      <c r="A47" s="47" t="s">
        <v>92</v>
      </c>
      <c r="B47" s="48" t="s">
        <v>93</v>
      </c>
      <c r="C47" s="69"/>
      <c r="D47" s="69"/>
      <c r="E47" s="70"/>
      <c r="F47" s="70"/>
      <c r="G47" s="70"/>
      <c r="H47" s="70"/>
      <c r="I47" s="69"/>
      <c r="J47" s="71">
        <f t="shared" si="4"/>
        <v>0</v>
      </c>
      <c r="K47" s="72">
        <f t="shared" si="11"/>
        <v>0</v>
      </c>
    </row>
    <row r="48" spans="1:11" s="50" customFormat="1" ht="12" customHeight="1" x14ac:dyDescent="0.2">
      <c r="A48" s="52" t="s">
        <v>94</v>
      </c>
      <c r="B48" s="62" t="s">
        <v>95</v>
      </c>
      <c r="C48" s="73"/>
      <c r="D48" s="73"/>
      <c r="E48" s="74"/>
      <c r="F48" s="74"/>
      <c r="G48" s="74"/>
      <c r="H48" s="74"/>
      <c r="I48" s="73"/>
      <c r="J48" s="75">
        <f t="shared" si="4"/>
        <v>0</v>
      </c>
      <c r="K48" s="76">
        <f t="shared" si="11"/>
        <v>0</v>
      </c>
    </row>
    <row r="49" spans="1:11" s="50" customFormat="1" ht="12" customHeight="1" thickBot="1" x14ac:dyDescent="0.25">
      <c r="A49" s="52" t="s">
        <v>96</v>
      </c>
      <c r="B49" s="62" t="s">
        <v>97</v>
      </c>
      <c r="C49" s="77">
        <v>3000</v>
      </c>
      <c r="D49" s="77"/>
      <c r="E49" s="74"/>
      <c r="F49" s="74"/>
      <c r="G49" s="74"/>
      <c r="H49" s="74"/>
      <c r="I49" s="73"/>
      <c r="J49" s="75">
        <f t="shared" si="4"/>
        <v>0</v>
      </c>
      <c r="K49" s="76">
        <f t="shared" si="11"/>
        <v>3000</v>
      </c>
    </row>
    <row r="50" spans="1:11" s="50" customFormat="1" ht="12" customHeight="1" thickBot="1" x14ac:dyDescent="0.25">
      <c r="A50" s="37" t="s">
        <v>98</v>
      </c>
      <c r="B50" s="38" t="s">
        <v>99</v>
      </c>
      <c r="C50" s="39">
        <f>SUM(C51:C55)</f>
        <v>7118898</v>
      </c>
      <c r="D50" s="39">
        <f>SUM(D51:D55)</f>
        <v>-1800000</v>
      </c>
      <c r="E50" s="55">
        <f t="shared" ref="E50:K50" si="12">SUM(E51:E55)</f>
        <v>0</v>
      </c>
      <c r="F50" s="55">
        <f t="shared" si="12"/>
        <v>0</v>
      </c>
      <c r="G50" s="55">
        <f t="shared" si="12"/>
        <v>0</v>
      </c>
      <c r="H50" s="55">
        <f t="shared" si="12"/>
        <v>0</v>
      </c>
      <c r="I50" s="39">
        <f t="shared" si="12"/>
        <v>0</v>
      </c>
      <c r="J50" s="39">
        <f t="shared" si="12"/>
        <v>-1800000</v>
      </c>
      <c r="K50" s="56">
        <f t="shared" si="12"/>
        <v>5318898</v>
      </c>
    </row>
    <row r="51" spans="1:11" s="50" customFormat="1" ht="12" customHeight="1" x14ac:dyDescent="0.2">
      <c r="A51" s="41" t="s">
        <v>100</v>
      </c>
      <c r="B51" s="42" t="s">
        <v>101</v>
      </c>
      <c r="C51" s="78"/>
      <c r="D51" s="78"/>
      <c r="E51" s="79"/>
      <c r="F51" s="79"/>
      <c r="G51" s="79"/>
      <c r="H51" s="79"/>
      <c r="I51" s="78"/>
      <c r="J51" s="80">
        <f t="shared" si="4"/>
        <v>0</v>
      </c>
      <c r="K51" s="81">
        <f>C51+J51</f>
        <v>0</v>
      </c>
    </row>
    <row r="52" spans="1:11" s="50" customFormat="1" ht="12" customHeight="1" x14ac:dyDescent="0.2">
      <c r="A52" s="47" t="s">
        <v>102</v>
      </c>
      <c r="B52" s="48" t="s">
        <v>103</v>
      </c>
      <c r="C52" s="69">
        <v>5118898</v>
      </c>
      <c r="D52" s="69"/>
      <c r="E52" s="70"/>
      <c r="F52" s="70"/>
      <c r="G52" s="70"/>
      <c r="H52" s="70"/>
      <c r="I52" s="69"/>
      <c r="J52" s="71">
        <f t="shared" si="4"/>
        <v>0</v>
      </c>
      <c r="K52" s="72">
        <f>C52+J52</f>
        <v>5118898</v>
      </c>
    </row>
    <row r="53" spans="1:11" s="50" customFormat="1" ht="12" customHeight="1" x14ac:dyDescent="0.2">
      <c r="A53" s="47" t="s">
        <v>104</v>
      </c>
      <c r="B53" s="48" t="s">
        <v>105</v>
      </c>
      <c r="C53" s="69">
        <v>2000000</v>
      </c>
      <c r="D53" s="69">
        <v>-1800000</v>
      </c>
      <c r="E53" s="70"/>
      <c r="F53" s="70"/>
      <c r="G53" s="70"/>
      <c r="H53" s="70"/>
      <c r="I53" s="69"/>
      <c r="J53" s="71">
        <f t="shared" si="4"/>
        <v>-1800000</v>
      </c>
      <c r="K53" s="72">
        <f>C53+J53</f>
        <v>200000</v>
      </c>
    </row>
    <row r="54" spans="1:11" s="50" customFormat="1" ht="12" customHeight="1" x14ac:dyDescent="0.2">
      <c r="A54" s="47" t="s">
        <v>106</v>
      </c>
      <c r="B54" s="48" t="s">
        <v>107</v>
      </c>
      <c r="C54" s="69"/>
      <c r="D54" s="69"/>
      <c r="E54" s="70"/>
      <c r="F54" s="70"/>
      <c r="G54" s="70"/>
      <c r="H54" s="70"/>
      <c r="I54" s="69"/>
      <c r="J54" s="71">
        <f t="shared" si="4"/>
        <v>0</v>
      </c>
      <c r="K54" s="72">
        <f>C54+J54</f>
        <v>0</v>
      </c>
    </row>
    <row r="55" spans="1:11" s="50" customFormat="1" ht="12" customHeight="1" thickBot="1" x14ac:dyDescent="0.25">
      <c r="A55" s="82" t="s">
        <v>108</v>
      </c>
      <c r="B55" s="83" t="s">
        <v>109</v>
      </c>
      <c r="C55" s="73"/>
      <c r="D55" s="73"/>
      <c r="E55" s="84"/>
      <c r="F55" s="84"/>
      <c r="G55" s="84"/>
      <c r="H55" s="84"/>
      <c r="I55" s="77"/>
      <c r="J55" s="85">
        <f t="shared" si="4"/>
        <v>0</v>
      </c>
      <c r="K55" s="86">
        <f>C55+J55</f>
        <v>0</v>
      </c>
    </row>
    <row r="56" spans="1:11" s="50" customFormat="1" ht="12" customHeight="1" thickBot="1" x14ac:dyDescent="0.25">
      <c r="A56" s="37" t="s">
        <v>110</v>
      </c>
      <c r="B56" s="38" t="s">
        <v>111</v>
      </c>
      <c r="C56" s="39">
        <f>SUM(C57:C59)</f>
        <v>0</v>
      </c>
      <c r="D56" s="39">
        <f>SUM(D57:D59)</f>
        <v>0</v>
      </c>
      <c r="E56" s="55">
        <f t="shared" ref="E56:K56" si="13">SUM(E57:E59)</f>
        <v>0</v>
      </c>
      <c r="F56" s="55">
        <f t="shared" si="13"/>
        <v>0</v>
      </c>
      <c r="G56" s="55">
        <f t="shared" si="13"/>
        <v>0</v>
      </c>
      <c r="H56" s="55">
        <f t="shared" si="13"/>
        <v>0</v>
      </c>
      <c r="I56" s="39">
        <f t="shared" si="13"/>
        <v>0</v>
      </c>
      <c r="J56" s="39">
        <f t="shared" si="13"/>
        <v>0</v>
      </c>
      <c r="K56" s="56">
        <f t="shared" si="13"/>
        <v>0</v>
      </c>
    </row>
    <row r="57" spans="1:11" s="50" customFormat="1" ht="12" customHeight="1" x14ac:dyDescent="0.2">
      <c r="A57" s="41" t="s">
        <v>112</v>
      </c>
      <c r="B57" s="42" t="s">
        <v>113</v>
      </c>
      <c r="C57" s="43"/>
      <c r="D57" s="43"/>
      <c r="E57" s="57"/>
      <c r="F57" s="57"/>
      <c r="G57" s="57"/>
      <c r="H57" s="57"/>
      <c r="I57" s="43"/>
      <c r="J57" s="44">
        <f t="shared" si="4"/>
        <v>0</v>
      </c>
      <c r="K57" s="58">
        <f>C57+J57</f>
        <v>0</v>
      </c>
    </row>
    <row r="58" spans="1:11" s="50" customFormat="1" ht="12" customHeight="1" x14ac:dyDescent="0.2">
      <c r="A58" s="47" t="s">
        <v>114</v>
      </c>
      <c r="B58" s="48" t="s">
        <v>115</v>
      </c>
      <c r="C58" s="49"/>
      <c r="D58" s="49"/>
      <c r="E58" s="59"/>
      <c r="F58" s="59"/>
      <c r="G58" s="59"/>
      <c r="H58" s="59"/>
      <c r="I58" s="49"/>
      <c r="J58" s="60">
        <f t="shared" si="4"/>
        <v>0</v>
      </c>
      <c r="K58" s="61">
        <f>C58+J58</f>
        <v>0</v>
      </c>
    </row>
    <row r="59" spans="1:11" s="50" customFormat="1" ht="12" customHeight="1" x14ac:dyDescent="0.2">
      <c r="A59" s="47" t="s">
        <v>116</v>
      </c>
      <c r="B59" s="48" t="s">
        <v>117</v>
      </c>
      <c r="C59" s="49"/>
      <c r="D59" s="49"/>
      <c r="E59" s="59"/>
      <c r="F59" s="59"/>
      <c r="G59" s="59"/>
      <c r="H59" s="59"/>
      <c r="I59" s="49"/>
      <c r="J59" s="60">
        <f t="shared" si="4"/>
        <v>0</v>
      </c>
      <c r="K59" s="61">
        <f>C59+J59</f>
        <v>0</v>
      </c>
    </row>
    <row r="60" spans="1:11" s="50" customFormat="1" ht="12" customHeight="1" thickBot="1" x14ac:dyDescent="0.25">
      <c r="A60" s="52" t="s">
        <v>118</v>
      </c>
      <c r="B60" s="62" t="s">
        <v>119</v>
      </c>
      <c r="C60" s="63"/>
      <c r="D60" s="63"/>
      <c r="E60" s="64"/>
      <c r="F60" s="64"/>
      <c r="G60" s="64"/>
      <c r="H60" s="64"/>
      <c r="I60" s="63"/>
      <c r="J60" s="65">
        <f t="shared" si="4"/>
        <v>0</v>
      </c>
      <c r="K60" s="66">
        <f>C60+J60</f>
        <v>0</v>
      </c>
    </row>
    <row r="61" spans="1:11" s="50" customFormat="1" ht="12" customHeight="1" thickBot="1" x14ac:dyDescent="0.25">
      <c r="A61" s="37" t="s">
        <v>120</v>
      </c>
      <c r="B61" s="54" t="s">
        <v>121</v>
      </c>
      <c r="C61" s="39">
        <f>SUM(C62:C64)</f>
        <v>1000000</v>
      </c>
      <c r="D61" s="39">
        <f>SUM(D62:D64)</f>
        <v>0</v>
      </c>
      <c r="E61" s="55">
        <f t="shared" ref="E61:K61" si="14">SUM(E62:E64)</f>
        <v>0</v>
      </c>
      <c r="F61" s="55">
        <f t="shared" si="14"/>
        <v>0</v>
      </c>
      <c r="G61" s="55">
        <f t="shared" si="14"/>
        <v>0</v>
      </c>
      <c r="H61" s="55">
        <f t="shared" si="14"/>
        <v>0</v>
      </c>
      <c r="I61" s="39">
        <f t="shared" si="14"/>
        <v>0</v>
      </c>
      <c r="J61" s="39">
        <f t="shared" si="14"/>
        <v>0</v>
      </c>
      <c r="K61" s="56">
        <f t="shared" si="14"/>
        <v>1000000</v>
      </c>
    </row>
    <row r="62" spans="1:11" s="50" customFormat="1" ht="12" customHeight="1" x14ac:dyDescent="0.2">
      <c r="A62" s="41" t="s">
        <v>122</v>
      </c>
      <c r="B62" s="42" t="s">
        <v>123</v>
      </c>
      <c r="C62" s="69"/>
      <c r="D62" s="69"/>
      <c r="E62" s="70"/>
      <c r="F62" s="70"/>
      <c r="G62" s="70"/>
      <c r="H62" s="70"/>
      <c r="I62" s="69"/>
      <c r="J62" s="71">
        <f t="shared" si="4"/>
        <v>0</v>
      </c>
      <c r="K62" s="72">
        <f>C62+J62</f>
        <v>0</v>
      </c>
    </row>
    <row r="63" spans="1:11" s="50" customFormat="1" ht="12" customHeight="1" x14ac:dyDescent="0.2">
      <c r="A63" s="47" t="s">
        <v>124</v>
      </c>
      <c r="B63" s="48" t="s">
        <v>125</v>
      </c>
      <c r="C63" s="69"/>
      <c r="D63" s="69"/>
      <c r="E63" s="70"/>
      <c r="F63" s="70"/>
      <c r="G63" s="70"/>
      <c r="H63" s="70"/>
      <c r="I63" s="69"/>
      <c r="J63" s="71">
        <f t="shared" si="4"/>
        <v>0</v>
      </c>
      <c r="K63" s="72">
        <f>C63+J63</f>
        <v>0</v>
      </c>
    </row>
    <row r="64" spans="1:11" s="50" customFormat="1" ht="12" customHeight="1" x14ac:dyDescent="0.2">
      <c r="A64" s="47" t="s">
        <v>126</v>
      </c>
      <c r="B64" s="48" t="s">
        <v>127</v>
      </c>
      <c r="C64" s="69">
        <v>1000000</v>
      </c>
      <c r="D64" s="69"/>
      <c r="E64" s="70"/>
      <c r="F64" s="70"/>
      <c r="G64" s="70"/>
      <c r="H64" s="70"/>
      <c r="I64" s="69"/>
      <c r="J64" s="71">
        <f t="shared" si="4"/>
        <v>0</v>
      </c>
      <c r="K64" s="72">
        <f>C64+J64</f>
        <v>1000000</v>
      </c>
    </row>
    <row r="65" spans="1:11" s="50" customFormat="1" ht="12" customHeight="1" thickBot="1" x14ac:dyDescent="0.25">
      <c r="A65" s="52" t="s">
        <v>128</v>
      </c>
      <c r="B65" s="62" t="s">
        <v>129</v>
      </c>
      <c r="C65" s="69"/>
      <c r="D65" s="69"/>
      <c r="E65" s="70"/>
      <c r="F65" s="70"/>
      <c r="G65" s="70"/>
      <c r="H65" s="70"/>
      <c r="I65" s="69"/>
      <c r="J65" s="71">
        <f t="shared" si="4"/>
        <v>0</v>
      </c>
      <c r="K65" s="72">
        <f>C65+J65</f>
        <v>0</v>
      </c>
    </row>
    <row r="66" spans="1:11" s="50" customFormat="1" ht="12" customHeight="1" thickBot="1" x14ac:dyDescent="0.25">
      <c r="A66" s="37" t="s">
        <v>130</v>
      </c>
      <c r="B66" s="38" t="s">
        <v>131</v>
      </c>
      <c r="C66" s="67">
        <f>+C8+C16+C23+C30+C38+C50+C56+C61</f>
        <v>153432517</v>
      </c>
      <c r="D66" s="67">
        <f>+D8+D16+D23+D30+D38+D50+D56+D61</f>
        <v>30818796</v>
      </c>
      <c r="E66" s="87">
        <f t="shared" ref="E66:K66" si="15">+E8+E16+E23+E30+E38+E50+E56+E61</f>
        <v>0</v>
      </c>
      <c r="F66" s="87">
        <f t="shared" si="15"/>
        <v>0</v>
      </c>
      <c r="G66" s="87">
        <f t="shared" si="15"/>
        <v>0</v>
      </c>
      <c r="H66" s="87">
        <f t="shared" si="15"/>
        <v>0</v>
      </c>
      <c r="I66" s="67">
        <f t="shared" si="15"/>
        <v>0</v>
      </c>
      <c r="J66" s="67">
        <f t="shared" si="15"/>
        <v>30818796</v>
      </c>
      <c r="K66" s="68">
        <f t="shared" si="15"/>
        <v>184251313</v>
      </c>
    </row>
    <row r="67" spans="1:11" s="50" customFormat="1" ht="12" customHeight="1" thickBot="1" x14ac:dyDescent="0.2">
      <c r="A67" s="88" t="s">
        <v>132</v>
      </c>
      <c r="B67" s="54" t="s">
        <v>133</v>
      </c>
      <c r="C67" s="39">
        <f>SUM(C68:C70)</f>
        <v>0</v>
      </c>
      <c r="D67" s="39">
        <f>SUM(D68:D70)</f>
        <v>0</v>
      </c>
      <c r="E67" s="55">
        <f t="shared" ref="E67:K67" si="16">SUM(E68:E70)</f>
        <v>0</v>
      </c>
      <c r="F67" s="55">
        <f t="shared" si="16"/>
        <v>0</v>
      </c>
      <c r="G67" s="55">
        <f t="shared" si="16"/>
        <v>0</v>
      </c>
      <c r="H67" s="55">
        <f t="shared" si="16"/>
        <v>0</v>
      </c>
      <c r="I67" s="39">
        <f t="shared" si="16"/>
        <v>0</v>
      </c>
      <c r="J67" s="39">
        <f t="shared" si="16"/>
        <v>0</v>
      </c>
      <c r="K67" s="56">
        <f t="shared" si="16"/>
        <v>0</v>
      </c>
    </row>
    <row r="68" spans="1:11" s="50" customFormat="1" ht="12" customHeight="1" x14ac:dyDescent="0.2">
      <c r="A68" s="41" t="s">
        <v>134</v>
      </c>
      <c r="B68" s="42" t="s">
        <v>135</v>
      </c>
      <c r="C68" s="69"/>
      <c r="D68" s="69"/>
      <c r="E68" s="70"/>
      <c r="F68" s="70"/>
      <c r="G68" s="70"/>
      <c r="H68" s="70"/>
      <c r="I68" s="69"/>
      <c r="J68" s="71">
        <f>D68+E68+F68+G68+H68+I68</f>
        <v>0</v>
      </c>
      <c r="K68" s="72">
        <f>C68+J68</f>
        <v>0</v>
      </c>
    </row>
    <row r="69" spans="1:11" s="50" customFormat="1" ht="12" customHeight="1" x14ac:dyDescent="0.2">
      <c r="A69" s="47" t="s">
        <v>136</v>
      </c>
      <c r="B69" s="48" t="s">
        <v>137</v>
      </c>
      <c r="C69" s="69"/>
      <c r="D69" s="69"/>
      <c r="E69" s="70"/>
      <c r="F69" s="70"/>
      <c r="G69" s="70"/>
      <c r="H69" s="70"/>
      <c r="I69" s="69"/>
      <c r="J69" s="71">
        <f>D69+E69+F69+G69+H69+I69</f>
        <v>0</v>
      </c>
      <c r="K69" s="72">
        <f>C69+J69</f>
        <v>0</v>
      </c>
    </row>
    <row r="70" spans="1:11" s="50" customFormat="1" ht="12" customHeight="1" thickBot="1" x14ac:dyDescent="0.25">
      <c r="A70" s="82" t="s">
        <v>138</v>
      </c>
      <c r="B70" s="89" t="s">
        <v>139</v>
      </c>
      <c r="C70" s="77"/>
      <c r="D70" s="77"/>
      <c r="E70" s="84"/>
      <c r="F70" s="84"/>
      <c r="G70" s="84"/>
      <c r="H70" s="84"/>
      <c r="I70" s="77"/>
      <c r="J70" s="85">
        <f>D70+E70+F70+G70+H70+I70</f>
        <v>0</v>
      </c>
      <c r="K70" s="86">
        <f>C70+J70</f>
        <v>0</v>
      </c>
    </row>
    <row r="71" spans="1:11" s="50" customFormat="1" ht="12" customHeight="1" thickBot="1" x14ac:dyDescent="0.2">
      <c r="A71" s="88" t="s">
        <v>140</v>
      </c>
      <c r="B71" s="54" t="s">
        <v>141</v>
      </c>
      <c r="C71" s="39">
        <f>SUM(C72:C75)</f>
        <v>0</v>
      </c>
      <c r="D71" s="39">
        <f>SUM(D72:D75)</f>
        <v>0</v>
      </c>
      <c r="E71" s="39">
        <f t="shared" ref="E71:K71" si="17">SUM(E72:E75)</f>
        <v>0</v>
      </c>
      <c r="F71" s="39">
        <f t="shared" si="17"/>
        <v>0</v>
      </c>
      <c r="G71" s="39">
        <f t="shared" si="17"/>
        <v>0</v>
      </c>
      <c r="H71" s="39">
        <f t="shared" si="17"/>
        <v>0</v>
      </c>
      <c r="I71" s="39">
        <f t="shared" si="17"/>
        <v>0</v>
      </c>
      <c r="J71" s="39">
        <f t="shared" si="17"/>
        <v>0</v>
      </c>
      <c r="K71" s="56">
        <f t="shared" si="17"/>
        <v>0</v>
      </c>
    </row>
    <row r="72" spans="1:11" s="50" customFormat="1" ht="12" customHeight="1" x14ac:dyDescent="0.2">
      <c r="A72" s="41" t="s">
        <v>142</v>
      </c>
      <c r="B72" s="42" t="s">
        <v>143</v>
      </c>
      <c r="C72" s="69"/>
      <c r="D72" s="69"/>
      <c r="E72" s="69"/>
      <c r="F72" s="69"/>
      <c r="G72" s="69"/>
      <c r="H72" s="69"/>
      <c r="I72" s="69"/>
      <c r="J72" s="71">
        <f>D72+E72+F72+G72+H72+I72</f>
        <v>0</v>
      </c>
      <c r="K72" s="72">
        <f>C72+J72</f>
        <v>0</v>
      </c>
    </row>
    <row r="73" spans="1:11" s="50" customFormat="1" ht="12" customHeight="1" x14ac:dyDescent="0.2">
      <c r="A73" s="47" t="s">
        <v>144</v>
      </c>
      <c r="B73" s="42" t="s">
        <v>145</v>
      </c>
      <c r="C73" s="69"/>
      <c r="D73" s="69"/>
      <c r="E73" s="69"/>
      <c r="F73" s="69"/>
      <c r="G73" s="69"/>
      <c r="H73" s="69"/>
      <c r="I73" s="69"/>
      <c r="J73" s="71">
        <f>D73+E73+F73+G73+H73+I73</f>
        <v>0</v>
      </c>
      <c r="K73" s="72">
        <f>C73+J73</f>
        <v>0</v>
      </c>
    </row>
    <row r="74" spans="1:11" s="50" customFormat="1" ht="12" customHeight="1" x14ac:dyDescent="0.2">
      <c r="A74" s="47" t="s">
        <v>146</v>
      </c>
      <c r="B74" s="42" t="s">
        <v>147</v>
      </c>
      <c r="C74" s="69"/>
      <c r="D74" s="69"/>
      <c r="E74" s="69"/>
      <c r="F74" s="69"/>
      <c r="G74" s="69"/>
      <c r="H74" s="69"/>
      <c r="I74" s="69"/>
      <c r="J74" s="71">
        <f>D74+E74+F74+G74+H74+I74</f>
        <v>0</v>
      </c>
      <c r="K74" s="72">
        <f>C74+J74</f>
        <v>0</v>
      </c>
    </row>
    <row r="75" spans="1:11" s="50" customFormat="1" ht="12" customHeight="1" thickBot="1" x14ac:dyDescent="0.25">
      <c r="A75" s="52" t="s">
        <v>148</v>
      </c>
      <c r="B75" s="90" t="s">
        <v>149</v>
      </c>
      <c r="C75" s="69"/>
      <c r="D75" s="69"/>
      <c r="E75" s="69"/>
      <c r="F75" s="69"/>
      <c r="G75" s="69"/>
      <c r="H75" s="69"/>
      <c r="I75" s="69"/>
      <c r="J75" s="71">
        <f>D75+E75+F75+G75+H75+I75</f>
        <v>0</v>
      </c>
      <c r="K75" s="72">
        <f>C75+J75</f>
        <v>0</v>
      </c>
    </row>
    <row r="76" spans="1:11" s="50" customFormat="1" ht="12" customHeight="1" thickBot="1" x14ac:dyDescent="0.2">
      <c r="A76" s="88" t="s">
        <v>150</v>
      </c>
      <c r="B76" s="54" t="s">
        <v>151</v>
      </c>
      <c r="C76" s="39">
        <f>SUM(C77:C78)</f>
        <v>240729029</v>
      </c>
      <c r="D76" s="39">
        <f>SUM(D77:D78)</f>
        <v>0</v>
      </c>
      <c r="E76" s="39">
        <f t="shared" ref="E76:K76" si="18">SUM(E77:E78)</f>
        <v>0</v>
      </c>
      <c r="F76" s="39">
        <f t="shared" si="18"/>
        <v>0</v>
      </c>
      <c r="G76" s="39">
        <f t="shared" si="18"/>
        <v>0</v>
      </c>
      <c r="H76" s="39">
        <f t="shared" si="18"/>
        <v>0</v>
      </c>
      <c r="I76" s="39">
        <f t="shared" si="18"/>
        <v>0</v>
      </c>
      <c r="J76" s="39">
        <f t="shared" si="18"/>
        <v>0</v>
      </c>
      <c r="K76" s="56">
        <f t="shared" si="18"/>
        <v>240729029</v>
      </c>
    </row>
    <row r="77" spans="1:11" s="50" customFormat="1" ht="12" customHeight="1" x14ac:dyDescent="0.2">
      <c r="A77" s="41" t="s">
        <v>152</v>
      </c>
      <c r="B77" s="42" t="s">
        <v>153</v>
      </c>
      <c r="C77" s="69">
        <v>240729029</v>
      </c>
      <c r="D77" s="69"/>
      <c r="E77" s="69"/>
      <c r="F77" s="69"/>
      <c r="G77" s="69"/>
      <c r="H77" s="69"/>
      <c r="I77" s="69"/>
      <c r="J77" s="71">
        <f>D77+E77+F77+G77+H77+I77</f>
        <v>0</v>
      </c>
      <c r="K77" s="72">
        <f>C77+J77</f>
        <v>240729029</v>
      </c>
    </row>
    <row r="78" spans="1:11" s="50" customFormat="1" ht="12" customHeight="1" thickBot="1" x14ac:dyDescent="0.25">
      <c r="A78" s="52" t="s">
        <v>154</v>
      </c>
      <c r="B78" s="62" t="s">
        <v>155</v>
      </c>
      <c r="C78" s="69"/>
      <c r="D78" s="69"/>
      <c r="E78" s="69"/>
      <c r="F78" s="69"/>
      <c r="G78" s="69"/>
      <c r="H78" s="69"/>
      <c r="I78" s="69"/>
      <c r="J78" s="71">
        <f>D78+E78+F78+G78+H78+I78</f>
        <v>0</v>
      </c>
      <c r="K78" s="72">
        <f>C78+J78</f>
        <v>0</v>
      </c>
    </row>
    <row r="79" spans="1:11" s="46" customFormat="1" ht="12" customHeight="1" thickBot="1" x14ac:dyDescent="0.2">
      <c r="A79" s="88" t="s">
        <v>156</v>
      </c>
      <c r="B79" s="54" t="s">
        <v>157</v>
      </c>
      <c r="C79" s="39">
        <f>SUM(C80:C82)</f>
        <v>0</v>
      </c>
      <c r="D79" s="39">
        <f t="shared" ref="D79:K79" si="19">SUM(D80:D82)</f>
        <v>0</v>
      </c>
      <c r="E79" s="39">
        <f t="shared" si="19"/>
        <v>0</v>
      </c>
      <c r="F79" s="39">
        <f t="shared" si="19"/>
        <v>0</v>
      </c>
      <c r="G79" s="39">
        <f t="shared" si="19"/>
        <v>0</v>
      </c>
      <c r="H79" s="39">
        <f t="shared" si="19"/>
        <v>0</v>
      </c>
      <c r="I79" s="39">
        <f t="shared" si="19"/>
        <v>0</v>
      </c>
      <c r="J79" s="39">
        <f t="shared" si="19"/>
        <v>0</v>
      </c>
      <c r="K79" s="56">
        <f t="shared" si="19"/>
        <v>0</v>
      </c>
    </row>
    <row r="80" spans="1:11" s="50" customFormat="1" ht="12" customHeight="1" x14ac:dyDescent="0.2">
      <c r="A80" s="41" t="s">
        <v>158</v>
      </c>
      <c r="B80" s="42" t="s">
        <v>159</v>
      </c>
      <c r="C80" s="69"/>
      <c r="D80" s="69"/>
      <c r="E80" s="69"/>
      <c r="F80" s="69"/>
      <c r="G80" s="69"/>
      <c r="H80" s="69"/>
      <c r="I80" s="69"/>
      <c r="J80" s="71">
        <f>D80+E80+F80+G80+H80+I80</f>
        <v>0</v>
      </c>
      <c r="K80" s="72">
        <f>C80+J80</f>
        <v>0</v>
      </c>
    </row>
    <row r="81" spans="1:11" s="50" customFormat="1" ht="12" customHeight="1" x14ac:dyDescent="0.2">
      <c r="A81" s="47" t="s">
        <v>160</v>
      </c>
      <c r="B81" s="48" t="s">
        <v>161</v>
      </c>
      <c r="C81" s="69"/>
      <c r="D81" s="69"/>
      <c r="E81" s="69"/>
      <c r="F81" s="69"/>
      <c r="G81" s="69"/>
      <c r="H81" s="69"/>
      <c r="I81" s="69"/>
      <c r="J81" s="71">
        <f>D81+E81+F81+G81+H81+I81</f>
        <v>0</v>
      </c>
      <c r="K81" s="72">
        <f>C81+J81</f>
        <v>0</v>
      </c>
    </row>
    <row r="82" spans="1:11" s="50" customFormat="1" ht="12" customHeight="1" thickBot="1" x14ac:dyDescent="0.25">
      <c r="A82" s="52" t="s">
        <v>162</v>
      </c>
      <c r="B82" s="53" t="s">
        <v>163</v>
      </c>
      <c r="C82" s="69"/>
      <c r="D82" s="69"/>
      <c r="E82" s="69"/>
      <c r="F82" s="69"/>
      <c r="G82" s="69"/>
      <c r="H82" s="69"/>
      <c r="I82" s="69"/>
      <c r="J82" s="71">
        <f>D82+E82+F82+G82+H82+I82</f>
        <v>0</v>
      </c>
      <c r="K82" s="72">
        <f>C82+J82</f>
        <v>0</v>
      </c>
    </row>
    <row r="83" spans="1:11" s="50" customFormat="1" ht="12" customHeight="1" thickBot="1" x14ac:dyDescent="0.2">
      <c r="A83" s="88" t="s">
        <v>164</v>
      </c>
      <c r="B83" s="54" t="s">
        <v>165</v>
      </c>
      <c r="C83" s="39">
        <f>SUM(C84:C87)</f>
        <v>0</v>
      </c>
      <c r="D83" s="39">
        <f t="shared" ref="D83:K83" si="20">SUM(D84:D87)</f>
        <v>0</v>
      </c>
      <c r="E83" s="39">
        <f t="shared" si="20"/>
        <v>0</v>
      </c>
      <c r="F83" s="39">
        <f t="shared" si="20"/>
        <v>0</v>
      </c>
      <c r="G83" s="39">
        <f t="shared" si="20"/>
        <v>0</v>
      </c>
      <c r="H83" s="39">
        <f t="shared" si="20"/>
        <v>0</v>
      </c>
      <c r="I83" s="39">
        <f t="shared" si="20"/>
        <v>0</v>
      </c>
      <c r="J83" s="39">
        <f t="shared" si="20"/>
        <v>0</v>
      </c>
      <c r="K83" s="56">
        <f t="shared" si="20"/>
        <v>0</v>
      </c>
    </row>
    <row r="84" spans="1:11" s="50" customFormat="1" ht="12" customHeight="1" x14ac:dyDescent="0.2">
      <c r="A84" s="91" t="s">
        <v>166</v>
      </c>
      <c r="B84" s="42" t="s">
        <v>167</v>
      </c>
      <c r="C84" s="69"/>
      <c r="D84" s="69"/>
      <c r="E84" s="69"/>
      <c r="F84" s="69"/>
      <c r="G84" s="69"/>
      <c r="H84" s="69"/>
      <c r="I84" s="69"/>
      <c r="J84" s="71">
        <f t="shared" ref="J84:J89" si="21">D84+E84+F84+G84+H84+I84</f>
        <v>0</v>
      </c>
      <c r="K84" s="72">
        <f t="shared" ref="K84:K89" si="22">C84+J84</f>
        <v>0</v>
      </c>
    </row>
    <row r="85" spans="1:11" s="50" customFormat="1" ht="12" customHeight="1" x14ac:dyDescent="0.2">
      <c r="A85" s="92" t="s">
        <v>168</v>
      </c>
      <c r="B85" s="48" t="s">
        <v>169</v>
      </c>
      <c r="C85" s="69"/>
      <c r="D85" s="69"/>
      <c r="E85" s="69"/>
      <c r="F85" s="69"/>
      <c r="G85" s="69"/>
      <c r="H85" s="69"/>
      <c r="I85" s="69"/>
      <c r="J85" s="71">
        <f t="shared" si="21"/>
        <v>0</v>
      </c>
      <c r="K85" s="72">
        <f t="shared" si="22"/>
        <v>0</v>
      </c>
    </row>
    <row r="86" spans="1:11" s="50" customFormat="1" ht="12" customHeight="1" x14ac:dyDescent="0.2">
      <c r="A86" s="92" t="s">
        <v>170</v>
      </c>
      <c r="B86" s="48" t="s">
        <v>171</v>
      </c>
      <c r="C86" s="69"/>
      <c r="D86" s="69"/>
      <c r="E86" s="69"/>
      <c r="F86" s="69"/>
      <c r="G86" s="69"/>
      <c r="H86" s="69"/>
      <c r="I86" s="69"/>
      <c r="J86" s="71">
        <f t="shared" si="21"/>
        <v>0</v>
      </c>
      <c r="K86" s="72">
        <f t="shared" si="22"/>
        <v>0</v>
      </c>
    </row>
    <row r="87" spans="1:11" s="46" customFormat="1" ht="12" customHeight="1" thickBot="1" x14ac:dyDescent="0.25">
      <c r="A87" s="93" t="s">
        <v>172</v>
      </c>
      <c r="B87" s="62" t="s">
        <v>173</v>
      </c>
      <c r="C87" s="69"/>
      <c r="D87" s="69"/>
      <c r="E87" s="69"/>
      <c r="F87" s="69"/>
      <c r="G87" s="69"/>
      <c r="H87" s="69"/>
      <c r="I87" s="69"/>
      <c r="J87" s="71">
        <f t="shared" si="21"/>
        <v>0</v>
      </c>
      <c r="K87" s="72">
        <f t="shared" si="22"/>
        <v>0</v>
      </c>
    </row>
    <row r="88" spans="1:11" s="46" customFormat="1" ht="12" customHeight="1" thickBot="1" x14ac:dyDescent="0.2">
      <c r="A88" s="88" t="s">
        <v>174</v>
      </c>
      <c r="B88" s="54" t="s">
        <v>175</v>
      </c>
      <c r="C88" s="94"/>
      <c r="D88" s="94"/>
      <c r="E88" s="94"/>
      <c r="F88" s="94"/>
      <c r="G88" s="94"/>
      <c r="H88" s="94"/>
      <c r="I88" s="94"/>
      <c r="J88" s="39">
        <f t="shared" si="21"/>
        <v>0</v>
      </c>
      <c r="K88" s="56">
        <f t="shared" si="22"/>
        <v>0</v>
      </c>
    </row>
    <row r="89" spans="1:11" s="46" customFormat="1" ht="12" customHeight="1" thickBot="1" x14ac:dyDescent="0.2">
      <c r="A89" s="88" t="s">
        <v>176</v>
      </c>
      <c r="B89" s="54" t="s">
        <v>177</v>
      </c>
      <c r="C89" s="94"/>
      <c r="D89" s="94"/>
      <c r="E89" s="94"/>
      <c r="F89" s="94"/>
      <c r="G89" s="94"/>
      <c r="H89" s="94"/>
      <c r="I89" s="94"/>
      <c r="J89" s="39">
        <f t="shared" si="21"/>
        <v>0</v>
      </c>
      <c r="K89" s="56">
        <f t="shared" si="22"/>
        <v>0</v>
      </c>
    </row>
    <row r="90" spans="1:11" s="46" customFormat="1" ht="12" customHeight="1" thickBot="1" x14ac:dyDescent="0.2">
      <c r="A90" s="88" t="s">
        <v>178</v>
      </c>
      <c r="B90" s="54" t="s">
        <v>179</v>
      </c>
      <c r="C90" s="67">
        <f>+C67+C71+C76+C79+C83+C89+C88</f>
        <v>240729029</v>
      </c>
      <c r="D90" s="67">
        <f t="shared" ref="D90:K90" si="23">+D67+D71+D76+D79+D83+D89+D88</f>
        <v>0</v>
      </c>
      <c r="E90" s="67">
        <f t="shared" si="23"/>
        <v>0</v>
      </c>
      <c r="F90" s="67">
        <f t="shared" si="23"/>
        <v>0</v>
      </c>
      <c r="G90" s="67">
        <f t="shared" si="23"/>
        <v>0</v>
      </c>
      <c r="H90" s="67">
        <f t="shared" si="23"/>
        <v>0</v>
      </c>
      <c r="I90" s="67">
        <f t="shared" si="23"/>
        <v>0</v>
      </c>
      <c r="J90" s="67">
        <f t="shared" si="23"/>
        <v>0</v>
      </c>
      <c r="K90" s="68">
        <f t="shared" si="23"/>
        <v>240729029</v>
      </c>
    </row>
    <row r="91" spans="1:11" s="46" customFormat="1" ht="12" customHeight="1" thickBot="1" x14ac:dyDescent="0.2">
      <c r="A91" s="95" t="s">
        <v>180</v>
      </c>
      <c r="B91" s="96" t="s">
        <v>181</v>
      </c>
      <c r="C91" s="67">
        <f>+C66+C90</f>
        <v>394161546</v>
      </c>
      <c r="D91" s="67">
        <f t="shared" ref="D91:K91" si="24">+D66+D90</f>
        <v>30818796</v>
      </c>
      <c r="E91" s="67">
        <f t="shared" si="24"/>
        <v>0</v>
      </c>
      <c r="F91" s="67">
        <f t="shared" si="24"/>
        <v>0</v>
      </c>
      <c r="G91" s="67">
        <f t="shared" si="24"/>
        <v>0</v>
      </c>
      <c r="H91" s="67">
        <f t="shared" si="24"/>
        <v>0</v>
      </c>
      <c r="I91" s="67">
        <f t="shared" si="24"/>
        <v>0</v>
      </c>
      <c r="J91" s="67">
        <f t="shared" si="24"/>
        <v>30818796</v>
      </c>
      <c r="K91" s="68">
        <f t="shared" si="24"/>
        <v>424980342</v>
      </c>
    </row>
    <row r="92" spans="1:11" s="50" customFormat="1" ht="15.2" customHeight="1" thickBot="1" x14ac:dyDescent="0.25">
      <c r="A92" s="97"/>
      <c r="B92" s="98"/>
      <c r="C92" s="99"/>
      <c r="D92" s="99"/>
      <c r="E92" s="99"/>
      <c r="F92" s="99"/>
      <c r="G92" s="99"/>
    </row>
    <row r="93" spans="1:11" s="33" customFormat="1" ht="16.5" customHeight="1" thickBot="1" x14ac:dyDescent="0.25">
      <c r="A93" s="34" t="s">
        <v>182</v>
      </c>
      <c r="B93" s="35"/>
      <c r="C93" s="35"/>
      <c r="D93" s="35"/>
      <c r="E93" s="35"/>
      <c r="F93" s="35"/>
      <c r="G93" s="35"/>
      <c r="H93" s="35"/>
      <c r="I93" s="35"/>
      <c r="J93" s="35"/>
      <c r="K93" s="36"/>
    </row>
    <row r="94" spans="1:11" s="105" customFormat="1" ht="12" customHeight="1" thickBot="1" x14ac:dyDescent="0.25">
      <c r="A94" s="100" t="s">
        <v>21</v>
      </c>
      <c r="B94" s="101" t="s">
        <v>183</v>
      </c>
      <c r="C94" s="102">
        <f>+C95+C96+C97+C98+C99+C112</f>
        <v>283867816</v>
      </c>
      <c r="D94" s="103">
        <f t="shared" ref="D94:I94" si="25">+D95+D96+D97+D98+D99+D112</f>
        <v>2499306</v>
      </c>
      <c r="E94" s="103">
        <f t="shared" si="25"/>
        <v>0</v>
      </c>
      <c r="F94" s="103">
        <f t="shared" si="25"/>
        <v>0</v>
      </c>
      <c r="G94" s="103">
        <f t="shared" si="25"/>
        <v>0</v>
      </c>
      <c r="H94" s="103">
        <f t="shared" si="25"/>
        <v>0</v>
      </c>
      <c r="I94" s="102">
        <f t="shared" si="25"/>
        <v>0</v>
      </c>
      <c r="J94" s="102">
        <f>+J95+J96+J97+J98+J99+J112</f>
        <v>2499306</v>
      </c>
      <c r="K94" s="104">
        <f>+K95+K96+K97+K98+K99+K112</f>
        <v>286367122</v>
      </c>
    </row>
    <row r="95" spans="1:11" ht="12" customHeight="1" x14ac:dyDescent="0.2">
      <c r="A95" s="106" t="s">
        <v>23</v>
      </c>
      <c r="B95" s="107" t="s">
        <v>184</v>
      </c>
      <c r="C95" s="108">
        <v>30867000</v>
      </c>
      <c r="D95" s="109">
        <v>15500</v>
      </c>
      <c r="E95" s="109"/>
      <c r="F95" s="109"/>
      <c r="G95" s="109"/>
      <c r="H95" s="109"/>
      <c r="I95" s="108"/>
      <c r="J95" s="110">
        <f t="shared" ref="J95:J114" si="26">D95+E95+F95+G95+H95+I95</f>
        <v>15500</v>
      </c>
      <c r="K95" s="111">
        <f t="shared" ref="K95:K114" si="27">C95+J95</f>
        <v>30882500</v>
      </c>
    </row>
    <row r="96" spans="1:11" ht="12" customHeight="1" x14ac:dyDescent="0.2">
      <c r="A96" s="47" t="s">
        <v>25</v>
      </c>
      <c r="B96" s="112" t="s">
        <v>185</v>
      </c>
      <c r="C96" s="49">
        <v>5000000</v>
      </c>
      <c r="D96" s="49">
        <v>-300000</v>
      </c>
      <c r="E96" s="49"/>
      <c r="F96" s="49"/>
      <c r="G96" s="49"/>
      <c r="H96" s="49"/>
      <c r="I96" s="49"/>
      <c r="J96" s="60">
        <f t="shared" si="26"/>
        <v>-300000</v>
      </c>
      <c r="K96" s="61">
        <f t="shared" si="27"/>
        <v>4700000</v>
      </c>
    </row>
    <row r="97" spans="1:11" ht="12" customHeight="1" x14ac:dyDescent="0.2">
      <c r="A97" s="47" t="s">
        <v>27</v>
      </c>
      <c r="B97" s="112" t="s">
        <v>186</v>
      </c>
      <c r="C97" s="63">
        <v>119905815</v>
      </c>
      <c r="D97" s="63">
        <v>3482806</v>
      </c>
      <c r="E97" s="63"/>
      <c r="F97" s="63"/>
      <c r="G97" s="63"/>
      <c r="H97" s="49"/>
      <c r="I97" s="63"/>
      <c r="J97" s="65">
        <f t="shared" si="26"/>
        <v>3482806</v>
      </c>
      <c r="K97" s="66">
        <f t="shared" si="27"/>
        <v>123388621</v>
      </c>
    </row>
    <row r="98" spans="1:11" ht="12" customHeight="1" x14ac:dyDescent="0.2">
      <c r="A98" s="47" t="s">
        <v>29</v>
      </c>
      <c r="B98" s="113" t="s">
        <v>187</v>
      </c>
      <c r="C98" s="63">
        <v>4800000</v>
      </c>
      <c r="D98" s="63"/>
      <c r="E98" s="63"/>
      <c r="F98" s="63"/>
      <c r="G98" s="63"/>
      <c r="H98" s="63"/>
      <c r="I98" s="63"/>
      <c r="J98" s="65">
        <f t="shared" si="26"/>
        <v>0</v>
      </c>
      <c r="K98" s="66">
        <f t="shared" si="27"/>
        <v>4800000</v>
      </c>
    </row>
    <row r="99" spans="1:11" ht="12" customHeight="1" x14ac:dyDescent="0.2">
      <c r="A99" s="47" t="s">
        <v>188</v>
      </c>
      <c r="B99" s="114" t="s">
        <v>189</v>
      </c>
      <c r="C99" s="63">
        <f>SUM(C100:C111)</f>
        <v>6353946</v>
      </c>
      <c r="D99" s="63">
        <f t="shared" ref="D99:I99" si="28">SUM(D100:D111)</f>
        <v>0</v>
      </c>
      <c r="E99" s="63">
        <f t="shared" si="28"/>
        <v>0</v>
      </c>
      <c r="F99" s="63">
        <f t="shared" si="28"/>
        <v>0</v>
      </c>
      <c r="G99" s="63">
        <f t="shared" si="28"/>
        <v>0</v>
      </c>
      <c r="H99" s="63">
        <f t="shared" si="28"/>
        <v>0</v>
      </c>
      <c r="I99" s="63">
        <f t="shared" si="28"/>
        <v>0</v>
      </c>
      <c r="J99" s="63"/>
      <c r="K99" s="66">
        <f t="shared" si="27"/>
        <v>6353946</v>
      </c>
    </row>
    <row r="100" spans="1:11" ht="12" customHeight="1" x14ac:dyDescent="0.2">
      <c r="A100" s="47" t="s">
        <v>33</v>
      </c>
      <c r="B100" s="112" t="s">
        <v>190</v>
      </c>
      <c r="C100" s="63"/>
      <c r="D100" s="63"/>
      <c r="E100" s="63"/>
      <c r="F100" s="63"/>
      <c r="G100" s="63"/>
      <c r="H100" s="63"/>
      <c r="I100" s="63"/>
      <c r="J100" s="65">
        <f t="shared" si="26"/>
        <v>0</v>
      </c>
      <c r="K100" s="66">
        <f t="shared" si="27"/>
        <v>0</v>
      </c>
    </row>
    <row r="101" spans="1:11" ht="12" customHeight="1" x14ac:dyDescent="0.2">
      <c r="A101" s="47" t="s">
        <v>35</v>
      </c>
      <c r="B101" s="115" t="s">
        <v>191</v>
      </c>
      <c r="C101" s="63"/>
      <c r="D101" s="63"/>
      <c r="E101" s="63"/>
      <c r="F101" s="63"/>
      <c r="G101" s="63"/>
      <c r="H101" s="63"/>
      <c r="I101" s="63"/>
      <c r="J101" s="65">
        <f t="shared" si="26"/>
        <v>0</v>
      </c>
      <c r="K101" s="66">
        <f t="shared" si="27"/>
        <v>0</v>
      </c>
    </row>
    <row r="102" spans="1:11" ht="12" customHeight="1" x14ac:dyDescent="0.2">
      <c r="A102" s="47" t="s">
        <v>192</v>
      </c>
      <c r="B102" s="115" t="s">
        <v>193</v>
      </c>
      <c r="C102" s="63"/>
      <c r="D102" s="63"/>
      <c r="E102" s="63"/>
      <c r="F102" s="63"/>
      <c r="G102" s="63"/>
      <c r="H102" s="63"/>
      <c r="I102" s="63"/>
      <c r="J102" s="65">
        <f t="shared" si="26"/>
        <v>0</v>
      </c>
      <c r="K102" s="66">
        <f t="shared" si="27"/>
        <v>0</v>
      </c>
    </row>
    <row r="103" spans="1:11" ht="12" customHeight="1" x14ac:dyDescent="0.2">
      <c r="A103" s="47" t="s">
        <v>194</v>
      </c>
      <c r="B103" s="115" t="s">
        <v>195</v>
      </c>
      <c r="C103" s="63"/>
      <c r="D103" s="63"/>
      <c r="E103" s="63"/>
      <c r="F103" s="63"/>
      <c r="G103" s="63"/>
      <c r="H103" s="63"/>
      <c r="I103" s="63"/>
      <c r="J103" s="65">
        <f t="shared" si="26"/>
        <v>0</v>
      </c>
      <c r="K103" s="66">
        <f t="shared" si="27"/>
        <v>0</v>
      </c>
    </row>
    <row r="104" spans="1:11" ht="12" customHeight="1" x14ac:dyDescent="0.2">
      <c r="A104" s="47" t="s">
        <v>196</v>
      </c>
      <c r="B104" s="116" t="s">
        <v>197</v>
      </c>
      <c r="C104" s="63"/>
      <c r="D104" s="63"/>
      <c r="E104" s="63"/>
      <c r="F104" s="63"/>
      <c r="G104" s="63"/>
      <c r="H104" s="63"/>
      <c r="I104" s="63"/>
      <c r="J104" s="65">
        <f t="shared" si="26"/>
        <v>0</v>
      </c>
      <c r="K104" s="66">
        <f t="shared" si="27"/>
        <v>0</v>
      </c>
    </row>
    <row r="105" spans="1:11" ht="12" customHeight="1" x14ac:dyDescent="0.2">
      <c r="A105" s="47" t="s">
        <v>198</v>
      </c>
      <c r="B105" s="116" t="s">
        <v>199</v>
      </c>
      <c r="C105" s="63"/>
      <c r="D105" s="63"/>
      <c r="E105" s="63"/>
      <c r="F105" s="63"/>
      <c r="G105" s="63"/>
      <c r="H105" s="63"/>
      <c r="I105" s="63"/>
      <c r="J105" s="65">
        <f t="shared" si="26"/>
        <v>0</v>
      </c>
      <c r="K105" s="66">
        <f t="shared" si="27"/>
        <v>0</v>
      </c>
    </row>
    <row r="106" spans="1:11" ht="12" customHeight="1" x14ac:dyDescent="0.2">
      <c r="A106" s="47" t="s">
        <v>200</v>
      </c>
      <c r="B106" s="115" t="s">
        <v>201</v>
      </c>
      <c r="C106" s="63">
        <v>3182586</v>
      </c>
      <c r="D106" s="63"/>
      <c r="E106" s="63"/>
      <c r="F106" s="63"/>
      <c r="G106" s="63"/>
      <c r="H106" s="63"/>
      <c r="I106" s="63"/>
      <c r="J106" s="65">
        <f t="shared" si="26"/>
        <v>0</v>
      </c>
      <c r="K106" s="66">
        <f t="shared" si="27"/>
        <v>3182586</v>
      </c>
    </row>
    <row r="107" spans="1:11" ht="12" customHeight="1" x14ac:dyDescent="0.2">
      <c r="A107" s="47" t="s">
        <v>202</v>
      </c>
      <c r="B107" s="115" t="s">
        <v>203</v>
      </c>
      <c r="C107" s="63"/>
      <c r="D107" s="63"/>
      <c r="E107" s="63"/>
      <c r="F107" s="63"/>
      <c r="G107" s="63"/>
      <c r="H107" s="63"/>
      <c r="I107" s="63"/>
      <c r="J107" s="65">
        <f t="shared" si="26"/>
        <v>0</v>
      </c>
      <c r="K107" s="66">
        <f t="shared" si="27"/>
        <v>0</v>
      </c>
    </row>
    <row r="108" spans="1:11" ht="12" customHeight="1" x14ac:dyDescent="0.2">
      <c r="A108" s="47" t="s">
        <v>204</v>
      </c>
      <c r="B108" s="116" t="s">
        <v>205</v>
      </c>
      <c r="C108" s="49"/>
      <c r="D108" s="63"/>
      <c r="E108" s="63"/>
      <c r="F108" s="63"/>
      <c r="G108" s="63"/>
      <c r="H108" s="63"/>
      <c r="I108" s="63"/>
      <c r="J108" s="65">
        <f t="shared" si="26"/>
        <v>0</v>
      </c>
      <c r="K108" s="66">
        <f t="shared" si="27"/>
        <v>0</v>
      </c>
    </row>
    <row r="109" spans="1:11" ht="12" customHeight="1" x14ac:dyDescent="0.2">
      <c r="A109" s="117" t="s">
        <v>206</v>
      </c>
      <c r="B109" s="118" t="s">
        <v>207</v>
      </c>
      <c r="C109" s="63"/>
      <c r="D109" s="63"/>
      <c r="E109" s="63"/>
      <c r="F109" s="63"/>
      <c r="G109" s="63"/>
      <c r="H109" s="63"/>
      <c r="I109" s="63"/>
      <c r="J109" s="65">
        <f t="shared" si="26"/>
        <v>0</v>
      </c>
      <c r="K109" s="66">
        <f t="shared" si="27"/>
        <v>0</v>
      </c>
    </row>
    <row r="110" spans="1:11" ht="12" customHeight="1" x14ac:dyDescent="0.2">
      <c r="A110" s="47" t="s">
        <v>208</v>
      </c>
      <c r="B110" s="118" t="s">
        <v>209</v>
      </c>
      <c r="C110" s="63"/>
      <c r="D110" s="63"/>
      <c r="E110" s="63"/>
      <c r="F110" s="63"/>
      <c r="G110" s="63"/>
      <c r="H110" s="63"/>
      <c r="I110" s="63"/>
      <c r="J110" s="65">
        <f t="shared" si="26"/>
        <v>0</v>
      </c>
      <c r="K110" s="66">
        <f t="shared" si="27"/>
        <v>0</v>
      </c>
    </row>
    <row r="111" spans="1:11" ht="12" customHeight="1" x14ac:dyDescent="0.2">
      <c r="A111" s="47" t="s">
        <v>210</v>
      </c>
      <c r="B111" s="116" t="s">
        <v>211</v>
      </c>
      <c r="C111" s="49">
        <v>3171360</v>
      </c>
      <c r="D111" s="49"/>
      <c r="E111" s="49"/>
      <c r="F111" s="49"/>
      <c r="G111" s="49"/>
      <c r="H111" s="49"/>
      <c r="I111" s="49"/>
      <c r="J111" s="60">
        <f t="shared" si="26"/>
        <v>0</v>
      </c>
      <c r="K111" s="61">
        <f t="shared" si="27"/>
        <v>3171360</v>
      </c>
    </row>
    <row r="112" spans="1:11" ht="12" customHeight="1" x14ac:dyDescent="0.2">
      <c r="A112" s="47" t="s">
        <v>212</v>
      </c>
      <c r="B112" s="113" t="s">
        <v>213</v>
      </c>
      <c r="C112" s="49">
        <f>SUM(C113:C114)</f>
        <v>116941055</v>
      </c>
      <c r="D112" s="49">
        <f t="shared" ref="D112:I112" si="29">SUM(D113:D114)</f>
        <v>-699000</v>
      </c>
      <c r="E112" s="49">
        <f t="shared" si="29"/>
        <v>0</v>
      </c>
      <c r="F112" s="49">
        <f t="shared" si="29"/>
        <v>0</v>
      </c>
      <c r="G112" s="49">
        <f t="shared" si="29"/>
        <v>0</v>
      </c>
      <c r="H112" s="49">
        <f t="shared" si="29"/>
        <v>0</v>
      </c>
      <c r="I112" s="49">
        <f t="shared" si="29"/>
        <v>0</v>
      </c>
      <c r="J112" s="60">
        <f>D112+E112+F112+G112+H112+I112</f>
        <v>-699000</v>
      </c>
      <c r="K112" s="61">
        <f t="shared" si="27"/>
        <v>116242055</v>
      </c>
    </row>
    <row r="113" spans="1:11" ht="12" customHeight="1" x14ac:dyDescent="0.2">
      <c r="A113" s="52" t="s">
        <v>214</v>
      </c>
      <c r="B113" s="112" t="s">
        <v>215</v>
      </c>
      <c r="C113" s="63">
        <v>116941055</v>
      </c>
      <c r="D113" s="63">
        <v>-699000</v>
      </c>
      <c r="E113" s="63"/>
      <c r="F113" s="63"/>
      <c r="G113" s="63"/>
      <c r="H113" s="63"/>
      <c r="I113" s="63"/>
      <c r="J113" s="65">
        <f t="shared" si="26"/>
        <v>-699000</v>
      </c>
      <c r="K113" s="66">
        <f t="shared" si="27"/>
        <v>116242055</v>
      </c>
    </row>
    <row r="114" spans="1:11" ht="12" customHeight="1" thickBot="1" x14ac:dyDescent="0.25">
      <c r="A114" s="82" t="s">
        <v>216</v>
      </c>
      <c r="B114" s="119" t="s">
        <v>217</v>
      </c>
      <c r="C114" s="120"/>
      <c r="D114" s="120"/>
      <c r="E114" s="120"/>
      <c r="F114" s="120"/>
      <c r="G114" s="120"/>
      <c r="H114" s="120"/>
      <c r="I114" s="120"/>
      <c r="J114" s="121">
        <f t="shared" si="26"/>
        <v>0</v>
      </c>
      <c r="K114" s="122">
        <f t="shared" si="27"/>
        <v>0</v>
      </c>
    </row>
    <row r="115" spans="1:11" ht="12" customHeight="1" thickBot="1" x14ac:dyDescent="0.25">
      <c r="A115" s="37" t="s">
        <v>37</v>
      </c>
      <c r="B115" s="123" t="s">
        <v>218</v>
      </c>
      <c r="C115" s="39">
        <f>+C116+C118+C120</f>
        <v>76079000</v>
      </c>
      <c r="D115" s="39">
        <f t="shared" ref="D115:K115" si="30">+D116+D118+D120</f>
        <v>25779000</v>
      </c>
      <c r="E115" s="39">
        <f t="shared" si="30"/>
        <v>0</v>
      </c>
      <c r="F115" s="39">
        <f t="shared" si="30"/>
        <v>0</v>
      </c>
      <c r="G115" s="39">
        <f t="shared" si="30"/>
        <v>0</v>
      </c>
      <c r="H115" s="39">
        <f t="shared" si="30"/>
        <v>0</v>
      </c>
      <c r="I115" s="39">
        <f t="shared" si="30"/>
        <v>0</v>
      </c>
      <c r="J115" s="39">
        <f t="shared" si="30"/>
        <v>25779000</v>
      </c>
      <c r="K115" s="56">
        <f t="shared" si="30"/>
        <v>101858000</v>
      </c>
    </row>
    <row r="116" spans="1:11" ht="12" customHeight="1" x14ac:dyDescent="0.2">
      <c r="A116" s="41" t="s">
        <v>39</v>
      </c>
      <c r="B116" s="112" t="s">
        <v>219</v>
      </c>
      <c r="C116" s="43">
        <v>7880000</v>
      </c>
      <c r="D116" s="43">
        <v>699000</v>
      </c>
      <c r="E116" s="43"/>
      <c r="F116" s="43"/>
      <c r="G116" s="43"/>
      <c r="H116" s="43"/>
      <c r="I116" s="43"/>
      <c r="J116" s="44">
        <f t="shared" ref="J116:J128" si="31">D116+E116+F116+G116+H116+I116</f>
        <v>699000</v>
      </c>
      <c r="K116" s="58">
        <f t="shared" ref="K116:K128" si="32">C116+J116</f>
        <v>8579000</v>
      </c>
    </row>
    <row r="117" spans="1:11" ht="12" customHeight="1" x14ac:dyDescent="0.2">
      <c r="A117" s="41" t="s">
        <v>41</v>
      </c>
      <c r="B117" s="124" t="s">
        <v>220</v>
      </c>
      <c r="C117" s="43"/>
      <c r="D117" s="43"/>
      <c r="E117" s="43"/>
      <c r="F117" s="43"/>
      <c r="G117" s="43"/>
      <c r="H117" s="43"/>
      <c r="I117" s="43"/>
      <c r="J117" s="44">
        <f t="shared" si="31"/>
        <v>0</v>
      </c>
      <c r="K117" s="58">
        <f t="shared" si="32"/>
        <v>0</v>
      </c>
    </row>
    <row r="118" spans="1:11" ht="12" customHeight="1" x14ac:dyDescent="0.2">
      <c r="A118" s="41" t="s">
        <v>43</v>
      </c>
      <c r="B118" s="124" t="s">
        <v>221</v>
      </c>
      <c r="C118" s="49">
        <v>68199000</v>
      </c>
      <c r="D118" s="49">
        <v>25080000</v>
      </c>
      <c r="E118" s="49"/>
      <c r="F118" s="49"/>
      <c r="G118" s="49"/>
      <c r="H118" s="49"/>
      <c r="I118" s="49"/>
      <c r="J118" s="60">
        <f t="shared" si="31"/>
        <v>25080000</v>
      </c>
      <c r="K118" s="61">
        <f t="shared" si="32"/>
        <v>93279000</v>
      </c>
    </row>
    <row r="119" spans="1:11" ht="12" customHeight="1" x14ac:dyDescent="0.2">
      <c r="A119" s="41" t="s">
        <v>45</v>
      </c>
      <c r="B119" s="124" t="s">
        <v>222</v>
      </c>
      <c r="C119" s="49"/>
      <c r="D119" s="49"/>
      <c r="E119" s="49"/>
      <c r="F119" s="49"/>
      <c r="G119" s="49"/>
      <c r="H119" s="49"/>
      <c r="I119" s="49"/>
      <c r="J119" s="60">
        <f t="shared" si="31"/>
        <v>0</v>
      </c>
      <c r="K119" s="61">
        <f t="shared" si="32"/>
        <v>0</v>
      </c>
    </row>
    <row r="120" spans="1:11" ht="12" customHeight="1" x14ac:dyDescent="0.2">
      <c r="A120" s="41" t="s">
        <v>47</v>
      </c>
      <c r="B120" s="53" t="s">
        <v>223</v>
      </c>
      <c r="C120" s="49"/>
      <c r="D120" s="49"/>
      <c r="E120" s="49"/>
      <c r="F120" s="49"/>
      <c r="G120" s="49"/>
      <c r="H120" s="49"/>
      <c r="I120" s="49"/>
      <c r="J120" s="60">
        <f t="shared" si="31"/>
        <v>0</v>
      </c>
      <c r="K120" s="61">
        <f t="shared" si="32"/>
        <v>0</v>
      </c>
    </row>
    <row r="121" spans="1:11" ht="12" customHeight="1" x14ac:dyDescent="0.2">
      <c r="A121" s="41" t="s">
        <v>49</v>
      </c>
      <c r="B121" s="51" t="s">
        <v>224</v>
      </c>
      <c r="C121" s="49"/>
      <c r="D121" s="49"/>
      <c r="E121" s="49"/>
      <c r="F121" s="49"/>
      <c r="G121" s="49"/>
      <c r="H121" s="49"/>
      <c r="I121" s="49"/>
      <c r="J121" s="60">
        <f t="shared" si="31"/>
        <v>0</v>
      </c>
      <c r="K121" s="61">
        <f t="shared" si="32"/>
        <v>0</v>
      </c>
    </row>
    <row r="122" spans="1:11" ht="12" customHeight="1" x14ac:dyDescent="0.2">
      <c r="A122" s="41" t="s">
        <v>225</v>
      </c>
      <c r="B122" s="125" t="s">
        <v>226</v>
      </c>
      <c r="C122" s="49"/>
      <c r="D122" s="49"/>
      <c r="E122" s="49"/>
      <c r="F122" s="49"/>
      <c r="G122" s="49"/>
      <c r="H122" s="49"/>
      <c r="I122" s="49"/>
      <c r="J122" s="60">
        <f t="shared" si="31"/>
        <v>0</v>
      </c>
      <c r="K122" s="61">
        <f t="shared" si="32"/>
        <v>0</v>
      </c>
    </row>
    <row r="123" spans="1:11" ht="12" customHeight="1" x14ac:dyDescent="0.2">
      <c r="A123" s="41" t="s">
        <v>227</v>
      </c>
      <c r="B123" s="116" t="s">
        <v>199</v>
      </c>
      <c r="C123" s="49"/>
      <c r="D123" s="49"/>
      <c r="E123" s="49"/>
      <c r="F123" s="49"/>
      <c r="G123" s="49"/>
      <c r="H123" s="49"/>
      <c r="I123" s="49"/>
      <c r="J123" s="60">
        <f t="shared" si="31"/>
        <v>0</v>
      </c>
      <c r="K123" s="61">
        <f t="shared" si="32"/>
        <v>0</v>
      </c>
    </row>
    <row r="124" spans="1:11" ht="12" customHeight="1" x14ac:dyDescent="0.2">
      <c r="A124" s="41" t="s">
        <v>228</v>
      </c>
      <c r="B124" s="116" t="s">
        <v>229</v>
      </c>
      <c r="C124" s="49"/>
      <c r="D124" s="49"/>
      <c r="E124" s="49"/>
      <c r="F124" s="49"/>
      <c r="G124" s="49"/>
      <c r="H124" s="49"/>
      <c r="I124" s="49"/>
      <c r="J124" s="60">
        <f t="shared" si="31"/>
        <v>0</v>
      </c>
      <c r="K124" s="61">
        <f t="shared" si="32"/>
        <v>0</v>
      </c>
    </row>
    <row r="125" spans="1:11" ht="12" customHeight="1" x14ac:dyDescent="0.2">
      <c r="A125" s="41" t="s">
        <v>230</v>
      </c>
      <c r="B125" s="116" t="s">
        <v>231</v>
      </c>
      <c r="C125" s="49"/>
      <c r="D125" s="49"/>
      <c r="E125" s="49"/>
      <c r="F125" s="49"/>
      <c r="G125" s="49"/>
      <c r="H125" s="49"/>
      <c r="I125" s="49"/>
      <c r="J125" s="60">
        <f t="shared" si="31"/>
        <v>0</v>
      </c>
      <c r="K125" s="61">
        <f t="shared" si="32"/>
        <v>0</v>
      </c>
    </row>
    <row r="126" spans="1:11" ht="12" customHeight="1" x14ac:dyDescent="0.2">
      <c r="A126" s="41" t="s">
        <v>232</v>
      </c>
      <c r="B126" s="116" t="s">
        <v>205</v>
      </c>
      <c r="C126" s="49"/>
      <c r="D126" s="49"/>
      <c r="E126" s="49"/>
      <c r="F126" s="49"/>
      <c r="G126" s="49"/>
      <c r="H126" s="49"/>
      <c r="I126" s="49"/>
      <c r="J126" s="60">
        <f t="shared" si="31"/>
        <v>0</v>
      </c>
      <c r="K126" s="61">
        <f t="shared" si="32"/>
        <v>0</v>
      </c>
    </row>
    <row r="127" spans="1:11" ht="12" customHeight="1" x14ac:dyDescent="0.2">
      <c r="A127" s="41" t="s">
        <v>233</v>
      </c>
      <c r="B127" s="116" t="s">
        <v>234</v>
      </c>
      <c r="C127" s="49"/>
      <c r="D127" s="49"/>
      <c r="E127" s="49"/>
      <c r="F127" s="49"/>
      <c r="G127" s="49"/>
      <c r="H127" s="49"/>
      <c r="I127" s="49"/>
      <c r="J127" s="60">
        <f t="shared" si="31"/>
        <v>0</v>
      </c>
      <c r="K127" s="61">
        <f t="shared" si="32"/>
        <v>0</v>
      </c>
    </row>
    <row r="128" spans="1:11" ht="12" customHeight="1" thickBot="1" x14ac:dyDescent="0.25">
      <c r="A128" s="117" t="s">
        <v>235</v>
      </c>
      <c r="B128" s="116" t="s">
        <v>236</v>
      </c>
      <c r="C128" s="63"/>
      <c r="D128" s="63"/>
      <c r="E128" s="63"/>
      <c r="F128" s="63"/>
      <c r="G128" s="63"/>
      <c r="H128" s="63"/>
      <c r="I128" s="63"/>
      <c r="J128" s="65">
        <f t="shared" si="31"/>
        <v>0</v>
      </c>
      <c r="K128" s="66">
        <f t="shared" si="32"/>
        <v>0</v>
      </c>
    </row>
    <row r="129" spans="1:17" ht="12" customHeight="1" thickBot="1" x14ac:dyDescent="0.25">
      <c r="A129" s="37" t="s">
        <v>51</v>
      </c>
      <c r="B129" s="126" t="s">
        <v>237</v>
      </c>
      <c r="C129" s="39">
        <f>+C94+C115</f>
        <v>359946816</v>
      </c>
      <c r="D129" s="39">
        <f t="shared" ref="D129:K129" si="33">+D94+D115</f>
        <v>28278306</v>
      </c>
      <c r="E129" s="39">
        <f t="shared" si="33"/>
        <v>0</v>
      </c>
      <c r="F129" s="39">
        <f t="shared" si="33"/>
        <v>0</v>
      </c>
      <c r="G129" s="39">
        <f t="shared" si="33"/>
        <v>0</v>
      </c>
      <c r="H129" s="39">
        <f t="shared" si="33"/>
        <v>0</v>
      </c>
      <c r="I129" s="39">
        <f t="shared" si="33"/>
        <v>0</v>
      </c>
      <c r="J129" s="39">
        <f t="shared" si="33"/>
        <v>28278306</v>
      </c>
      <c r="K129" s="56">
        <f t="shared" si="33"/>
        <v>388225122</v>
      </c>
    </row>
    <row r="130" spans="1:17" ht="12" customHeight="1" thickBot="1" x14ac:dyDescent="0.25">
      <c r="A130" s="37" t="s">
        <v>238</v>
      </c>
      <c r="B130" s="126" t="s">
        <v>239</v>
      </c>
      <c r="C130" s="39">
        <f>+C131+C132+C133</f>
        <v>0</v>
      </c>
      <c r="D130" s="39">
        <f t="shared" ref="D130:K130" si="34">+D131+D132+D133</f>
        <v>0</v>
      </c>
      <c r="E130" s="39">
        <f t="shared" si="34"/>
        <v>0</v>
      </c>
      <c r="F130" s="39">
        <f t="shared" si="34"/>
        <v>0</v>
      </c>
      <c r="G130" s="39">
        <f t="shared" si="34"/>
        <v>0</v>
      </c>
      <c r="H130" s="39">
        <f t="shared" si="34"/>
        <v>0</v>
      </c>
      <c r="I130" s="39">
        <f t="shared" si="34"/>
        <v>0</v>
      </c>
      <c r="J130" s="39">
        <f t="shared" si="34"/>
        <v>0</v>
      </c>
      <c r="K130" s="56">
        <f t="shared" si="34"/>
        <v>0</v>
      </c>
    </row>
    <row r="131" spans="1:17" s="105" customFormat="1" ht="12" customHeight="1" x14ac:dyDescent="0.2">
      <c r="A131" s="41" t="s">
        <v>67</v>
      </c>
      <c r="B131" s="127" t="s">
        <v>240</v>
      </c>
      <c r="C131" s="49"/>
      <c r="D131" s="49"/>
      <c r="E131" s="49"/>
      <c r="F131" s="49"/>
      <c r="G131" s="49"/>
      <c r="H131" s="49"/>
      <c r="I131" s="49"/>
      <c r="J131" s="60">
        <f>D131+E131+F131+G131+H131+I131</f>
        <v>0</v>
      </c>
      <c r="K131" s="61">
        <f>C131+J131</f>
        <v>0</v>
      </c>
    </row>
    <row r="132" spans="1:17" ht="12" customHeight="1" x14ac:dyDescent="0.2">
      <c r="A132" s="41" t="s">
        <v>68</v>
      </c>
      <c r="B132" s="127" t="s">
        <v>241</v>
      </c>
      <c r="C132" s="49"/>
      <c r="D132" s="49"/>
      <c r="E132" s="49"/>
      <c r="F132" s="49"/>
      <c r="G132" s="49"/>
      <c r="H132" s="49"/>
      <c r="I132" s="49"/>
      <c r="J132" s="60">
        <f>D132+E132+F132+G132+H132+I132</f>
        <v>0</v>
      </c>
      <c r="K132" s="61">
        <f>C132+J132</f>
        <v>0</v>
      </c>
    </row>
    <row r="133" spans="1:17" ht="12" customHeight="1" thickBot="1" x14ac:dyDescent="0.25">
      <c r="A133" s="117" t="s">
        <v>69</v>
      </c>
      <c r="B133" s="128" t="s">
        <v>242</v>
      </c>
      <c r="C133" s="49"/>
      <c r="D133" s="49"/>
      <c r="E133" s="49"/>
      <c r="F133" s="49"/>
      <c r="G133" s="49"/>
      <c r="H133" s="49"/>
      <c r="I133" s="49"/>
      <c r="J133" s="60">
        <f>D133+E133+F133+G133+H133+I133</f>
        <v>0</v>
      </c>
      <c r="K133" s="61">
        <f>C133+J133</f>
        <v>0</v>
      </c>
    </row>
    <row r="134" spans="1:17" ht="12" customHeight="1" thickBot="1" x14ac:dyDescent="0.25">
      <c r="A134" s="37" t="s">
        <v>74</v>
      </c>
      <c r="B134" s="126" t="s">
        <v>243</v>
      </c>
      <c r="C134" s="39">
        <f>+C135+C136+C137+C138+C139+C140</f>
        <v>0</v>
      </c>
      <c r="D134" s="39">
        <f t="shared" ref="D134:K134" si="35">+D135+D136+D137+D138+D139+D140</f>
        <v>0</v>
      </c>
      <c r="E134" s="39">
        <f t="shared" si="35"/>
        <v>0</v>
      </c>
      <c r="F134" s="39">
        <f t="shared" si="35"/>
        <v>0</v>
      </c>
      <c r="G134" s="39">
        <f t="shared" si="35"/>
        <v>0</v>
      </c>
      <c r="H134" s="39">
        <f t="shared" si="35"/>
        <v>0</v>
      </c>
      <c r="I134" s="39">
        <f t="shared" si="35"/>
        <v>0</v>
      </c>
      <c r="J134" s="39">
        <f t="shared" si="35"/>
        <v>0</v>
      </c>
      <c r="K134" s="56">
        <f t="shared" si="35"/>
        <v>0</v>
      </c>
    </row>
    <row r="135" spans="1:17" ht="12" customHeight="1" x14ac:dyDescent="0.2">
      <c r="A135" s="41" t="s">
        <v>76</v>
      </c>
      <c r="B135" s="127" t="s">
        <v>244</v>
      </c>
      <c r="C135" s="49"/>
      <c r="D135" s="49"/>
      <c r="E135" s="49"/>
      <c r="F135" s="49"/>
      <c r="G135" s="49"/>
      <c r="H135" s="49"/>
      <c r="I135" s="49"/>
      <c r="J135" s="60">
        <f t="shared" ref="J135:J140" si="36">D135+E135+F135+G135+H135+I135</f>
        <v>0</v>
      </c>
      <c r="K135" s="61">
        <f t="shared" ref="K135:K140" si="37">C135+J135</f>
        <v>0</v>
      </c>
    </row>
    <row r="136" spans="1:17" ht="12" customHeight="1" x14ac:dyDescent="0.2">
      <c r="A136" s="41" t="s">
        <v>78</v>
      </c>
      <c r="B136" s="127" t="s">
        <v>245</v>
      </c>
      <c r="C136" s="49"/>
      <c r="D136" s="49"/>
      <c r="E136" s="49"/>
      <c r="F136" s="49"/>
      <c r="G136" s="49"/>
      <c r="H136" s="49"/>
      <c r="I136" s="49"/>
      <c r="J136" s="60">
        <f t="shared" si="36"/>
        <v>0</v>
      </c>
      <c r="K136" s="61">
        <f t="shared" si="37"/>
        <v>0</v>
      </c>
    </row>
    <row r="137" spans="1:17" ht="12" customHeight="1" x14ac:dyDescent="0.2">
      <c r="A137" s="41" t="s">
        <v>80</v>
      </c>
      <c r="B137" s="127" t="s">
        <v>246</v>
      </c>
      <c r="C137" s="49"/>
      <c r="D137" s="49"/>
      <c r="E137" s="49"/>
      <c r="F137" s="49"/>
      <c r="G137" s="49"/>
      <c r="H137" s="49"/>
      <c r="I137" s="49"/>
      <c r="J137" s="60">
        <f t="shared" si="36"/>
        <v>0</v>
      </c>
      <c r="K137" s="61">
        <f t="shared" si="37"/>
        <v>0</v>
      </c>
    </row>
    <row r="138" spans="1:17" ht="12" customHeight="1" x14ac:dyDescent="0.2">
      <c r="A138" s="41" t="s">
        <v>82</v>
      </c>
      <c r="B138" s="127" t="s">
        <v>247</v>
      </c>
      <c r="C138" s="49"/>
      <c r="D138" s="49"/>
      <c r="E138" s="49"/>
      <c r="F138" s="49"/>
      <c r="G138" s="49"/>
      <c r="H138" s="49"/>
      <c r="I138" s="49"/>
      <c r="J138" s="60">
        <f t="shared" si="36"/>
        <v>0</v>
      </c>
      <c r="K138" s="61">
        <f t="shared" si="37"/>
        <v>0</v>
      </c>
    </row>
    <row r="139" spans="1:17" ht="12" customHeight="1" x14ac:dyDescent="0.2">
      <c r="A139" s="41" t="s">
        <v>84</v>
      </c>
      <c r="B139" s="127" t="s">
        <v>248</v>
      </c>
      <c r="C139" s="49"/>
      <c r="D139" s="49"/>
      <c r="E139" s="49"/>
      <c r="F139" s="49"/>
      <c r="G139" s="49"/>
      <c r="H139" s="49"/>
      <c r="I139" s="49"/>
      <c r="J139" s="60">
        <f t="shared" si="36"/>
        <v>0</v>
      </c>
      <c r="K139" s="61">
        <f t="shared" si="37"/>
        <v>0</v>
      </c>
    </row>
    <row r="140" spans="1:17" s="105" customFormat="1" ht="12" customHeight="1" thickBot="1" x14ac:dyDescent="0.25">
      <c r="A140" s="117" t="s">
        <v>86</v>
      </c>
      <c r="B140" s="128" t="s">
        <v>249</v>
      </c>
      <c r="C140" s="49"/>
      <c r="D140" s="49"/>
      <c r="E140" s="49"/>
      <c r="F140" s="49"/>
      <c r="G140" s="49"/>
      <c r="H140" s="49"/>
      <c r="I140" s="49"/>
      <c r="J140" s="60">
        <f t="shared" si="36"/>
        <v>0</v>
      </c>
      <c r="K140" s="61">
        <f t="shared" si="37"/>
        <v>0</v>
      </c>
    </row>
    <row r="141" spans="1:17" ht="12" customHeight="1" thickBot="1" x14ac:dyDescent="0.25">
      <c r="A141" s="37" t="s">
        <v>98</v>
      </c>
      <c r="B141" s="126" t="s">
        <v>250</v>
      </c>
      <c r="C141" s="67">
        <f>+C142+C143+C145+C146+C144</f>
        <v>34214730</v>
      </c>
      <c r="D141" s="67">
        <f t="shared" ref="D141:K141" si="38">+D142+D143+D145+D146+D144</f>
        <v>2540490</v>
      </c>
      <c r="E141" s="67">
        <f t="shared" si="38"/>
        <v>0</v>
      </c>
      <c r="F141" s="67">
        <f t="shared" si="38"/>
        <v>0</v>
      </c>
      <c r="G141" s="67">
        <f t="shared" si="38"/>
        <v>0</v>
      </c>
      <c r="H141" s="67">
        <f t="shared" si="38"/>
        <v>0</v>
      </c>
      <c r="I141" s="67">
        <f t="shared" si="38"/>
        <v>0</v>
      </c>
      <c r="J141" s="67">
        <f t="shared" si="38"/>
        <v>2540490</v>
      </c>
      <c r="K141" s="68">
        <f t="shared" si="38"/>
        <v>36755220</v>
      </c>
      <c r="Q141" s="129"/>
    </row>
    <row r="142" spans="1:17" x14ac:dyDescent="0.2">
      <c r="A142" s="41" t="s">
        <v>100</v>
      </c>
      <c r="B142" s="127" t="s">
        <v>251</v>
      </c>
      <c r="C142" s="49">
        <v>2573910</v>
      </c>
      <c r="D142" s="49"/>
      <c r="E142" s="49"/>
      <c r="F142" s="49"/>
      <c r="G142" s="49"/>
      <c r="H142" s="49"/>
      <c r="I142" s="49"/>
      <c r="J142" s="60">
        <f>D142+E142+F142+G142+H142+I142</f>
        <v>0</v>
      </c>
      <c r="K142" s="61">
        <f>C142+J142</f>
        <v>2573910</v>
      </c>
    </row>
    <row r="143" spans="1:17" ht="12" customHeight="1" x14ac:dyDescent="0.2">
      <c r="A143" s="41" t="s">
        <v>102</v>
      </c>
      <c r="B143" s="127" t="s">
        <v>252</v>
      </c>
      <c r="C143" s="49"/>
      <c r="D143" s="49"/>
      <c r="E143" s="49"/>
      <c r="F143" s="49"/>
      <c r="G143" s="49"/>
      <c r="H143" s="49"/>
      <c r="I143" s="49"/>
      <c r="J143" s="60">
        <f>D143+E143+F143+G143+H143+I143</f>
        <v>0</v>
      </c>
      <c r="K143" s="61">
        <f>C143+J143</f>
        <v>0</v>
      </c>
    </row>
    <row r="144" spans="1:17" ht="12" customHeight="1" x14ac:dyDescent="0.2">
      <c r="A144" s="41" t="s">
        <v>104</v>
      </c>
      <c r="B144" s="127" t="s">
        <v>253</v>
      </c>
      <c r="C144" s="49">
        <v>31640820</v>
      </c>
      <c r="D144" s="49">
        <v>2540490</v>
      </c>
      <c r="E144" s="49"/>
      <c r="F144" s="49"/>
      <c r="G144" s="49"/>
      <c r="H144" s="49"/>
      <c r="I144" s="49"/>
      <c r="J144" s="60">
        <f>D144+E144+F144+G144+H144+I144</f>
        <v>2540490</v>
      </c>
      <c r="K144" s="61">
        <f>C144+J144</f>
        <v>34181310</v>
      </c>
    </row>
    <row r="145" spans="1:11" s="105" customFormat="1" ht="12" customHeight="1" x14ac:dyDescent="0.2">
      <c r="A145" s="41" t="s">
        <v>106</v>
      </c>
      <c r="B145" s="127" t="s">
        <v>254</v>
      </c>
      <c r="C145" s="49"/>
      <c r="D145" s="49"/>
      <c r="E145" s="49"/>
      <c r="F145" s="49"/>
      <c r="G145" s="49"/>
      <c r="H145" s="49"/>
      <c r="I145" s="49"/>
      <c r="J145" s="60">
        <f>D145+E145+F145+G145+H145+I145</f>
        <v>0</v>
      </c>
      <c r="K145" s="61">
        <f>C145+J145</f>
        <v>0</v>
      </c>
    </row>
    <row r="146" spans="1:11" s="105" customFormat="1" ht="12" customHeight="1" thickBot="1" x14ac:dyDescent="0.25">
      <c r="A146" s="117" t="s">
        <v>108</v>
      </c>
      <c r="B146" s="128" t="s">
        <v>255</v>
      </c>
      <c r="C146" s="49"/>
      <c r="D146" s="49"/>
      <c r="E146" s="49"/>
      <c r="F146" s="49"/>
      <c r="G146" s="49"/>
      <c r="H146" s="49"/>
      <c r="I146" s="49"/>
      <c r="J146" s="60">
        <f>D146+E146+F146+G146+H146+I146</f>
        <v>0</v>
      </c>
      <c r="K146" s="61">
        <f>C146+J146</f>
        <v>0</v>
      </c>
    </row>
    <row r="147" spans="1:11" s="105" customFormat="1" ht="12" customHeight="1" thickBot="1" x14ac:dyDescent="0.25">
      <c r="A147" s="37" t="s">
        <v>256</v>
      </c>
      <c r="B147" s="126" t="s">
        <v>257</v>
      </c>
      <c r="C147" s="130">
        <f>+C148+C149+C150+C151+C152</f>
        <v>0</v>
      </c>
      <c r="D147" s="130">
        <f t="shared" ref="D147:K147" si="39">+D148+D149+D150+D151+D152</f>
        <v>0</v>
      </c>
      <c r="E147" s="130">
        <f t="shared" si="39"/>
        <v>0</v>
      </c>
      <c r="F147" s="130">
        <f t="shared" si="39"/>
        <v>0</v>
      </c>
      <c r="G147" s="130">
        <f t="shared" si="39"/>
        <v>0</v>
      </c>
      <c r="H147" s="130">
        <f t="shared" si="39"/>
        <v>0</v>
      </c>
      <c r="I147" s="130">
        <f t="shared" si="39"/>
        <v>0</v>
      </c>
      <c r="J147" s="130">
        <f t="shared" si="39"/>
        <v>0</v>
      </c>
      <c r="K147" s="131">
        <f t="shared" si="39"/>
        <v>0</v>
      </c>
    </row>
    <row r="148" spans="1:11" s="105" customFormat="1" ht="12" customHeight="1" x14ac:dyDescent="0.2">
      <c r="A148" s="41" t="s">
        <v>112</v>
      </c>
      <c r="B148" s="127" t="s">
        <v>258</v>
      </c>
      <c r="C148" s="49"/>
      <c r="D148" s="49"/>
      <c r="E148" s="49"/>
      <c r="F148" s="49"/>
      <c r="G148" s="49"/>
      <c r="H148" s="49"/>
      <c r="I148" s="49"/>
      <c r="J148" s="60">
        <f t="shared" ref="J148:J154" si="40">D148+E148+F148+G148+H148+I148</f>
        <v>0</v>
      </c>
      <c r="K148" s="61">
        <f t="shared" ref="K148:K154" si="41">C148+J148</f>
        <v>0</v>
      </c>
    </row>
    <row r="149" spans="1:11" s="105" customFormat="1" ht="12" customHeight="1" x14ac:dyDescent="0.2">
      <c r="A149" s="41" t="s">
        <v>114</v>
      </c>
      <c r="B149" s="127" t="s">
        <v>259</v>
      </c>
      <c r="C149" s="49"/>
      <c r="D149" s="49"/>
      <c r="E149" s="49"/>
      <c r="F149" s="49"/>
      <c r="G149" s="49"/>
      <c r="H149" s="49"/>
      <c r="I149" s="49"/>
      <c r="J149" s="60">
        <f t="shared" si="40"/>
        <v>0</v>
      </c>
      <c r="K149" s="61">
        <f t="shared" si="41"/>
        <v>0</v>
      </c>
    </row>
    <row r="150" spans="1:11" s="105" customFormat="1" ht="12" customHeight="1" x14ac:dyDescent="0.2">
      <c r="A150" s="41" t="s">
        <v>116</v>
      </c>
      <c r="B150" s="127" t="s">
        <v>260</v>
      </c>
      <c r="C150" s="49"/>
      <c r="D150" s="49"/>
      <c r="E150" s="49"/>
      <c r="F150" s="49"/>
      <c r="G150" s="49"/>
      <c r="H150" s="49"/>
      <c r="I150" s="49"/>
      <c r="J150" s="60">
        <f t="shared" si="40"/>
        <v>0</v>
      </c>
      <c r="K150" s="61">
        <f t="shared" si="41"/>
        <v>0</v>
      </c>
    </row>
    <row r="151" spans="1:11" s="105" customFormat="1" ht="12" customHeight="1" x14ac:dyDescent="0.2">
      <c r="A151" s="41" t="s">
        <v>118</v>
      </c>
      <c r="B151" s="127" t="s">
        <v>261</v>
      </c>
      <c r="C151" s="49"/>
      <c r="D151" s="49"/>
      <c r="E151" s="49"/>
      <c r="F151" s="49"/>
      <c r="G151" s="49"/>
      <c r="H151" s="49"/>
      <c r="I151" s="49"/>
      <c r="J151" s="60">
        <f t="shared" si="40"/>
        <v>0</v>
      </c>
      <c r="K151" s="61">
        <f t="shared" si="41"/>
        <v>0</v>
      </c>
    </row>
    <row r="152" spans="1:11" ht="12.75" customHeight="1" thickBot="1" x14ac:dyDescent="0.25">
      <c r="A152" s="117" t="s">
        <v>262</v>
      </c>
      <c r="B152" s="128" t="s">
        <v>263</v>
      </c>
      <c r="C152" s="63"/>
      <c r="D152" s="63"/>
      <c r="E152" s="63"/>
      <c r="F152" s="63"/>
      <c r="G152" s="63"/>
      <c r="H152" s="63"/>
      <c r="I152" s="63"/>
      <c r="J152" s="65">
        <f t="shared" si="40"/>
        <v>0</v>
      </c>
      <c r="K152" s="66">
        <f t="shared" si="41"/>
        <v>0</v>
      </c>
    </row>
    <row r="153" spans="1:11" ht="12.75" customHeight="1" thickBot="1" x14ac:dyDescent="0.25">
      <c r="A153" s="132" t="s">
        <v>120</v>
      </c>
      <c r="B153" s="126" t="s">
        <v>264</v>
      </c>
      <c r="C153" s="133"/>
      <c r="D153" s="133"/>
      <c r="E153" s="133"/>
      <c r="F153" s="133"/>
      <c r="G153" s="133"/>
      <c r="H153" s="133"/>
      <c r="I153" s="133"/>
      <c r="J153" s="130">
        <f t="shared" si="40"/>
        <v>0</v>
      </c>
      <c r="K153" s="131">
        <f t="shared" si="41"/>
        <v>0</v>
      </c>
    </row>
    <row r="154" spans="1:11" ht="12.75" customHeight="1" thickBot="1" x14ac:dyDescent="0.25">
      <c r="A154" s="132" t="s">
        <v>130</v>
      </c>
      <c r="B154" s="126" t="s">
        <v>265</v>
      </c>
      <c r="C154" s="133"/>
      <c r="D154" s="133"/>
      <c r="E154" s="133"/>
      <c r="F154" s="133"/>
      <c r="G154" s="133"/>
      <c r="H154" s="133"/>
      <c r="I154" s="133"/>
      <c r="J154" s="130">
        <f t="shared" si="40"/>
        <v>0</v>
      </c>
      <c r="K154" s="131">
        <f t="shared" si="41"/>
        <v>0</v>
      </c>
    </row>
    <row r="155" spans="1:11" ht="12" customHeight="1" thickBot="1" x14ac:dyDescent="0.25">
      <c r="A155" s="37" t="s">
        <v>266</v>
      </c>
      <c r="B155" s="126" t="s">
        <v>267</v>
      </c>
      <c r="C155" s="134">
        <f>+C130+C134+C141+C147+C153+C154</f>
        <v>34214730</v>
      </c>
      <c r="D155" s="134">
        <f t="shared" ref="D155:K155" si="42">+D130+D134+D141+D147+D153+D154</f>
        <v>2540490</v>
      </c>
      <c r="E155" s="134">
        <f t="shared" si="42"/>
        <v>0</v>
      </c>
      <c r="F155" s="134">
        <f t="shared" si="42"/>
        <v>0</v>
      </c>
      <c r="G155" s="134">
        <f t="shared" si="42"/>
        <v>0</v>
      </c>
      <c r="H155" s="134">
        <f t="shared" si="42"/>
        <v>0</v>
      </c>
      <c r="I155" s="134">
        <f t="shared" si="42"/>
        <v>0</v>
      </c>
      <c r="J155" s="134">
        <f t="shared" si="42"/>
        <v>2540490</v>
      </c>
      <c r="K155" s="135">
        <f t="shared" si="42"/>
        <v>36755220</v>
      </c>
    </row>
    <row r="156" spans="1:11" ht="15.2" customHeight="1" thickBot="1" x14ac:dyDescent="0.25">
      <c r="A156" s="136" t="s">
        <v>268</v>
      </c>
      <c r="B156" s="137" t="s">
        <v>269</v>
      </c>
      <c r="C156" s="134">
        <f>+C129+C155</f>
        <v>394161546</v>
      </c>
      <c r="D156" s="134">
        <f t="shared" ref="D156:K156" si="43">+D129+D155</f>
        <v>30818796</v>
      </c>
      <c r="E156" s="134">
        <f t="shared" si="43"/>
        <v>0</v>
      </c>
      <c r="F156" s="134">
        <f t="shared" si="43"/>
        <v>0</v>
      </c>
      <c r="G156" s="134">
        <f t="shared" si="43"/>
        <v>0</v>
      </c>
      <c r="H156" s="134">
        <f t="shared" si="43"/>
        <v>0</v>
      </c>
      <c r="I156" s="134">
        <f t="shared" si="43"/>
        <v>0</v>
      </c>
      <c r="J156" s="134">
        <f t="shared" si="43"/>
        <v>30818796</v>
      </c>
      <c r="K156" s="135">
        <f t="shared" si="43"/>
        <v>424980342</v>
      </c>
    </row>
    <row r="157" spans="1:11" ht="13.5" thickBot="1" x14ac:dyDescent="0.25">
      <c r="C157" s="140">
        <f>C91-C156</f>
        <v>0</v>
      </c>
      <c r="D157" s="141"/>
      <c r="E157" s="141"/>
      <c r="F157" s="141"/>
      <c r="G157" s="141"/>
      <c r="H157" s="141"/>
      <c r="I157" s="142"/>
      <c r="J157" s="142"/>
      <c r="K157" s="143">
        <f>K91-K156</f>
        <v>0</v>
      </c>
    </row>
    <row r="158" spans="1:11" ht="15.2" customHeight="1" thickBot="1" x14ac:dyDescent="0.25">
      <c r="A158" s="144" t="s">
        <v>270</v>
      </c>
      <c r="B158" s="145"/>
      <c r="C158" s="146">
        <v>10</v>
      </c>
      <c r="D158" s="147">
        <v>0</v>
      </c>
      <c r="E158" s="147"/>
      <c r="F158" s="147"/>
      <c r="G158" s="147"/>
      <c r="H158" s="147"/>
      <c r="I158" s="146"/>
      <c r="J158" s="148">
        <f>D158+E158+F158+G158+H158+I158</f>
        <v>0</v>
      </c>
      <c r="K158" s="131">
        <f>C158+J158</f>
        <v>10</v>
      </c>
    </row>
    <row r="159" spans="1:11" ht="14.45" customHeight="1" thickBot="1" x14ac:dyDescent="0.25">
      <c r="A159" s="144" t="s">
        <v>271</v>
      </c>
      <c r="B159" s="145"/>
      <c r="C159" s="146">
        <v>10</v>
      </c>
      <c r="D159" s="147">
        <v>0</v>
      </c>
      <c r="E159" s="147"/>
      <c r="F159" s="147"/>
      <c r="G159" s="147"/>
      <c r="H159" s="147"/>
      <c r="I159" s="146"/>
      <c r="J159" s="148">
        <f>D159+E159+F159+G159+H159+I159</f>
        <v>0</v>
      </c>
      <c r="K159" s="131">
        <f>C159+J159</f>
        <v>10</v>
      </c>
    </row>
  </sheetData>
  <sheetProtection formatCells="0"/>
  <mergeCells count="5">
    <mergeCell ref="B1:K1"/>
    <mergeCell ref="B2:J2"/>
    <mergeCell ref="B3:J3"/>
    <mergeCell ref="A7:K7"/>
    <mergeCell ref="A93:K9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5" max="16383" man="1"/>
    <brk id="92" max="16383" man="1"/>
    <brk id="12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7C8C-8E40-45A8-8415-04D2A660404E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CONCATENATE([1]RM_ALAPADATOK!O19,"3. melléklet ",[1]RM_ALAPADATOK!A7," ",[1]RM_ALAPADATOK!B7," ",[1]RM_ALAPADATOK!C7," ",[1]RM_ALAPADATOK!D7," ",[1]RM_ALAPADATOK!E7," ",[1]RM_ALAPADATOK!F7," ",[1]RM_ALAPADATOK!G7," ",[1]RM_ALAPADATOK!H7)</f>
        <v>6.5.3.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CONCATENATE('RM_6.6.2.sz.mell'!B2:J2)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316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CONCATENATE('RM_6.6.2.sz.mell'!K5)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85B-8083-4D04-B0A4-08635F08F2A8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CONCATENATE([1]RM_ALAPADATOK!O21," melléklet ",[1]RM_ALAPADATOK!A7," ",[1]RM_ALAPADATOK!B7," ",[1]RM_ALAPADATOK!C7," ",[1]RM_ALAPADATOK!D7," ",[1]RM_ALAPADATOK!E7," ",[1]RM_ALAPADATOK!F7," ",[1]RM_ALAPADATOK!G7," ",[1]RM_ALAPADATOK!H7)</f>
        <v>6.6.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CONCATENATE([1]RM_ALAPADATOK!B21)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317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CONCATENATE('RM_6.6.3.sz.mell'!K5)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EAE1-18A0-41F6-9019-AC5882CA9B86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CONCATENATE([1]RM_ALAPADATOK!O21,"1. melléklet ",[1]RM_ALAPADATOK!A7," ",[1]RM_ALAPADATOK!B7," ",[1]RM_ALAPADATOK!C7," ",[1]RM_ALAPADATOK!D7," ",[1]RM_ALAPADATOK!E7," ",[1]RM_ALAPADATOK!F7," ",[1]RM_ALAPADATOK!G7," ",[1]RM_ALAPADATOK!H7)</f>
        <v>6.6.1.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CONCATENATE('RM_6.7.sz.mell'!B2:J2)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317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CONCATENATE('RM_6.7.sz.mell'!K5)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4401-EDFC-4596-84F9-814F9FF1E27C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CONCATENATE([1]RM_ALAPADATOK!O21,"2. melléklet ",[1]RM_ALAPADATOK!A7," ",[1]RM_ALAPADATOK!B7," ",[1]RM_ALAPADATOK!C7," ",[1]RM_ALAPADATOK!D7," ",[1]RM_ALAPADATOK!E7," ",[1]RM_ALAPADATOK!F7," ",[1]RM_ALAPADATOK!G7," ",[1]RM_ALAPADATOK!H7)</f>
        <v>6.6.2.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CONCATENATE('RM_6.7.1.sz.mell'!B2:J2)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317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CONCATENATE('RM_6.7.1.sz.mell'!K5)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9DAF-9ACB-4559-84AE-215AB21CDA77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CONCATENATE([1]RM_ALAPADATOK!O21,"3. melléklet ",[1]RM_ALAPADATOK!A7," ",[1]RM_ALAPADATOK!B7," ",[1]RM_ALAPADATOK!C7," ",[1]RM_ALAPADATOK!D7," ",[1]RM_ALAPADATOK!E7," ",[1]RM_ALAPADATOK!F7," ",[1]RM_ALAPADATOK!G7," ",[1]RM_ALAPADATOK!H7)</f>
        <v>6.6.3.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CONCATENATE('RM_6.7.2.sz.mell'!B2:J2)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317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CONCATENATE('RM_6.7.2.sz.mell'!K5)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4B11-07BE-47FF-ADD2-6329F62E4097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CONCATENATE([1]RM_ALAPADATOK!O23," melléklet ",[1]RM_ALAPADATOK!A7," ",[1]RM_ALAPADATOK!B7," ",[1]RM_ALAPADATOK!C7," ",[1]RM_ALAPADATOK!D7," ",[1]RM_ALAPADATOK!E7," ",[1]RM_ALAPADATOK!F7," ",[1]RM_ALAPADATOK!G7," ",[1]RM_ALAPADATOK!H7)</f>
        <v>6.7.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CONCATENATE([1]RM_ALAPADATOK!B23)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318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CONCATENATE('RM_6.7.3.sz.mell'!K5)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CA4F-7DB5-4557-81B3-E35D7DB255C0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CONCATENATE([1]RM_ALAPADATOK!O23,"1. melléklet ",[1]RM_ALAPADATOK!A7," ",[1]RM_ALAPADATOK!B7," ",[1]RM_ALAPADATOK!C7," ",[1]RM_ALAPADATOK!D7," ",[1]RM_ALAPADATOK!E7," ",[1]RM_ALAPADATOK!F7," ",[1]RM_ALAPADATOK!G7," ",[1]RM_ALAPADATOK!H7)</f>
        <v>6.7.1.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CONCATENATE('RM_6.8.sz.mell'!B2:J2)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318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CONCATENATE('RM_6.8.sz.mell'!K5)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468E-6556-4E96-AD2E-9C9FBAF7A38D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CONCATENATE([1]RM_ALAPADATOK!O23,"2. melléklet ",[1]RM_ALAPADATOK!A7," ",[1]RM_ALAPADATOK!B7," ",[1]RM_ALAPADATOK!C7," ",[1]RM_ALAPADATOK!D7," ",[1]RM_ALAPADATOK!E7," ",[1]RM_ALAPADATOK!F7," ",[1]RM_ALAPADATOK!G7," ",[1]RM_ALAPADATOK!H7)</f>
        <v>6.7.2.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CONCATENATE('RM_6.8.1.sz.mell'!B2:J2)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318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CONCATENATE('RM_6.8.1.sz.mell'!K5)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0A6E-501E-4FF0-A3EB-AEAFC9428169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CONCATENATE([1]RM_ALAPADATOK!O23,"3. melléklet ",[1]RM_ALAPADATOK!A7," ",[1]RM_ALAPADATOK!B7," ",[1]RM_ALAPADATOK!C7," ",[1]RM_ALAPADATOK!D7," ",[1]RM_ALAPADATOK!E7," ",[1]RM_ALAPADATOK!F7," ",[1]RM_ALAPADATOK!G7," ",[1]RM_ALAPADATOK!H7)</f>
        <v>6.7.3.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CONCATENATE('RM_6.8.2.sz.mell'!B2:J2)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318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CONCATENATE('RM_6.8.2.sz.mell'!K5)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86CC-FC1B-4A76-81DE-8B93742C925C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CONCATENATE([1]RM_ALAPADATOK!O25," melléklet ",[1]RM_ALAPADATOK!A7," ",[1]RM_ALAPADATOK!B7," ",[1]RM_ALAPADATOK!C7," ",[1]RM_ALAPADATOK!D7," ",[1]RM_ALAPADATOK!E7," ",[1]RM_ALAPADATOK!F7," ",[1]RM_ALAPADATOK!G7," ",[1]RM_ALAPADATOK!H7)</f>
        <v>6.8.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CONCATENATE([1]RM_ALAPADATOK!B25)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319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CONCATENATE('RM_6.8.3.sz.mell'!K5)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299A-FA14-4F3B-8156-67663808371B}">
  <sheetPr>
    <tabColor rgb="FF92D050"/>
  </sheetPr>
  <dimension ref="A1:Q159"/>
  <sheetViews>
    <sheetView topLeftCell="A142" zoomScale="120" zoomScaleNormal="120" zoomScaleSheetLayoutView="100" workbookViewId="0">
      <selection activeCell="D160" sqref="D160"/>
    </sheetView>
  </sheetViews>
  <sheetFormatPr defaultRowHeight="12.75" x14ac:dyDescent="0.2"/>
  <cols>
    <col min="1" max="1" width="12.5" style="138" customWidth="1"/>
    <col min="2" max="2" width="62" style="139" customWidth="1"/>
    <col min="3" max="3" width="15.83203125" style="149" customWidth="1"/>
    <col min="4" max="7" width="14.83203125" style="149" customWidth="1"/>
    <col min="8" max="9" width="14.83203125" style="27" customWidth="1"/>
    <col min="10" max="11" width="15.83203125" style="27" customWidth="1"/>
    <col min="12" max="256" width="9.33203125" style="27"/>
    <col min="257" max="257" width="12.5" style="27" customWidth="1"/>
    <col min="258" max="258" width="62" style="27" customWidth="1"/>
    <col min="259" max="259" width="15.83203125" style="27" customWidth="1"/>
    <col min="260" max="265" width="14.83203125" style="27" customWidth="1"/>
    <col min="266" max="267" width="15.83203125" style="27" customWidth="1"/>
    <col min="268" max="512" width="9.33203125" style="27"/>
    <col min="513" max="513" width="12.5" style="27" customWidth="1"/>
    <col min="514" max="514" width="62" style="27" customWidth="1"/>
    <col min="515" max="515" width="15.83203125" style="27" customWidth="1"/>
    <col min="516" max="521" width="14.83203125" style="27" customWidth="1"/>
    <col min="522" max="523" width="15.83203125" style="27" customWidth="1"/>
    <col min="524" max="768" width="9.33203125" style="27"/>
    <col min="769" max="769" width="12.5" style="27" customWidth="1"/>
    <col min="770" max="770" width="62" style="27" customWidth="1"/>
    <col min="771" max="771" width="15.83203125" style="27" customWidth="1"/>
    <col min="772" max="777" width="14.83203125" style="27" customWidth="1"/>
    <col min="778" max="779" width="15.83203125" style="27" customWidth="1"/>
    <col min="780" max="1024" width="9.33203125" style="27"/>
    <col min="1025" max="1025" width="12.5" style="27" customWidth="1"/>
    <col min="1026" max="1026" width="62" style="27" customWidth="1"/>
    <col min="1027" max="1027" width="15.83203125" style="27" customWidth="1"/>
    <col min="1028" max="1033" width="14.83203125" style="27" customWidth="1"/>
    <col min="1034" max="1035" width="15.83203125" style="27" customWidth="1"/>
    <col min="1036" max="1280" width="9.33203125" style="27"/>
    <col min="1281" max="1281" width="12.5" style="27" customWidth="1"/>
    <col min="1282" max="1282" width="62" style="27" customWidth="1"/>
    <col min="1283" max="1283" width="15.83203125" style="27" customWidth="1"/>
    <col min="1284" max="1289" width="14.83203125" style="27" customWidth="1"/>
    <col min="1290" max="1291" width="15.83203125" style="27" customWidth="1"/>
    <col min="1292" max="1536" width="9.33203125" style="27"/>
    <col min="1537" max="1537" width="12.5" style="27" customWidth="1"/>
    <col min="1538" max="1538" width="62" style="27" customWidth="1"/>
    <col min="1539" max="1539" width="15.83203125" style="27" customWidth="1"/>
    <col min="1540" max="1545" width="14.83203125" style="27" customWidth="1"/>
    <col min="1546" max="1547" width="15.83203125" style="27" customWidth="1"/>
    <col min="1548" max="1792" width="9.33203125" style="27"/>
    <col min="1793" max="1793" width="12.5" style="27" customWidth="1"/>
    <col min="1794" max="1794" width="62" style="27" customWidth="1"/>
    <col min="1795" max="1795" width="15.83203125" style="27" customWidth="1"/>
    <col min="1796" max="1801" width="14.83203125" style="27" customWidth="1"/>
    <col min="1802" max="1803" width="15.83203125" style="27" customWidth="1"/>
    <col min="1804" max="2048" width="9.33203125" style="27"/>
    <col min="2049" max="2049" width="12.5" style="27" customWidth="1"/>
    <col min="2050" max="2050" width="62" style="27" customWidth="1"/>
    <col min="2051" max="2051" width="15.83203125" style="27" customWidth="1"/>
    <col min="2052" max="2057" width="14.83203125" style="27" customWidth="1"/>
    <col min="2058" max="2059" width="15.83203125" style="27" customWidth="1"/>
    <col min="2060" max="2304" width="9.33203125" style="27"/>
    <col min="2305" max="2305" width="12.5" style="27" customWidth="1"/>
    <col min="2306" max="2306" width="62" style="27" customWidth="1"/>
    <col min="2307" max="2307" width="15.83203125" style="27" customWidth="1"/>
    <col min="2308" max="2313" width="14.83203125" style="27" customWidth="1"/>
    <col min="2314" max="2315" width="15.83203125" style="27" customWidth="1"/>
    <col min="2316" max="2560" width="9.33203125" style="27"/>
    <col min="2561" max="2561" width="12.5" style="27" customWidth="1"/>
    <col min="2562" max="2562" width="62" style="27" customWidth="1"/>
    <col min="2563" max="2563" width="15.83203125" style="27" customWidth="1"/>
    <col min="2564" max="2569" width="14.83203125" style="27" customWidth="1"/>
    <col min="2570" max="2571" width="15.83203125" style="27" customWidth="1"/>
    <col min="2572" max="2816" width="9.33203125" style="27"/>
    <col min="2817" max="2817" width="12.5" style="27" customWidth="1"/>
    <col min="2818" max="2818" width="62" style="27" customWidth="1"/>
    <col min="2819" max="2819" width="15.83203125" style="27" customWidth="1"/>
    <col min="2820" max="2825" width="14.83203125" style="27" customWidth="1"/>
    <col min="2826" max="2827" width="15.83203125" style="27" customWidth="1"/>
    <col min="2828" max="3072" width="9.33203125" style="27"/>
    <col min="3073" max="3073" width="12.5" style="27" customWidth="1"/>
    <col min="3074" max="3074" width="62" style="27" customWidth="1"/>
    <col min="3075" max="3075" width="15.83203125" style="27" customWidth="1"/>
    <col min="3076" max="3081" width="14.83203125" style="27" customWidth="1"/>
    <col min="3082" max="3083" width="15.83203125" style="27" customWidth="1"/>
    <col min="3084" max="3328" width="9.33203125" style="27"/>
    <col min="3329" max="3329" width="12.5" style="27" customWidth="1"/>
    <col min="3330" max="3330" width="62" style="27" customWidth="1"/>
    <col min="3331" max="3331" width="15.83203125" style="27" customWidth="1"/>
    <col min="3332" max="3337" width="14.83203125" style="27" customWidth="1"/>
    <col min="3338" max="3339" width="15.83203125" style="27" customWidth="1"/>
    <col min="3340" max="3584" width="9.33203125" style="27"/>
    <col min="3585" max="3585" width="12.5" style="27" customWidth="1"/>
    <col min="3586" max="3586" width="62" style="27" customWidth="1"/>
    <col min="3587" max="3587" width="15.83203125" style="27" customWidth="1"/>
    <col min="3588" max="3593" width="14.83203125" style="27" customWidth="1"/>
    <col min="3594" max="3595" width="15.83203125" style="27" customWidth="1"/>
    <col min="3596" max="3840" width="9.33203125" style="27"/>
    <col min="3841" max="3841" width="12.5" style="27" customWidth="1"/>
    <col min="3842" max="3842" width="62" style="27" customWidth="1"/>
    <col min="3843" max="3843" width="15.83203125" style="27" customWidth="1"/>
    <col min="3844" max="3849" width="14.83203125" style="27" customWidth="1"/>
    <col min="3850" max="3851" width="15.83203125" style="27" customWidth="1"/>
    <col min="3852" max="4096" width="9.33203125" style="27"/>
    <col min="4097" max="4097" width="12.5" style="27" customWidth="1"/>
    <col min="4098" max="4098" width="62" style="27" customWidth="1"/>
    <col min="4099" max="4099" width="15.83203125" style="27" customWidth="1"/>
    <col min="4100" max="4105" width="14.83203125" style="27" customWidth="1"/>
    <col min="4106" max="4107" width="15.83203125" style="27" customWidth="1"/>
    <col min="4108" max="4352" width="9.33203125" style="27"/>
    <col min="4353" max="4353" width="12.5" style="27" customWidth="1"/>
    <col min="4354" max="4354" width="62" style="27" customWidth="1"/>
    <col min="4355" max="4355" width="15.83203125" style="27" customWidth="1"/>
    <col min="4356" max="4361" width="14.83203125" style="27" customWidth="1"/>
    <col min="4362" max="4363" width="15.83203125" style="27" customWidth="1"/>
    <col min="4364" max="4608" width="9.33203125" style="27"/>
    <col min="4609" max="4609" width="12.5" style="27" customWidth="1"/>
    <col min="4610" max="4610" width="62" style="27" customWidth="1"/>
    <col min="4611" max="4611" width="15.83203125" style="27" customWidth="1"/>
    <col min="4612" max="4617" width="14.83203125" style="27" customWidth="1"/>
    <col min="4618" max="4619" width="15.83203125" style="27" customWidth="1"/>
    <col min="4620" max="4864" width="9.33203125" style="27"/>
    <col min="4865" max="4865" width="12.5" style="27" customWidth="1"/>
    <col min="4866" max="4866" width="62" style="27" customWidth="1"/>
    <col min="4867" max="4867" width="15.83203125" style="27" customWidth="1"/>
    <col min="4868" max="4873" width="14.83203125" style="27" customWidth="1"/>
    <col min="4874" max="4875" width="15.83203125" style="27" customWidth="1"/>
    <col min="4876" max="5120" width="9.33203125" style="27"/>
    <col min="5121" max="5121" width="12.5" style="27" customWidth="1"/>
    <col min="5122" max="5122" width="62" style="27" customWidth="1"/>
    <col min="5123" max="5123" width="15.83203125" style="27" customWidth="1"/>
    <col min="5124" max="5129" width="14.83203125" style="27" customWidth="1"/>
    <col min="5130" max="5131" width="15.83203125" style="27" customWidth="1"/>
    <col min="5132" max="5376" width="9.33203125" style="27"/>
    <col min="5377" max="5377" width="12.5" style="27" customWidth="1"/>
    <col min="5378" max="5378" width="62" style="27" customWidth="1"/>
    <col min="5379" max="5379" width="15.83203125" style="27" customWidth="1"/>
    <col min="5380" max="5385" width="14.83203125" style="27" customWidth="1"/>
    <col min="5386" max="5387" width="15.83203125" style="27" customWidth="1"/>
    <col min="5388" max="5632" width="9.33203125" style="27"/>
    <col min="5633" max="5633" width="12.5" style="27" customWidth="1"/>
    <col min="5634" max="5634" width="62" style="27" customWidth="1"/>
    <col min="5635" max="5635" width="15.83203125" style="27" customWidth="1"/>
    <col min="5636" max="5641" width="14.83203125" style="27" customWidth="1"/>
    <col min="5642" max="5643" width="15.83203125" style="27" customWidth="1"/>
    <col min="5644" max="5888" width="9.33203125" style="27"/>
    <col min="5889" max="5889" width="12.5" style="27" customWidth="1"/>
    <col min="5890" max="5890" width="62" style="27" customWidth="1"/>
    <col min="5891" max="5891" width="15.83203125" style="27" customWidth="1"/>
    <col min="5892" max="5897" width="14.83203125" style="27" customWidth="1"/>
    <col min="5898" max="5899" width="15.83203125" style="27" customWidth="1"/>
    <col min="5900" max="6144" width="9.33203125" style="27"/>
    <col min="6145" max="6145" width="12.5" style="27" customWidth="1"/>
    <col min="6146" max="6146" width="62" style="27" customWidth="1"/>
    <col min="6147" max="6147" width="15.83203125" style="27" customWidth="1"/>
    <col min="6148" max="6153" width="14.83203125" style="27" customWidth="1"/>
    <col min="6154" max="6155" width="15.83203125" style="27" customWidth="1"/>
    <col min="6156" max="6400" width="9.33203125" style="27"/>
    <col min="6401" max="6401" width="12.5" style="27" customWidth="1"/>
    <col min="6402" max="6402" width="62" style="27" customWidth="1"/>
    <col min="6403" max="6403" width="15.83203125" style="27" customWidth="1"/>
    <col min="6404" max="6409" width="14.83203125" style="27" customWidth="1"/>
    <col min="6410" max="6411" width="15.83203125" style="27" customWidth="1"/>
    <col min="6412" max="6656" width="9.33203125" style="27"/>
    <col min="6657" max="6657" width="12.5" style="27" customWidth="1"/>
    <col min="6658" max="6658" width="62" style="27" customWidth="1"/>
    <col min="6659" max="6659" width="15.83203125" style="27" customWidth="1"/>
    <col min="6660" max="6665" width="14.83203125" style="27" customWidth="1"/>
    <col min="6666" max="6667" width="15.83203125" style="27" customWidth="1"/>
    <col min="6668" max="6912" width="9.33203125" style="27"/>
    <col min="6913" max="6913" width="12.5" style="27" customWidth="1"/>
    <col min="6914" max="6914" width="62" style="27" customWidth="1"/>
    <col min="6915" max="6915" width="15.83203125" style="27" customWidth="1"/>
    <col min="6916" max="6921" width="14.83203125" style="27" customWidth="1"/>
    <col min="6922" max="6923" width="15.83203125" style="27" customWidth="1"/>
    <col min="6924" max="7168" width="9.33203125" style="27"/>
    <col min="7169" max="7169" width="12.5" style="27" customWidth="1"/>
    <col min="7170" max="7170" width="62" style="27" customWidth="1"/>
    <col min="7171" max="7171" width="15.83203125" style="27" customWidth="1"/>
    <col min="7172" max="7177" width="14.83203125" style="27" customWidth="1"/>
    <col min="7178" max="7179" width="15.83203125" style="27" customWidth="1"/>
    <col min="7180" max="7424" width="9.33203125" style="27"/>
    <col min="7425" max="7425" width="12.5" style="27" customWidth="1"/>
    <col min="7426" max="7426" width="62" style="27" customWidth="1"/>
    <col min="7427" max="7427" width="15.83203125" style="27" customWidth="1"/>
    <col min="7428" max="7433" width="14.83203125" style="27" customWidth="1"/>
    <col min="7434" max="7435" width="15.83203125" style="27" customWidth="1"/>
    <col min="7436" max="7680" width="9.33203125" style="27"/>
    <col min="7681" max="7681" width="12.5" style="27" customWidth="1"/>
    <col min="7682" max="7682" width="62" style="27" customWidth="1"/>
    <col min="7683" max="7683" width="15.83203125" style="27" customWidth="1"/>
    <col min="7684" max="7689" width="14.83203125" style="27" customWidth="1"/>
    <col min="7690" max="7691" width="15.83203125" style="27" customWidth="1"/>
    <col min="7692" max="7936" width="9.33203125" style="27"/>
    <col min="7937" max="7937" width="12.5" style="27" customWidth="1"/>
    <col min="7938" max="7938" width="62" style="27" customWidth="1"/>
    <col min="7939" max="7939" width="15.83203125" style="27" customWidth="1"/>
    <col min="7940" max="7945" width="14.83203125" style="27" customWidth="1"/>
    <col min="7946" max="7947" width="15.83203125" style="27" customWidth="1"/>
    <col min="7948" max="8192" width="9.33203125" style="27"/>
    <col min="8193" max="8193" width="12.5" style="27" customWidth="1"/>
    <col min="8194" max="8194" width="62" style="27" customWidth="1"/>
    <col min="8195" max="8195" width="15.83203125" style="27" customWidth="1"/>
    <col min="8196" max="8201" width="14.83203125" style="27" customWidth="1"/>
    <col min="8202" max="8203" width="15.83203125" style="27" customWidth="1"/>
    <col min="8204" max="8448" width="9.33203125" style="27"/>
    <col min="8449" max="8449" width="12.5" style="27" customWidth="1"/>
    <col min="8450" max="8450" width="62" style="27" customWidth="1"/>
    <col min="8451" max="8451" width="15.83203125" style="27" customWidth="1"/>
    <col min="8452" max="8457" width="14.83203125" style="27" customWidth="1"/>
    <col min="8458" max="8459" width="15.83203125" style="27" customWidth="1"/>
    <col min="8460" max="8704" width="9.33203125" style="27"/>
    <col min="8705" max="8705" width="12.5" style="27" customWidth="1"/>
    <col min="8706" max="8706" width="62" style="27" customWidth="1"/>
    <col min="8707" max="8707" width="15.83203125" style="27" customWidth="1"/>
    <col min="8708" max="8713" width="14.83203125" style="27" customWidth="1"/>
    <col min="8714" max="8715" width="15.83203125" style="27" customWidth="1"/>
    <col min="8716" max="8960" width="9.33203125" style="27"/>
    <col min="8961" max="8961" width="12.5" style="27" customWidth="1"/>
    <col min="8962" max="8962" width="62" style="27" customWidth="1"/>
    <col min="8963" max="8963" width="15.83203125" style="27" customWidth="1"/>
    <col min="8964" max="8969" width="14.83203125" style="27" customWidth="1"/>
    <col min="8970" max="8971" width="15.83203125" style="27" customWidth="1"/>
    <col min="8972" max="9216" width="9.33203125" style="27"/>
    <col min="9217" max="9217" width="12.5" style="27" customWidth="1"/>
    <col min="9218" max="9218" width="62" style="27" customWidth="1"/>
    <col min="9219" max="9219" width="15.83203125" style="27" customWidth="1"/>
    <col min="9220" max="9225" width="14.83203125" style="27" customWidth="1"/>
    <col min="9226" max="9227" width="15.83203125" style="27" customWidth="1"/>
    <col min="9228" max="9472" width="9.33203125" style="27"/>
    <col min="9473" max="9473" width="12.5" style="27" customWidth="1"/>
    <col min="9474" max="9474" width="62" style="27" customWidth="1"/>
    <col min="9475" max="9475" width="15.83203125" style="27" customWidth="1"/>
    <col min="9476" max="9481" width="14.83203125" style="27" customWidth="1"/>
    <col min="9482" max="9483" width="15.83203125" style="27" customWidth="1"/>
    <col min="9484" max="9728" width="9.33203125" style="27"/>
    <col min="9729" max="9729" width="12.5" style="27" customWidth="1"/>
    <col min="9730" max="9730" width="62" style="27" customWidth="1"/>
    <col min="9731" max="9731" width="15.83203125" style="27" customWidth="1"/>
    <col min="9732" max="9737" width="14.83203125" style="27" customWidth="1"/>
    <col min="9738" max="9739" width="15.83203125" style="27" customWidth="1"/>
    <col min="9740" max="9984" width="9.33203125" style="27"/>
    <col min="9985" max="9985" width="12.5" style="27" customWidth="1"/>
    <col min="9986" max="9986" width="62" style="27" customWidth="1"/>
    <col min="9987" max="9987" width="15.83203125" style="27" customWidth="1"/>
    <col min="9988" max="9993" width="14.83203125" style="27" customWidth="1"/>
    <col min="9994" max="9995" width="15.83203125" style="27" customWidth="1"/>
    <col min="9996" max="10240" width="9.33203125" style="27"/>
    <col min="10241" max="10241" width="12.5" style="27" customWidth="1"/>
    <col min="10242" max="10242" width="62" style="27" customWidth="1"/>
    <col min="10243" max="10243" width="15.83203125" style="27" customWidth="1"/>
    <col min="10244" max="10249" width="14.83203125" style="27" customWidth="1"/>
    <col min="10250" max="10251" width="15.83203125" style="27" customWidth="1"/>
    <col min="10252" max="10496" width="9.33203125" style="27"/>
    <col min="10497" max="10497" width="12.5" style="27" customWidth="1"/>
    <col min="10498" max="10498" width="62" style="27" customWidth="1"/>
    <col min="10499" max="10499" width="15.83203125" style="27" customWidth="1"/>
    <col min="10500" max="10505" width="14.83203125" style="27" customWidth="1"/>
    <col min="10506" max="10507" width="15.83203125" style="27" customWidth="1"/>
    <col min="10508" max="10752" width="9.33203125" style="27"/>
    <col min="10753" max="10753" width="12.5" style="27" customWidth="1"/>
    <col min="10754" max="10754" width="62" style="27" customWidth="1"/>
    <col min="10755" max="10755" width="15.83203125" style="27" customWidth="1"/>
    <col min="10756" max="10761" width="14.83203125" style="27" customWidth="1"/>
    <col min="10762" max="10763" width="15.83203125" style="27" customWidth="1"/>
    <col min="10764" max="11008" width="9.33203125" style="27"/>
    <col min="11009" max="11009" width="12.5" style="27" customWidth="1"/>
    <col min="11010" max="11010" width="62" style="27" customWidth="1"/>
    <col min="11011" max="11011" width="15.83203125" style="27" customWidth="1"/>
    <col min="11012" max="11017" width="14.83203125" style="27" customWidth="1"/>
    <col min="11018" max="11019" width="15.83203125" style="27" customWidth="1"/>
    <col min="11020" max="11264" width="9.33203125" style="27"/>
    <col min="11265" max="11265" width="12.5" style="27" customWidth="1"/>
    <col min="11266" max="11266" width="62" style="27" customWidth="1"/>
    <col min="11267" max="11267" width="15.83203125" style="27" customWidth="1"/>
    <col min="11268" max="11273" width="14.83203125" style="27" customWidth="1"/>
    <col min="11274" max="11275" width="15.83203125" style="27" customWidth="1"/>
    <col min="11276" max="11520" width="9.33203125" style="27"/>
    <col min="11521" max="11521" width="12.5" style="27" customWidth="1"/>
    <col min="11522" max="11522" width="62" style="27" customWidth="1"/>
    <col min="11523" max="11523" width="15.83203125" style="27" customWidth="1"/>
    <col min="11524" max="11529" width="14.83203125" style="27" customWidth="1"/>
    <col min="11530" max="11531" width="15.83203125" style="27" customWidth="1"/>
    <col min="11532" max="11776" width="9.33203125" style="27"/>
    <col min="11777" max="11777" width="12.5" style="27" customWidth="1"/>
    <col min="11778" max="11778" width="62" style="27" customWidth="1"/>
    <col min="11779" max="11779" width="15.83203125" style="27" customWidth="1"/>
    <col min="11780" max="11785" width="14.83203125" style="27" customWidth="1"/>
    <col min="11786" max="11787" width="15.83203125" style="27" customWidth="1"/>
    <col min="11788" max="12032" width="9.33203125" style="27"/>
    <col min="12033" max="12033" width="12.5" style="27" customWidth="1"/>
    <col min="12034" max="12034" width="62" style="27" customWidth="1"/>
    <col min="12035" max="12035" width="15.83203125" style="27" customWidth="1"/>
    <col min="12036" max="12041" width="14.83203125" style="27" customWidth="1"/>
    <col min="12042" max="12043" width="15.83203125" style="27" customWidth="1"/>
    <col min="12044" max="12288" width="9.33203125" style="27"/>
    <col min="12289" max="12289" width="12.5" style="27" customWidth="1"/>
    <col min="12290" max="12290" width="62" style="27" customWidth="1"/>
    <col min="12291" max="12291" width="15.83203125" style="27" customWidth="1"/>
    <col min="12292" max="12297" width="14.83203125" style="27" customWidth="1"/>
    <col min="12298" max="12299" width="15.83203125" style="27" customWidth="1"/>
    <col min="12300" max="12544" width="9.33203125" style="27"/>
    <col min="12545" max="12545" width="12.5" style="27" customWidth="1"/>
    <col min="12546" max="12546" width="62" style="27" customWidth="1"/>
    <col min="12547" max="12547" width="15.83203125" style="27" customWidth="1"/>
    <col min="12548" max="12553" width="14.83203125" style="27" customWidth="1"/>
    <col min="12554" max="12555" width="15.83203125" style="27" customWidth="1"/>
    <col min="12556" max="12800" width="9.33203125" style="27"/>
    <col min="12801" max="12801" width="12.5" style="27" customWidth="1"/>
    <col min="12802" max="12802" width="62" style="27" customWidth="1"/>
    <col min="12803" max="12803" width="15.83203125" style="27" customWidth="1"/>
    <col min="12804" max="12809" width="14.83203125" style="27" customWidth="1"/>
    <col min="12810" max="12811" width="15.83203125" style="27" customWidth="1"/>
    <col min="12812" max="13056" width="9.33203125" style="27"/>
    <col min="13057" max="13057" width="12.5" style="27" customWidth="1"/>
    <col min="13058" max="13058" width="62" style="27" customWidth="1"/>
    <col min="13059" max="13059" width="15.83203125" style="27" customWidth="1"/>
    <col min="13060" max="13065" width="14.83203125" style="27" customWidth="1"/>
    <col min="13066" max="13067" width="15.83203125" style="27" customWidth="1"/>
    <col min="13068" max="13312" width="9.33203125" style="27"/>
    <col min="13313" max="13313" width="12.5" style="27" customWidth="1"/>
    <col min="13314" max="13314" width="62" style="27" customWidth="1"/>
    <col min="13315" max="13315" width="15.83203125" style="27" customWidth="1"/>
    <col min="13316" max="13321" width="14.83203125" style="27" customWidth="1"/>
    <col min="13322" max="13323" width="15.83203125" style="27" customWidth="1"/>
    <col min="13324" max="13568" width="9.33203125" style="27"/>
    <col min="13569" max="13569" width="12.5" style="27" customWidth="1"/>
    <col min="13570" max="13570" width="62" style="27" customWidth="1"/>
    <col min="13571" max="13571" width="15.83203125" style="27" customWidth="1"/>
    <col min="13572" max="13577" width="14.83203125" style="27" customWidth="1"/>
    <col min="13578" max="13579" width="15.83203125" style="27" customWidth="1"/>
    <col min="13580" max="13824" width="9.33203125" style="27"/>
    <col min="13825" max="13825" width="12.5" style="27" customWidth="1"/>
    <col min="13826" max="13826" width="62" style="27" customWidth="1"/>
    <col min="13827" max="13827" width="15.83203125" style="27" customWidth="1"/>
    <col min="13828" max="13833" width="14.83203125" style="27" customWidth="1"/>
    <col min="13834" max="13835" width="15.83203125" style="27" customWidth="1"/>
    <col min="13836" max="14080" width="9.33203125" style="27"/>
    <col min="14081" max="14081" width="12.5" style="27" customWidth="1"/>
    <col min="14082" max="14082" width="62" style="27" customWidth="1"/>
    <col min="14083" max="14083" width="15.83203125" style="27" customWidth="1"/>
    <col min="14084" max="14089" width="14.83203125" style="27" customWidth="1"/>
    <col min="14090" max="14091" width="15.83203125" style="27" customWidth="1"/>
    <col min="14092" max="14336" width="9.33203125" style="27"/>
    <col min="14337" max="14337" width="12.5" style="27" customWidth="1"/>
    <col min="14338" max="14338" width="62" style="27" customWidth="1"/>
    <col min="14339" max="14339" width="15.83203125" style="27" customWidth="1"/>
    <col min="14340" max="14345" width="14.83203125" style="27" customWidth="1"/>
    <col min="14346" max="14347" width="15.83203125" style="27" customWidth="1"/>
    <col min="14348" max="14592" width="9.33203125" style="27"/>
    <col min="14593" max="14593" width="12.5" style="27" customWidth="1"/>
    <col min="14594" max="14594" width="62" style="27" customWidth="1"/>
    <col min="14595" max="14595" width="15.83203125" style="27" customWidth="1"/>
    <col min="14596" max="14601" width="14.83203125" style="27" customWidth="1"/>
    <col min="14602" max="14603" width="15.83203125" style="27" customWidth="1"/>
    <col min="14604" max="14848" width="9.33203125" style="27"/>
    <col min="14849" max="14849" width="12.5" style="27" customWidth="1"/>
    <col min="14850" max="14850" width="62" style="27" customWidth="1"/>
    <col min="14851" max="14851" width="15.83203125" style="27" customWidth="1"/>
    <col min="14852" max="14857" width="14.83203125" style="27" customWidth="1"/>
    <col min="14858" max="14859" width="15.83203125" style="27" customWidth="1"/>
    <col min="14860" max="15104" width="9.33203125" style="27"/>
    <col min="15105" max="15105" width="12.5" style="27" customWidth="1"/>
    <col min="15106" max="15106" width="62" style="27" customWidth="1"/>
    <col min="15107" max="15107" width="15.83203125" style="27" customWidth="1"/>
    <col min="15108" max="15113" width="14.83203125" style="27" customWidth="1"/>
    <col min="15114" max="15115" width="15.83203125" style="27" customWidth="1"/>
    <col min="15116" max="15360" width="9.33203125" style="27"/>
    <col min="15361" max="15361" width="12.5" style="27" customWidth="1"/>
    <col min="15362" max="15362" width="62" style="27" customWidth="1"/>
    <col min="15363" max="15363" width="15.83203125" style="27" customWidth="1"/>
    <col min="15364" max="15369" width="14.83203125" style="27" customWidth="1"/>
    <col min="15370" max="15371" width="15.83203125" style="27" customWidth="1"/>
    <col min="15372" max="15616" width="9.33203125" style="27"/>
    <col min="15617" max="15617" width="12.5" style="27" customWidth="1"/>
    <col min="15618" max="15618" width="62" style="27" customWidth="1"/>
    <col min="15619" max="15619" width="15.83203125" style="27" customWidth="1"/>
    <col min="15620" max="15625" width="14.83203125" style="27" customWidth="1"/>
    <col min="15626" max="15627" width="15.83203125" style="27" customWidth="1"/>
    <col min="15628" max="15872" width="9.33203125" style="27"/>
    <col min="15873" max="15873" width="12.5" style="27" customWidth="1"/>
    <col min="15874" max="15874" width="62" style="27" customWidth="1"/>
    <col min="15875" max="15875" width="15.83203125" style="27" customWidth="1"/>
    <col min="15876" max="15881" width="14.83203125" style="27" customWidth="1"/>
    <col min="15882" max="15883" width="15.83203125" style="27" customWidth="1"/>
    <col min="15884" max="16128" width="9.33203125" style="27"/>
    <col min="16129" max="16129" width="12.5" style="27" customWidth="1"/>
    <col min="16130" max="16130" width="62" style="27" customWidth="1"/>
    <col min="16131" max="16131" width="15.83203125" style="27" customWidth="1"/>
    <col min="16132" max="16137" width="14.83203125" style="27" customWidth="1"/>
    <col min="16138" max="16139" width="15.8320312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CONCATENATE("6.1.2. melléklet ",[1]RM_ALAPADATOK!A7," ",[1]RM_ALAPADATOK!B7," ",[1]RM_ALAPADATOK!C7," ",[1]RM_ALAPADATOK!D7," ",[1]RM_ALAPADATOK!E7," ",[1]RM_ALAPADATOK!F7," ",[1]RM_ALAPADATOK!G7," ",[1]RM_ALAPADATOK!H7)</f>
        <v>6.1.2. melléklet a 9 / 2021 ( III.12.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 x14ac:dyDescent="0.25">
      <c r="A2" s="5" t="s">
        <v>0</v>
      </c>
      <c r="B2" s="6" t="str">
        <f>CONCATENATE([1]RM_ALAPADATOK!A3)</f>
        <v>Pogány Községi Önkormányzata</v>
      </c>
      <c r="C2" s="7"/>
      <c r="D2" s="7"/>
      <c r="E2" s="7"/>
      <c r="F2" s="7"/>
      <c r="G2" s="7"/>
      <c r="H2" s="7"/>
      <c r="I2" s="8"/>
      <c r="J2" s="9"/>
      <c r="K2" s="150" t="s">
        <v>4</v>
      </c>
    </row>
    <row r="3" spans="1:11" s="11" customFormat="1" ht="36.75" thickBot="1" x14ac:dyDescent="0.25">
      <c r="A3" s="5" t="s">
        <v>2</v>
      </c>
      <c r="B3" s="12" t="s">
        <v>274</v>
      </c>
      <c r="C3" s="13"/>
      <c r="D3" s="13"/>
      <c r="E3" s="13"/>
      <c r="F3" s="13"/>
      <c r="G3" s="13"/>
      <c r="H3" s="13"/>
      <c r="I3" s="14"/>
      <c r="J3" s="15"/>
      <c r="K3" s="16" t="s">
        <v>275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CONCATENATE('[1]RM_1.1.sz.mell.'!C9:K9)</f>
        <v>Eredeti
előirányzat</v>
      </c>
      <c r="D5" s="154" t="str">
        <f>CONCATENATE('[1]RM_1.1.sz.mell.'!D9)</f>
        <v xml:space="preserve">1. sz. módosítás </v>
      </c>
      <c r="E5" s="25" t="str">
        <f>CONCATENATE('[1]RM_1.1.sz.mell.'!E9)</f>
        <v xml:space="preserve">2. sz. módosítás </v>
      </c>
      <c r="F5" s="25" t="str">
        <f>CONCATENATE('[1]RM_1.1.sz.mell.'!F9)</f>
        <v xml:space="preserve">3. sz. módosítás </v>
      </c>
      <c r="G5" s="25" t="str">
        <f>CONCATENATE('[1]RM_1.1.sz.mell.'!G9)</f>
        <v xml:space="preserve">4. sz. módosítás </v>
      </c>
      <c r="H5" s="25" t="str">
        <f>CONCATENATE('[1]RM_1.1.sz.mell.'!H9)</f>
        <v xml:space="preserve">5. sz. módosítás </v>
      </c>
      <c r="I5" s="25" t="str">
        <f>CONCATENATE('[1]RM_1.1.sz.mell.'!I9)</f>
        <v xml:space="preserve">6. sz. módosítás </v>
      </c>
      <c r="J5" s="25" t="s">
        <v>7</v>
      </c>
      <c r="K5" s="26" t="str">
        <f>CONCATENATE('RM_6.1.1.sz.mell'!K5)</f>
        <v>1. számú módosítás utáni előirányzat</v>
      </c>
    </row>
    <row r="6" spans="1:11" s="33" customFormat="1" ht="12.95" customHeight="1" thickBot="1" x14ac:dyDescent="0.25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5" customHeight="1" thickBot="1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21</v>
      </c>
      <c r="B8" s="38" t="s">
        <v>22</v>
      </c>
      <c r="C8" s="39">
        <f>+C9+C10+C11+C13+C14+C15+C12</f>
        <v>0</v>
      </c>
      <c r="D8" s="39">
        <f t="shared" ref="D8:I8" si="0">+D9+D10+D11+D13+D14+D15+D12</f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>+J9+J10+J11+J13+J14+J15+J12</f>
        <v>0</v>
      </c>
      <c r="K8" s="40">
        <f>+K9+K10+K11+K13+K14+K15+K12</f>
        <v>0</v>
      </c>
    </row>
    <row r="9" spans="1:11" s="46" customFormat="1" ht="12" customHeight="1" x14ac:dyDescent="0.2">
      <c r="A9" s="41" t="s">
        <v>23</v>
      </c>
      <c r="B9" s="42" t="s">
        <v>24</v>
      </c>
      <c r="C9" s="43"/>
      <c r="D9" s="43"/>
      <c r="E9" s="43"/>
      <c r="F9" s="43"/>
      <c r="G9" s="43"/>
      <c r="H9" s="43"/>
      <c r="I9" s="43"/>
      <c r="J9" s="44">
        <f t="shared" ref="J9:J15" si="1">D9+E9+F9+G9+H9+I9</f>
        <v>0</v>
      </c>
      <c r="K9" s="45">
        <f t="shared" ref="K9:K15" si="2">C9+J9</f>
        <v>0</v>
      </c>
    </row>
    <row r="10" spans="1:11" s="50" customFormat="1" ht="12" customHeight="1" x14ac:dyDescent="0.2">
      <c r="A10" s="47" t="s">
        <v>25</v>
      </c>
      <c r="B10" s="48" t="s">
        <v>26</v>
      </c>
      <c r="C10" s="49"/>
      <c r="D10" s="49"/>
      <c r="E10" s="43"/>
      <c r="F10" s="43"/>
      <c r="G10" s="43"/>
      <c r="H10" s="43"/>
      <c r="I10" s="43"/>
      <c r="J10" s="44">
        <f t="shared" si="1"/>
        <v>0</v>
      </c>
      <c r="K10" s="45">
        <f t="shared" si="2"/>
        <v>0</v>
      </c>
    </row>
    <row r="11" spans="1:11" s="50" customFormat="1" ht="12" customHeight="1" x14ac:dyDescent="0.2">
      <c r="A11" s="47" t="s">
        <v>27</v>
      </c>
      <c r="B11" s="48" t="s">
        <v>28</v>
      </c>
      <c r="C11" s="49"/>
      <c r="D11" s="49"/>
      <c r="E11" s="43"/>
      <c r="F11" s="43"/>
      <c r="G11" s="43"/>
      <c r="H11" s="43"/>
      <c r="I11" s="43"/>
      <c r="J11" s="44">
        <f t="shared" si="1"/>
        <v>0</v>
      </c>
      <c r="K11" s="45">
        <f t="shared" si="2"/>
        <v>0</v>
      </c>
    </row>
    <row r="12" spans="1:11" s="50" customFormat="1" ht="12" customHeight="1" x14ac:dyDescent="0.2">
      <c r="A12" s="47" t="s">
        <v>29</v>
      </c>
      <c r="B12" s="48" t="s">
        <v>30</v>
      </c>
      <c r="C12" s="49"/>
      <c r="D12" s="49"/>
      <c r="E12" s="43"/>
      <c r="F12" s="43"/>
      <c r="G12" s="43"/>
      <c r="H12" s="43"/>
      <c r="I12" s="43"/>
      <c r="J12" s="44"/>
      <c r="K12" s="45">
        <f t="shared" si="2"/>
        <v>0</v>
      </c>
    </row>
    <row r="13" spans="1:11" s="50" customFormat="1" ht="12" customHeight="1" x14ac:dyDescent="0.2">
      <c r="A13" s="47" t="s">
        <v>31</v>
      </c>
      <c r="B13" s="48" t="s">
        <v>32</v>
      </c>
      <c r="C13" s="49"/>
      <c r="D13" s="49"/>
      <c r="E13" s="43"/>
      <c r="F13" s="43"/>
      <c r="G13" s="43"/>
      <c r="H13" s="43"/>
      <c r="I13" s="43"/>
      <c r="J13" s="44">
        <f t="shared" si="1"/>
        <v>0</v>
      </c>
      <c r="K13" s="45">
        <f t="shared" si="2"/>
        <v>0</v>
      </c>
    </row>
    <row r="14" spans="1:11" s="50" customFormat="1" ht="12" customHeight="1" x14ac:dyDescent="0.2">
      <c r="A14" s="47" t="s">
        <v>33</v>
      </c>
      <c r="B14" s="51" t="s">
        <v>34</v>
      </c>
      <c r="C14" s="49"/>
      <c r="D14" s="49"/>
      <c r="E14" s="43"/>
      <c r="F14" s="43"/>
      <c r="G14" s="43"/>
      <c r="H14" s="43"/>
      <c r="I14" s="43"/>
      <c r="J14" s="44">
        <f t="shared" si="1"/>
        <v>0</v>
      </c>
      <c r="K14" s="45">
        <f t="shared" si="2"/>
        <v>0</v>
      </c>
    </row>
    <row r="15" spans="1:11" s="46" customFormat="1" ht="12" customHeight="1" thickBot="1" x14ac:dyDescent="0.25">
      <c r="A15" s="52" t="s">
        <v>35</v>
      </c>
      <c r="B15" s="53" t="s">
        <v>36</v>
      </c>
      <c r="C15" s="49"/>
      <c r="D15" s="49"/>
      <c r="E15" s="43"/>
      <c r="F15" s="43"/>
      <c r="G15" s="43"/>
      <c r="H15" s="43"/>
      <c r="I15" s="43"/>
      <c r="J15" s="44">
        <f t="shared" si="1"/>
        <v>0</v>
      </c>
      <c r="K15" s="45">
        <f t="shared" si="2"/>
        <v>0</v>
      </c>
    </row>
    <row r="16" spans="1:11" s="46" customFormat="1" ht="12" customHeight="1" thickBot="1" x14ac:dyDescent="0.25">
      <c r="A16" s="37" t="s">
        <v>37</v>
      </c>
      <c r="B16" s="54" t="s">
        <v>38</v>
      </c>
      <c r="C16" s="39">
        <f>+C17+C18+C19+C20+C21</f>
        <v>0</v>
      </c>
      <c r="D16" s="55">
        <f t="shared" ref="D16:K16" si="3">+D17+D18+D19+D20+D21</f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39">
        <f t="shared" si="3"/>
        <v>0</v>
      </c>
      <c r="J16" s="39">
        <f t="shared" si="3"/>
        <v>0</v>
      </c>
      <c r="K16" s="56">
        <f t="shared" si="3"/>
        <v>0</v>
      </c>
    </row>
    <row r="17" spans="1:11" s="46" customFormat="1" ht="12" customHeight="1" x14ac:dyDescent="0.2">
      <c r="A17" s="41" t="s">
        <v>39</v>
      </c>
      <c r="B17" s="42" t="s">
        <v>40</v>
      </c>
      <c r="C17" s="43"/>
      <c r="D17" s="57"/>
      <c r="E17" s="57"/>
      <c r="F17" s="57"/>
      <c r="G17" s="57"/>
      <c r="H17" s="57"/>
      <c r="I17" s="43"/>
      <c r="J17" s="44">
        <f t="shared" ref="J17:J65" si="4">D17+E17+F17+G17+H17+I17</f>
        <v>0</v>
      </c>
      <c r="K17" s="58">
        <f t="shared" ref="K17:K22" si="5">C17+J17</f>
        <v>0</v>
      </c>
    </row>
    <row r="18" spans="1:11" s="46" customFormat="1" ht="12" customHeight="1" x14ac:dyDescent="0.2">
      <c r="A18" s="47" t="s">
        <v>41</v>
      </c>
      <c r="B18" s="48" t="s">
        <v>42</v>
      </c>
      <c r="C18" s="43"/>
      <c r="D18" s="59"/>
      <c r="E18" s="59"/>
      <c r="F18" s="59"/>
      <c r="G18" s="59"/>
      <c r="H18" s="59"/>
      <c r="I18" s="49"/>
      <c r="J18" s="60">
        <f t="shared" si="4"/>
        <v>0</v>
      </c>
      <c r="K18" s="61">
        <f t="shared" si="5"/>
        <v>0</v>
      </c>
    </row>
    <row r="19" spans="1:11" s="46" customFormat="1" ht="12" customHeight="1" x14ac:dyDescent="0.2">
      <c r="A19" s="47" t="s">
        <v>43</v>
      </c>
      <c r="B19" s="48" t="s">
        <v>44</v>
      </c>
      <c r="C19" s="43"/>
      <c r="D19" s="59"/>
      <c r="E19" s="59"/>
      <c r="F19" s="59"/>
      <c r="G19" s="59"/>
      <c r="H19" s="59"/>
      <c r="I19" s="49"/>
      <c r="J19" s="60">
        <f t="shared" si="4"/>
        <v>0</v>
      </c>
      <c r="K19" s="61">
        <f t="shared" si="5"/>
        <v>0</v>
      </c>
    </row>
    <row r="20" spans="1:11" s="46" customFormat="1" ht="12" customHeight="1" x14ac:dyDescent="0.2">
      <c r="A20" s="47" t="s">
        <v>45</v>
      </c>
      <c r="B20" s="48" t="s">
        <v>46</v>
      </c>
      <c r="C20" s="43"/>
      <c r="D20" s="59"/>
      <c r="E20" s="59"/>
      <c r="F20" s="59"/>
      <c r="G20" s="59"/>
      <c r="H20" s="59"/>
      <c r="I20" s="49"/>
      <c r="J20" s="60">
        <f t="shared" si="4"/>
        <v>0</v>
      </c>
      <c r="K20" s="61">
        <f t="shared" si="5"/>
        <v>0</v>
      </c>
    </row>
    <row r="21" spans="1:11" s="46" customFormat="1" ht="12" customHeight="1" x14ac:dyDescent="0.2">
      <c r="A21" s="47" t="s">
        <v>47</v>
      </c>
      <c r="B21" s="48" t="s">
        <v>48</v>
      </c>
      <c r="C21" s="43"/>
      <c r="D21" s="59"/>
      <c r="E21" s="59"/>
      <c r="F21" s="59"/>
      <c r="G21" s="59"/>
      <c r="H21" s="59"/>
      <c r="I21" s="49"/>
      <c r="J21" s="60">
        <f t="shared" si="4"/>
        <v>0</v>
      </c>
      <c r="K21" s="61">
        <f t="shared" si="5"/>
        <v>0</v>
      </c>
    </row>
    <row r="22" spans="1:11" s="50" customFormat="1" ht="12" customHeight="1" thickBot="1" x14ac:dyDescent="0.25">
      <c r="A22" s="52" t="s">
        <v>49</v>
      </c>
      <c r="B22" s="62" t="s">
        <v>50</v>
      </c>
      <c r="C22" s="43"/>
      <c r="D22" s="64"/>
      <c r="E22" s="64"/>
      <c r="F22" s="64"/>
      <c r="G22" s="64"/>
      <c r="H22" s="64"/>
      <c r="I22" s="63"/>
      <c r="J22" s="65">
        <f t="shared" si="4"/>
        <v>0</v>
      </c>
      <c r="K22" s="66">
        <f t="shared" si="5"/>
        <v>0</v>
      </c>
    </row>
    <row r="23" spans="1:11" s="50" customFormat="1" ht="12" customHeight="1" thickBot="1" x14ac:dyDescent="0.25">
      <c r="A23" s="37" t="s">
        <v>51</v>
      </c>
      <c r="B23" s="38" t="s">
        <v>52</v>
      </c>
      <c r="C23" s="39">
        <f>+C24+C25+C26+C27+C28</f>
        <v>0</v>
      </c>
      <c r="D23" s="55">
        <f t="shared" ref="D23:K23" si="6">+D24+D25+D26+D27+D28</f>
        <v>0</v>
      </c>
      <c r="E23" s="55">
        <f t="shared" si="6"/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39">
        <f t="shared" si="6"/>
        <v>0</v>
      </c>
      <c r="J23" s="39">
        <f t="shared" si="6"/>
        <v>0</v>
      </c>
      <c r="K23" s="56">
        <f t="shared" si="6"/>
        <v>0</v>
      </c>
    </row>
    <row r="24" spans="1:11" s="50" customFormat="1" ht="12" customHeight="1" x14ac:dyDescent="0.2">
      <c r="A24" s="41" t="s">
        <v>53</v>
      </c>
      <c r="B24" s="42" t="s">
        <v>54</v>
      </c>
      <c r="C24" s="43"/>
      <c r="D24" s="57"/>
      <c r="E24" s="57"/>
      <c r="F24" s="57"/>
      <c r="G24" s="57"/>
      <c r="H24" s="57"/>
      <c r="I24" s="43"/>
      <c r="J24" s="44">
        <f t="shared" si="4"/>
        <v>0</v>
      </c>
      <c r="K24" s="58">
        <f t="shared" ref="K24:K29" si="7">C24+J24</f>
        <v>0</v>
      </c>
    </row>
    <row r="25" spans="1:11" s="46" customFormat="1" ht="12" customHeight="1" x14ac:dyDescent="0.2">
      <c r="A25" s="47" t="s">
        <v>55</v>
      </c>
      <c r="B25" s="48" t="s">
        <v>56</v>
      </c>
      <c r="C25" s="49"/>
      <c r="D25" s="59"/>
      <c r="E25" s="59"/>
      <c r="F25" s="59"/>
      <c r="G25" s="59"/>
      <c r="H25" s="59"/>
      <c r="I25" s="49"/>
      <c r="J25" s="60">
        <f t="shared" si="4"/>
        <v>0</v>
      </c>
      <c r="K25" s="61">
        <f t="shared" si="7"/>
        <v>0</v>
      </c>
    </row>
    <row r="26" spans="1:11" s="50" customFormat="1" ht="12" customHeight="1" x14ac:dyDescent="0.2">
      <c r="A26" s="47" t="s">
        <v>57</v>
      </c>
      <c r="B26" s="48" t="s">
        <v>58</v>
      </c>
      <c r="C26" s="49"/>
      <c r="D26" s="59"/>
      <c r="E26" s="59"/>
      <c r="F26" s="59"/>
      <c r="G26" s="59"/>
      <c r="H26" s="59"/>
      <c r="I26" s="49"/>
      <c r="J26" s="60">
        <f t="shared" si="4"/>
        <v>0</v>
      </c>
      <c r="K26" s="61">
        <f t="shared" si="7"/>
        <v>0</v>
      </c>
    </row>
    <row r="27" spans="1:11" s="50" customFormat="1" ht="12" customHeight="1" x14ac:dyDescent="0.2">
      <c r="A27" s="47" t="s">
        <v>59</v>
      </c>
      <c r="B27" s="48" t="s">
        <v>60</v>
      </c>
      <c r="C27" s="49"/>
      <c r="D27" s="59"/>
      <c r="E27" s="59"/>
      <c r="F27" s="59"/>
      <c r="G27" s="59"/>
      <c r="H27" s="59"/>
      <c r="I27" s="49"/>
      <c r="J27" s="60">
        <f t="shared" si="4"/>
        <v>0</v>
      </c>
      <c r="K27" s="61">
        <f t="shared" si="7"/>
        <v>0</v>
      </c>
    </row>
    <row r="28" spans="1:11" s="50" customFormat="1" ht="12" customHeight="1" x14ac:dyDescent="0.2">
      <c r="A28" s="47" t="s">
        <v>61</v>
      </c>
      <c r="B28" s="48" t="s">
        <v>62</v>
      </c>
      <c r="C28" s="49"/>
      <c r="D28" s="59"/>
      <c r="E28" s="59"/>
      <c r="F28" s="59"/>
      <c r="G28" s="59"/>
      <c r="H28" s="59"/>
      <c r="I28" s="49"/>
      <c r="J28" s="60">
        <f t="shared" si="4"/>
        <v>0</v>
      </c>
      <c r="K28" s="61">
        <f t="shared" si="7"/>
        <v>0</v>
      </c>
    </row>
    <row r="29" spans="1:11" s="50" customFormat="1" ht="12" customHeight="1" thickBot="1" x14ac:dyDescent="0.25">
      <c r="A29" s="52" t="s">
        <v>63</v>
      </c>
      <c r="B29" s="62" t="s">
        <v>64</v>
      </c>
      <c r="C29" s="63"/>
      <c r="D29" s="64"/>
      <c r="E29" s="64"/>
      <c r="F29" s="64"/>
      <c r="G29" s="64"/>
      <c r="H29" s="64"/>
      <c r="I29" s="63"/>
      <c r="J29" s="65">
        <f t="shared" si="4"/>
        <v>0</v>
      </c>
      <c r="K29" s="66">
        <f t="shared" si="7"/>
        <v>0</v>
      </c>
    </row>
    <row r="30" spans="1:11" s="50" customFormat="1" ht="12" customHeight="1" thickBot="1" x14ac:dyDescent="0.25">
      <c r="A30" s="37" t="s">
        <v>65</v>
      </c>
      <c r="B30" s="38" t="s">
        <v>66</v>
      </c>
      <c r="C30" s="67">
        <f>+C31+C32+C33+C34+C35+C36+C37</f>
        <v>0</v>
      </c>
      <c r="D30" s="67">
        <f t="shared" ref="D30:K30" si="8">+D31+D32+D33+D34+D35+D36+D37</f>
        <v>0</v>
      </c>
      <c r="E30" s="67">
        <f t="shared" si="8"/>
        <v>0</v>
      </c>
      <c r="F30" s="67">
        <f t="shared" si="8"/>
        <v>0</v>
      </c>
      <c r="G30" s="67">
        <f t="shared" si="8"/>
        <v>0</v>
      </c>
      <c r="H30" s="67">
        <f t="shared" si="8"/>
        <v>0</v>
      </c>
      <c r="I30" s="67">
        <f t="shared" si="8"/>
        <v>0</v>
      </c>
      <c r="J30" s="67">
        <f t="shared" si="8"/>
        <v>0</v>
      </c>
      <c r="K30" s="68">
        <f t="shared" si="8"/>
        <v>0</v>
      </c>
    </row>
    <row r="31" spans="1:11" s="50" customFormat="1" ht="12" customHeight="1" x14ac:dyDescent="0.2">
      <c r="A31" s="41" t="s">
        <v>67</v>
      </c>
      <c r="B31" s="42" t="str">
        <f>'[1]RM_1.1.sz.mell.'!B34</f>
        <v>Építményadó</v>
      </c>
      <c r="C31" s="43"/>
      <c r="D31" s="43"/>
      <c r="E31" s="43"/>
      <c r="F31" s="43"/>
      <c r="G31" s="43"/>
      <c r="H31" s="43"/>
      <c r="I31" s="43"/>
      <c r="J31" s="44">
        <f t="shared" si="4"/>
        <v>0</v>
      </c>
      <c r="K31" s="58">
        <f t="shared" ref="K31:K37" si="9">C31+J31</f>
        <v>0</v>
      </c>
    </row>
    <row r="32" spans="1:11" s="50" customFormat="1" ht="12" customHeight="1" x14ac:dyDescent="0.2">
      <c r="A32" s="47" t="s">
        <v>68</v>
      </c>
      <c r="B32" s="42" t="str">
        <f>'[1]RM_1.1.sz.mell.'!B35</f>
        <v>Idegenforgalmi adó</v>
      </c>
      <c r="C32" s="49"/>
      <c r="D32" s="49"/>
      <c r="E32" s="49"/>
      <c r="F32" s="49"/>
      <c r="G32" s="49"/>
      <c r="H32" s="49"/>
      <c r="I32" s="49"/>
      <c r="J32" s="60">
        <f t="shared" si="4"/>
        <v>0</v>
      </c>
      <c r="K32" s="61">
        <f t="shared" si="9"/>
        <v>0</v>
      </c>
    </row>
    <row r="33" spans="1:11" s="50" customFormat="1" ht="12" customHeight="1" x14ac:dyDescent="0.2">
      <c r="A33" s="47" t="s">
        <v>69</v>
      </c>
      <c r="B33" s="42" t="str">
        <f>'[1]RM_1.1.sz.mell.'!B36</f>
        <v>Iparűzési adó</v>
      </c>
      <c r="C33" s="49"/>
      <c r="D33" s="49"/>
      <c r="E33" s="49"/>
      <c r="F33" s="49"/>
      <c r="G33" s="49"/>
      <c r="H33" s="49"/>
      <c r="I33" s="49"/>
      <c r="J33" s="60">
        <f t="shared" si="4"/>
        <v>0</v>
      </c>
      <c r="K33" s="61">
        <f t="shared" si="9"/>
        <v>0</v>
      </c>
    </row>
    <row r="34" spans="1:11" s="50" customFormat="1" ht="12" customHeight="1" x14ac:dyDescent="0.2">
      <c r="A34" s="47" t="s">
        <v>70</v>
      </c>
      <c r="B34" s="42" t="str">
        <f>'[1]RM_1.1.sz.mell.'!B37</f>
        <v>Talajterhelési díj</v>
      </c>
      <c r="C34" s="49"/>
      <c r="D34" s="49"/>
      <c r="E34" s="49"/>
      <c r="F34" s="49"/>
      <c r="G34" s="49"/>
      <c r="H34" s="49"/>
      <c r="I34" s="49"/>
      <c r="J34" s="60">
        <f t="shared" si="4"/>
        <v>0</v>
      </c>
      <c r="K34" s="61">
        <f t="shared" si="9"/>
        <v>0</v>
      </c>
    </row>
    <row r="35" spans="1:11" s="50" customFormat="1" ht="12" customHeight="1" x14ac:dyDescent="0.2">
      <c r="A35" s="47" t="s">
        <v>71</v>
      </c>
      <c r="B35" s="42" t="str">
        <f>'[1]RM_1.1.sz.mell.'!B38</f>
        <v>Gépjárműadó</v>
      </c>
      <c r="C35" s="49"/>
      <c r="D35" s="49"/>
      <c r="E35" s="49"/>
      <c r="F35" s="49"/>
      <c r="G35" s="49"/>
      <c r="H35" s="49"/>
      <c r="I35" s="49"/>
      <c r="J35" s="60">
        <f t="shared" si="4"/>
        <v>0</v>
      </c>
      <c r="K35" s="61">
        <f t="shared" si="9"/>
        <v>0</v>
      </c>
    </row>
    <row r="36" spans="1:11" s="50" customFormat="1" ht="12" customHeight="1" x14ac:dyDescent="0.2">
      <c r="A36" s="47" t="s">
        <v>72</v>
      </c>
      <c r="B36" s="42" t="str">
        <f>'[1]RM_1.1.sz.mell.'!B39</f>
        <v>Egyéb közhatalmi bevétel</v>
      </c>
      <c r="C36" s="49"/>
      <c r="D36" s="49"/>
      <c r="E36" s="49"/>
      <c r="F36" s="49"/>
      <c r="G36" s="49"/>
      <c r="H36" s="49"/>
      <c r="I36" s="49"/>
      <c r="J36" s="60">
        <f t="shared" si="4"/>
        <v>0</v>
      </c>
      <c r="K36" s="61">
        <f t="shared" si="9"/>
        <v>0</v>
      </c>
    </row>
    <row r="37" spans="1:11" s="50" customFormat="1" ht="12" customHeight="1" thickBot="1" x14ac:dyDescent="0.25">
      <c r="A37" s="52" t="s">
        <v>73</v>
      </c>
      <c r="B37" s="42" t="str">
        <f>'[1]RM_1.1.sz.mell.'!B40</f>
        <v>Kommunális adó</v>
      </c>
      <c r="C37" s="63"/>
      <c r="D37" s="63"/>
      <c r="E37" s="63"/>
      <c r="F37" s="63"/>
      <c r="G37" s="63"/>
      <c r="H37" s="63"/>
      <c r="I37" s="63"/>
      <c r="J37" s="65">
        <f t="shared" si="4"/>
        <v>0</v>
      </c>
      <c r="K37" s="66">
        <f t="shared" si="9"/>
        <v>0</v>
      </c>
    </row>
    <row r="38" spans="1:11" s="50" customFormat="1" ht="12" customHeight="1" thickBot="1" x14ac:dyDescent="0.25">
      <c r="A38" s="37" t="s">
        <v>74</v>
      </c>
      <c r="B38" s="38" t="s">
        <v>75</v>
      </c>
      <c r="C38" s="39">
        <f>SUM(C39:C49)</f>
        <v>0</v>
      </c>
      <c r="D38" s="55">
        <f t="shared" ref="D38:K38" si="10">SUM(D39:D49)</f>
        <v>0</v>
      </c>
      <c r="E38" s="55">
        <f t="shared" si="10"/>
        <v>0</v>
      </c>
      <c r="F38" s="55">
        <f t="shared" si="10"/>
        <v>0</v>
      </c>
      <c r="G38" s="55">
        <f t="shared" si="10"/>
        <v>0</v>
      </c>
      <c r="H38" s="55">
        <f t="shared" si="10"/>
        <v>0</v>
      </c>
      <c r="I38" s="39">
        <f t="shared" si="10"/>
        <v>0</v>
      </c>
      <c r="J38" s="39">
        <f t="shared" si="10"/>
        <v>0</v>
      </c>
      <c r="K38" s="56">
        <f t="shared" si="10"/>
        <v>0</v>
      </c>
    </row>
    <row r="39" spans="1:11" s="50" customFormat="1" ht="12" customHeight="1" x14ac:dyDescent="0.2">
      <c r="A39" s="41" t="s">
        <v>76</v>
      </c>
      <c r="B39" s="42" t="s">
        <v>77</v>
      </c>
      <c r="C39" s="43"/>
      <c r="D39" s="57"/>
      <c r="E39" s="57"/>
      <c r="F39" s="57"/>
      <c r="G39" s="57"/>
      <c r="H39" s="57"/>
      <c r="I39" s="43"/>
      <c r="J39" s="44">
        <f t="shared" si="4"/>
        <v>0</v>
      </c>
      <c r="K39" s="58">
        <f t="shared" ref="K39:K49" si="11">C39+J39</f>
        <v>0</v>
      </c>
    </row>
    <row r="40" spans="1:11" s="50" customFormat="1" ht="12" customHeight="1" x14ac:dyDescent="0.2">
      <c r="A40" s="47" t="s">
        <v>78</v>
      </c>
      <c r="B40" s="48" t="s">
        <v>79</v>
      </c>
      <c r="C40" s="49"/>
      <c r="D40" s="59"/>
      <c r="E40" s="59"/>
      <c r="F40" s="59"/>
      <c r="G40" s="59"/>
      <c r="H40" s="59"/>
      <c r="I40" s="49"/>
      <c r="J40" s="60">
        <f t="shared" si="4"/>
        <v>0</v>
      </c>
      <c r="K40" s="61">
        <f t="shared" si="11"/>
        <v>0</v>
      </c>
    </row>
    <row r="41" spans="1:11" s="50" customFormat="1" ht="12" customHeight="1" x14ac:dyDescent="0.2">
      <c r="A41" s="47" t="s">
        <v>80</v>
      </c>
      <c r="B41" s="48" t="s">
        <v>81</v>
      </c>
      <c r="C41" s="49"/>
      <c r="D41" s="59"/>
      <c r="E41" s="59"/>
      <c r="F41" s="59"/>
      <c r="G41" s="59"/>
      <c r="H41" s="59"/>
      <c r="I41" s="49"/>
      <c r="J41" s="60">
        <f t="shared" si="4"/>
        <v>0</v>
      </c>
      <c r="K41" s="61">
        <f t="shared" si="11"/>
        <v>0</v>
      </c>
    </row>
    <row r="42" spans="1:11" s="50" customFormat="1" ht="12" customHeight="1" x14ac:dyDescent="0.2">
      <c r="A42" s="47" t="s">
        <v>82</v>
      </c>
      <c r="B42" s="48" t="s">
        <v>83</v>
      </c>
      <c r="C42" s="49"/>
      <c r="D42" s="59"/>
      <c r="E42" s="59"/>
      <c r="F42" s="59"/>
      <c r="G42" s="59"/>
      <c r="H42" s="59"/>
      <c r="I42" s="49"/>
      <c r="J42" s="60">
        <f t="shared" si="4"/>
        <v>0</v>
      </c>
      <c r="K42" s="61">
        <f t="shared" si="11"/>
        <v>0</v>
      </c>
    </row>
    <row r="43" spans="1:11" s="50" customFormat="1" ht="12" customHeight="1" x14ac:dyDescent="0.2">
      <c r="A43" s="47" t="s">
        <v>84</v>
      </c>
      <c r="B43" s="48" t="s">
        <v>85</v>
      </c>
      <c r="C43" s="49"/>
      <c r="D43" s="59"/>
      <c r="E43" s="59"/>
      <c r="F43" s="59"/>
      <c r="G43" s="59"/>
      <c r="H43" s="59"/>
      <c r="I43" s="49"/>
      <c r="J43" s="60">
        <f t="shared" si="4"/>
        <v>0</v>
      </c>
      <c r="K43" s="61">
        <f t="shared" si="11"/>
        <v>0</v>
      </c>
    </row>
    <row r="44" spans="1:11" s="50" customFormat="1" ht="12" customHeight="1" x14ac:dyDescent="0.2">
      <c r="A44" s="47" t="s">
        <v>86</v>
      </c>
      <c r="B44" s="48" t="s">
        <v>87</v>
      </c>
      <c r="C44" s="49"/>
      <c r="D44" s="59"/>
      <c r="E44" s="59"/>
      <c r="F44" s="59"/>
      <c r="G44" s="59"/>
      <c r="H44" s="59"/>
      <c r="I44" s="49"/>
      <c r="J44" s="60">
        <f t="shared" si="4"/>
        <v>0</v>
      </c>
      <c r="K44" s="61">
        <f t="shared" si="11"/>
        <v>0</v>
      </c>
    </row>
    <row r="45" spans="1:11" s="50" customFormat="1" ht="12" customHeight="1" x14ac:dyDescent="0.2">
      <c r="A45" s="47" t="s">
        <v>88</v>
      </c>
      <c r="B45" s="48" t="s">
        <v>89</v>
      </c>
      <c r="C45" s="49"/>
      <c r="D45" s="59"/>
      <c r="E45" s="59"/>
      <c r="F45" s="59"/>
      <c r="G45" s="59"/>
      <c r="H45" s="59"/>
      <c r="I45" s="49"/>
      <c r="J45" s="60">
        <f t="shared" si="4"/>
        <v>0</v>
      </c>
      <c r="K45" s="61">
        <f t="shared" si="11"/>
        <v>0</v>
      </c>
    </row>
    <row r="46" spans="1:11" s="50" customFormat="1" ht="12" customHeight="1" x14ac:dyDescent="0.2">
      <c r="A46" s="47" t="s">
        <v>90</v>
      </c>
      <c r="B46" s="48" t="s">
        <v>91</v>
      </c>
      <c r="C46" s="49"/>
      <c r="D46" s="59"/>
      <c r="E46" s="59"/>
      <c r="F46" s="59"/>
      <c r="G46" s="59"/>
      <c r="H46" s="59"/>
      <c r="I46" s="49"/>
      <c r="J46" s="60">
        <f t="shared" si="4"/>
        <v>0</v>
      </c>
      <c r="K46" s="61">
        <f t="shared" si="11"/>
        <v>0</v>
      </c>
    </row>
    <row r="47" spans="1:11" s="50" customFormat="1" ht="12" customHeight="1" x14ac:dyDescent="0.2">
      <c r="A47" s="47" t="s">
        <v>92</v>
      </c>
      <c r="B47" s="48" t="s">
        <v>93</v>
      </c>
      <c r="C47" s="69"/>
      <c r="D47" s="70"/>
      <c r="E47" s="70"/>
      <c r="F47" s="70"/>
      <c r="G47" s="70"/>
      <c r="H47" s="70"/>
      <c r="I47" s="69"/>
      <c r="J47" s="71">
        <f t="shared" si="4"/>
        <v>0</v>
      </c>
      <c r="K47" s="72">
        <f t="shared" si="11"/>
        <v>0</v>
      </c>
    </row>
    <row r="48" spans="1:11" s="50" customFormat="1" ht="12" customHeight="1" x14ac:dyDescent="0.2">
      <c r="A48" s="52" t="s">
        <v>94</v>
      </c>
      <c r="B48" s="62" t="s">
        <v>95</v>
      </c>
      <c r="C48" s="73"/>
      <c r="D48" s="74"/>
      <c r="E48" s="74"/>
      <c r="F48" s="74"/>
      <c r="G48" s="74"/>
      <c r="H48" s="74"/>
      <c r="I48" s="73"/>
      <c r="J48" s="75">
        <f t="shared" si="4"/>
        <v>0</v>
      </c>
      <c r="K48" s="76">
        <f t="shared" si="11"/>
        <v>0</v>
      </c>
    </row>
    <row r="49" spans="1:11" s="50" customFormat="1" ht="12" customHeight="1" thickBot="1" x14ac:dyDescent="0.25">
      <c r="A49" s="52" t="s">
        <v>96</v>
      </c>
      <c r="B49" s="62" t="s">
        <v>97</v>
      </c>
      <c r="C49" s="73"/>
      <c r="D49" s="74"/>
      <c r="E49" s="74"/>
      <c r="F49" s="74"/>
      <c r="G49" s="74"/>
      <c r="H49" s="74"/>
      <c r="I49" s="73"/>
      <c r="J49" s="75">
        <f t="shared" si="4"/>
        <v>0</v>
      </c>
      <c r="K49" s="76">
        <f t="shared" si="11"/>
        <v>0</v>
      </c>
    </row>
    <row r="50" spans="1:11" s="50" customFormat="1" ht="12" customHeight="1" thickBot="1" x14ac:dyDescent="0.25">
      <c r="A50" s="37" t="s">
        <v>98</v>
      </c>
      <c r="B50" s="38" t="s">
        <v>99</v>
      </c>
      <c r="C50" s="39">
        <f>SUM(C51:C55)</f>
        <v>0</v>
      </c>
      <c r="D50" s="55">
        <f t="shared" ref="D50:K50" si="12">SUM(D51:D55)</f>
        <v>0</v>
      </c>
      <c r="E50" s="55">
        <f t="shared" si="12"/>
        <v>0</v>
      </c>
      <c r="F50" s="55">
        <f t="shared" si="12"/>
        <v>0</v>
      </c>
      <c r="G50" s="55">
        <f t="shared" si="12"/>
        <v>0</v>
      </c>
      <c r="H50" s="55">
        <f t="shared" si="12"/>
        <v>0</v>
      </c>
      <c r="I50" s="39">
        <f t="shared" si="12"/>
        <v>0</v>
      </c>
      <c r="J50" s="39">
        <f t="shared" si="12"/>
        <v>0</v>
      </c>
      <c r="K50" s="56">
        <f t="shared" si="12"/>
        <v>0</v>
      </c>
    </row>
    <row r="51" spans="1:11" s="50" customFormat="1" ht="12" customHeight="1" x14ac:dyDescent="0.2">
      <c r="A51" s="41" t="s">
        <v>100</v>
      </c>
      <c r="B51" s="42" t="s">
        <v>101</v>
      </c>
      <c r="C51" s="78"/>
      <c r="D51" s="79"/>
      <c r="E51" s="79"/>
      <c r="F51" s="79"/>
      <c r="G51" s="79"/>
      <c r="H51" s="79"/>
      <c r="I51" s="78"/>
      <c r="J51" s="80">
        <f t="shared" si="4"/>
        <v>0</v>
      </c>
      <c r="K51" s="81">
        <f>C51+J51</f>
        <v>0</v>
      </c>
    </row>
    <row r="52" spans="1:11" s="50" customFormat="1" ht="12" customHeight="1" x14ac:dyDescent="0.2">
      <c r="A52" s="47" t="s">
        <v>102</v>
      </c>
      <c r="B52" s="48" t="s">
        <v>103</v>
      </c>
      <c r="C52" s="69"/>
      <c r="D52" s="70"/>
      <c r="E52" s="70"/>
      <c r="F52" s="70"/>
      <c r="G52" s="70"/>
      <c r="H52" s="70"/>
      <c r="I52" s="69"/>
      <c r="J52" s="71">
        <f t="shared" si="4"/>
        <v>0</v>
      </c>
      <c r="K52" s="72">
        <f>C52+J52</f>
        <v>0</v>
      </c>
    </row>
    <row r="53" spans="1:11" s="50" customFormat="1" ht="12" customHeight="1" x14ac:dyDescent="0.2">
      <c r="A53" s="47" t="s">
        <v>104</v>
      </c>
      <c r="B53" s="48" t="s">
        <v>105</v>
      </c>
      <c r="C53" s="69"/>
      <c r="D53" s="70"/>
      <c r="E53" s="70"/>
      <c r="F53" s="70"/>
      <c r="G53" s="70"/>
      <c r="H53" s="70"/>
      <c r="I53" s="69"/>
      <c r="J53" s="71">
        <f t="shared" si="4"/>
        <v>0</v>
      </c>
      <c r="K53" s="72">
        <f>C53+J53</f>
        <v>0</v>
      </c>
    </row>
    <row r="54" spans="1:11" s="50" customFormat="1" ht="12" customHeight="1" x14ac:dyDescent="0.2">
      <c r="A54" s="47" t="s">
        <v>106</v>
      </c>
      <c r="B54" s="48" t="s">
        <v>107</v>
      </c>
      <c r="C54" s="69"/>
      <c r="D54" s="70"/>
      <c r="E54" s="70"/>
      <c r="F54" s="70"/>
      <c r="G54" s="70"/>
      <c r="H54" s="70"/>
      <c r="I54" s="69"/>
      <c r="J54" s="71">
        <f t="shared" si="4"/>
        <v>0</v>
      </c>
      <c r="K54" s="72">
        <f>C54+J54</f>
        <v>0</v>
      </c>
    </row>
    <row r="55" spans="1:11" s="50" customFormat="1" ht="12" customHeight="1" thickBot="1" x14ac:dyDescent="0.25">
      <c r="A55" s="82" t="s">
        <v>108</v>
      </c>
      <c r="B55" s="83" t="s">
        <v>109</v>
      </c>
      <c r="C55" s="77"/>
      <c r="D55" s="84"/>
      <c r="E55" s="84"/>
      <c r="F55" s="84"/>
      <c r="G55" s="84"/>
      <c r="H55" s="84"/>
      <c r="I55" s="77"/>
      <c r="J55" s="85">
        <f t="shared" si="4"/>
        <v>0</v>
      </c>
      <c r="K55" s="86">
        <f>C55+J55</f>
        <v>0</v>
      </c>
    </row>
    <row r="56" spans="1:11" s="50" customFormat="1" ht="12" customHeight="1" thickBot="1" x14ac:dyDescent="0.25">
      <c r="A56" s="37" t="s">
        <v>110</v>
      </c>
      <c r="B56" s="38" t="s">
        <v>111</v>
      </c>
      <c r="C56" s="39">
        <f>SUM(C57:C59)</f>
        <v>0</v>
      </c>
      <c r="D56" s="55">
        <f t="shared" ref="D56:K56" si="13">SUM(D57:D59)</f>
        <v>0</v>
      </c>
      <c r="E56" s="55">
        <f t="shared" si="13"/>
        <v>0</v>
      </c>
      <c r="F56" s="55">
        <f t="shared" si="13"/>
        <v>0</v>
      </c>
      <c r="G56" s="55">
        <f t="shared" si="13"/>
        <v>0</v>
      </c>
      <c r="H56" s="55">
        <f t="shared" si="13"/>
        <v>0</v>
      </c>
      <c r="I56" s="39">
        <f t="shared" si="13"/>
        <v>0</v>
      </c>
      <c r="J56" s="39">
        <f t="shared" si="13"/>
        <v>0</v>
      </c>
      <c r="K56" s="56">
        <f t="shared" si="13"/>
        <v>0</v>
      </c>
    </row>
    <row r="57" spans="1:11" s="50" customFormat="1" ht="12" customHeight="1" x14ac:dyDescent="0.2">
      <c r="A57" s="41" t="s">
        <v>112</v>
      </c>
      <c r="B57" s="42" t="s">
        <v>113</v>
      </c>
      <c r="C57" s="43"/>
      <c r="D57" s="57"/>
      <c r="E57" s="57"/>
      <c r="F57" s="57"/>
      <c r="G57" s="57"/>
      <c r="H57" s="57"/>
      <c r="I57" s="43"/>
      <c r="J57" s="44">
        <f t="shared" si="4"/>
        <v>0</v>
      </c>
      <c r="K57" s="58">
        <f>C57+J57</f>
        <v>0</v>
      </c>
    </row>
    <row r="58" spans="1:11" s="50" customFormat="1" ht="12" customHeight="1" x14ac:dyDescent="0.2">
      <c r="A58" s="47" t="s">
        <v>114</v>
      </c>
      <c r="B58" s="48" t="s">
        <v>115</v>
      </c>
      <c r="C58" s="49"/>
      <c r="D58" s="59"/>
      <c r="E58" s="59"/>
      <c r="F58" s="59"/>
      <c r="G58" s="59"/>
      <c r="H58" s="59"/>
      <c r="I58" s="49"/>
      <c r="J58" s="60">
        <f t="shared" si="4"/>
        <v>0</v>
      </c>
      <c r="K58" s="61">
        <f>C58+J58</f>
        <v>0</v>
      </c>
    </row>
    <row r="59" spans="1:11" s="50" customFormat="1" ht="12" customHeight="1" x14ac:dyDescent="0.2">
      <c r="A59" s="47" t="s">
        <v>116</v>
      </c>
      <c r="B59" s="48" t="s">
        <v>117</v>
      </c>
      <c r="C59" s="49"/>
      <c r="D59" s="59"/>
      <c r="E59" s="59"/>
      <c r="F59" s="59"/>
      <c r="G59" s="59"/>
      <c r="H59" s="59"/>
      <c r="I59" s="49"/>
      <c r="J59" s="60">
        <f t="shared" si="4"/>
        <v>0</v>
      </c>
      <c r="K59" s="61">
        <f>C59+J59</f>
        <v>0</v>
      </c>
    </row>
    <row r="60" spans="1:11" s="50" customFormat="1" ht="12" customHeight="1" thickBot="1" x14ac:dyDescent="0.25">
      <c r="A60" s="52" t="s">
        <v>118</v>
      </c>
      <c r="B60" s="62" t="s">
        <v>119</v>
      </c>
      <c r="C60" s="63"/>
      <c r="D60" s="64"/>
      <c r="E60" s="64"/>
      <c r="F60" s="64"/>
      <c r="G60" s="64"/>
      <c r="H60" s="64"/>
      <c r="I60" s="63"/>
      <c r="J60" s="65">
        <f t="shared" si="4"/>
        <v>0</v>
      </c>
      <c r="K60" s="66">
        <f>C60+J60</f>
        <v>0</v>
      </c>
    </row>
    <row r="61" spans="1:11" s="50" customFormat="1" ht="12" customHeight="1" thickBot="1" x14ac:dyDescent="0.25">
      <c r="A61" s="37" t="s">
        <v>120</v>
      </c>
      <c r="B61" s="54" t="s">
        <v>121</v>
      </c>
      <c r="C61" s="39">
        <f>SUM(C62:C64)</f>
        <v>0</v>
      </c>
      <c r="D61" s="55">
        <f t="shared" ref="D61:K61" si="14">SUM(D62:D64)</f>
        <v>0</v>
      </c>
      <c r="E61" s="55">
        <f t="shared" si="14"/>
        <v>0</v>
      </c>
      <c r="F61" s="55">
        <f t="shared" si="14"/>
        <v>0</v>
      </c>
      <c r="G61" s="55">
        <f t="shared" si="14"/>
        <v>0</v>
      </c>
      <c r="H61" s="55">
        <f t="shared" si="14"/>
        <v>0</v>
      </c>
      <c r="I61" s="39">
        <f t="shared" si="14"/>
        <v>0</v>
      </c>
      <c r="J61" s="39">
        <f t="shared" si="14"/>
        <v>0</v>
      </c>
      <c r="K61" s="56">
        <f t="shared" si="14"/>
        <v>0</v>
      </c>
    </row>
    <row r="62" spans="1:11" s="50" customFormat="1" ht="12" customHeight="1" x14ac:dyDescent="0.2">
      <c r="A62" s="41" t="s">
        <v>122</v>
      </c>
      <c r="B62" s="42" t="s">
        <v>123</v>
      </c>
      <c r="C62" s="69"/>
      <c r="D62" s="70"/>
      <c r="E62" s="70"/>
      <c r="F62" s="70"/>
      <c r="G62" s="70"/>
      <c r="H62" s="70"/>
      <c r="I62" s="69"/>
      <c r="J62" s="71">
        <f t="shared" si="4"/>
        <v>0</v>
      </c>
      <c r="K62" s="72">
        <f>C62+J62</f>
        <v>0</v>
      </c>
    </row>
    <row r="63" spans="1:11" s="50" customFormat="1" ht="12" customHeight="1" x14ac:dyDescent="0.2">
      <c r="A63" s="47" t="s">
        <v>124</v>
      </c>
      <c r="B63" s="48" t="s">
        <v>125</v>
      </c>
      <c r="C63" s="69"/>
      <c r="D63" s="70"/>
      <c r="E63" s="70"/>
      <c r="F63" s="70"/>
      <c r="G63" s="70"/>
      <c r="H63" s="70"/>
      <c r="I63" s="69"/>
      <c r="J63" s="71">
        <f t="shared" si="4"/>
        <v>0</v>
      </c>
      <c r="K63" s="72">
        <f>C63+J63</f>
        <v>0</v>
      </c>
    </row>
    <row r="64" spans="1:11" s="50" customFormat="1" ht="12" customHeight="1" x14ac:dyDescent="0.2">
      <c r="A64" s="47" t="s">
        <v>126</v>
      </c>
      <c r="B64" s="48" t="s">
        <v>127</v>
      </c>
      <c r="C64" s="69"/>
      <c r="D64" s="70"/>
      <c r="E64" s="70"/>
      <c r="F64" s="70"/>
      <c r="G64" s="70"/>
      <c r="H64" s="70"/>
      <c r="I64" s="69"/>
      <c r="J64" s="71">
        <f t="shared" si="4"/>
        <v>0</v>
      </c>
      <c r="K64" s="72">
        <f>C64+J64</f>
        <v>0</v>
      </c>
    </row>
    <row r="65" spans="1:11" s="50" customFormat="1" ht="12" customHeight="1" thickBot="1" x14ac:dyDescent="0.25">
      <c r="A65" s="52" t="s">
        <v>128</v>
      </c>
      <c r="B65" s="62" t="s">
        <v>129</v>
      </c>
      <c r="C65" s="69"/>
      <c r="D65" s="70"/>
      <c r="E65" s="70"/>
      <c r="F65" s="70"/>
      <c r="G65" s="70"/>
      <c r="H65" s="70"/>
      <c r="I65" s="69"/>
      <c r="J65" s="71">
        <f t="shared" si="4"/>
        <v>0</v>
      </c>
      <c r="K65" s="72">
        <f>C65+J65</f>
        <v>0</v>
      </c>
    </row>
    <row r="66" spans="1:11" s="50" customFormat="1" ht="12" customHeight="1" thickBot="1" x14ac:dyDescent="0.25">
      <c r="A66" s="37" t="s">
        <v>130</v>
      </c>
      <c r="B66" s="38" t="s">
        <v>131</v>
      </c>
      <c r="C66" s="67">
        <f>+C8+C16+C23+C30+C38+C50+C56+C61</f>
        <v>0</v>
      </c>
      <c r="D66" s="87">
        <f t="shared" ref="D66:K66" si="15">+D8+D16+D23+D30+D38+D50+D56+D61</f>
        <v>0</v>
      </c>
      <c r="E66" s="87">
        <f t="shared" si="15"/>
        <v>0</v>
      </c>
      <c r="F66" s="87">
        <f t="shared" si="15"/>
        <v>0</v>
      </c>
      <c r="G66" s="87">
        <f t="shared" si="15"/>
        <v>0</v>
      </c>
      <c r="H66" s="87">
        <f t="shared" si="15"/>
        <v>0</v>
      </c>
      <c r="I66" s="67">
        <f t="shared" si="15"/>
        <v>0</v>
      </c>
      <c r="J66" s="67">
        <f t="shared" si="15"/>
        <v>0</v>
      </c>
      <c r="K66" s="68">
        <f t="shared" si="15"/>
        <v>0</v>
      </c>
    </row>
    <row r="67" spans="1:11" s="50" customFormat="1" ht="12" customHeight="1" thickBot="1" x14ac:dyDescent="0.2">
      <c r="A67" s="88" t="s">
        <v>132</v>
      </c>
      <c r="B67" s="54" t="s">
        <v>133</v>
      </c>
      <c r="C67" s="39">
        <f>SUM(C68:C70)</f>
        <v>0</v>
      </c>
      <c r="D67" s="55">
        <f t="shared" ref="D67:K67" si="16">SUM(D68:D70)</f>
        <v>0</v>
      </c>
      <c r="E67" s="55">
        <f t="shared" si="16"/>
        <v>0</v>
      </c>
      <c r="F67" s="55">
        <f t="shared" si="16"/>
        <v>0</v>
      </c>
      <c r="G67" s="55">
        <f t="shared" si="16"/>
        <v>0</v>
      </c>
      <c r="H67" s="55">
        <f t="shared" si="16"/>
        <v>0</v>
      </c>
      <c r="I67" s="39">
        <f t="shared" si="16"/>
        <v>0</v>
      </c>
      <c r="J67" s="39">
        <f t="shared" si="16"/>
        <v>0</v>
      </c>
      <c r="K67" s="56">
        <f t="shared" si="16"/>
        <v>0</v>
      </c>
    </row>
    <row r="68" spans="1:11" s="50" customFormat="1" ht="12" customHeight="1" x14ac:dyDescent="0.2">
      <c r="A68" s="41" t="s">
        <v>134</v>
      </c>
      <c r="B68" s="42" t="s">
        <v>135</v>
      </c>
      <c r="C68" s="69"/>
      <c r="D68" s="70"/>
      <c r="E68" s="70"/>
      <c r="F68" s="70"/>
      <c r="G68" s="70"/>
      <c r="H68" s="70"/>
      <c r="I68" s="69"/>
      <c r="J68" s="71">
        <f>D68+E68+F68+G68+H68+I68</f>
        <v>0</v>
      </c>
      <c r="K68" s="72">
        <f>C68+J68</f>
        <v>0</v>
      </c>
    </row>
    <row r="69" spans="1:11" s="50" customFormat="1" ht="12" customHeight="1" x14ac:dyDescent="0.2">
      <c r="A69" s="47" t="s">
        <v>136</v>
      </c>
      <c r="B69" s="48" t="s">
        <v>137</v>
      </c>
      <c r="C69" s="69"/>
      <c r="D69" s="70"/>
      <c r="E69" s="70"/>
      <c r="F69" s="70"/>
      <c r="G69" s="70"/>
      <c r="H69" s="70"/>
      <c r="I69" s="69"/>
      <c r="J69" s="71">
        <f>D69+E69+F69+G69+H69+I69</f>
        <v>0</v>
      </c>
      <c r="K69" s="72">
        <f>C69+J69</f>
        <v>0</v>
      </c>
    </row>
    <row r="70" spans="1:11" s="50" customFormat="1" ht="12" customHeight="1" thickBot="1" x14ac:dyDescent="0.25">
      <c r="A70" s="82" t="s">
        <v>138</v>
      </c>
      <c r="B70" s="89" t="s">
        <v>139</v>
      </c>
      <c r="C70" s="77"/>
      <c r="D70" s="84"/>
      <c r="E70" s="84"/>
      <c r="F70" s="84"/>
      <c r="G70" s="84"/>
      <c r="H70" s="84"/>
      <c r="I70" s="77"/>
      <c r="J70" s="85">
        <f>D70+E70+F70+G70+H70+I70</f>
        <v>0</v>
      </c>
      <c r="K70" s="86">
        <f>C70+J70</f>
        <v>0</v>
      </c>
    </row>
    <row r="71" spans="1:11" s="50" customFormat="1" ht="12" customHeight="1" thickBot="1" x14ac:dyDescent="0.2">
      <c r="A71" s="88" t="s">
        <v>140</v>
      </c>
      <c r="B71" s="54" t="s">
        <v>141</v>
      </c>
      <c r="C71" s="39">
        <f>SUM(C72:C75)</f>
        <v>0</v>
      </c>
      <c r="D71" s="39">
        <f t="shared" ref="D71:K71" si="17">SUM(D72:D75)</f>
        <v>0</v>
      </c>
      <c r="E71" s="39">
        <f t="shared" si="17"/>
        <v>0</v>
      </c>
      <c r="F71" s="39">
        <f t="shared" si="17"/>
        <v>0</v>
      </c>
      <c r="G71" s="39">
        <f t="shared" si="17"/>
        <v>0</v>
      </c>
      <c r="H71" s="39">
        <f t="shared" si="17"/>
        <v>0</v>
      </c>
      <c r="I71" s="39">
        <f t="shared" si="17"/>
        <v>0</v>
      </c>
      <c r="J71" s="39">
        <f t="shared" si="17"/>
        <v>0</v>
      </c>
      <c r="K71" s="56">
        <f t="shared" si="17"/>
        <v>0</v>
      </c>
    </row>
    <row r="72" spans="1:11" s="50" customFormat="1" ht="12" customHeight="1" x14ac:dyDescent="0.2">
      <c r="A72" s="41" t="s">
        <v>142</v>
      </c>
      <c r="B72" s="42" t="s">
        <v>143</v>
      </c>
      <c r="C72" s="69"/>
      <c r="D72" s="69"/>
      <c r="E72" s="69"/>
      <c r="F72" s="69"/>
      <c r="G72" s="69"/>
      <c r="H72" s="69"/>
      <c r="I72" s="69"/>
      <c r="J72" s="71">
        <f>D72+E72+F72+G72+H72+I72</f>
        <v>0</v>
      </c>
      <c r="K72" s="72">
        <f>C72+J72</f>
        <v>0</v>
      </c>
    </row>
    <row r="73" spans="1:11" s="50" customFormat="1" ht="12" customHeight="1" x14ac:dyDescent="0.2">
      <c r="A73" s="47" t="s">
        <v>144</v>
      </c>
      <c r="B73" s="42" t="s">
        <v>145</v>
      </c>
      <c r="C73" s="69"/>
      <c r="D73" s="69"/>
      <c r="E73" s="69"/>
      <c r="F73" s="69"/>
      <c r="G73" s="69"/>
      <c r="H73" s="69"/>
      <c r="I73" s="69"/>
      <c r="J73" s="71">
        <f>D73+E73+F73+G73+H73+I73</f>
        <v>0</v>
      </c>
      <c r="K73" s="72">
        <f>C73+J73</f>
        <v>0</v>
      </c>
    </row>
    <row r="74" spans="1:11" s="50" customFormat="1" ht="12" customHeight="1" x14ac:dyDescent="0.2">
      <c r="A74" s="47" t="s">
        <v>146</v>
      </c>
      <c r="B74" s="42" t="s">
        <v>147</v>
      </c>
      <c r="C74" s="69"/>
      <c r="D74" s="69"/>
      <c r="E74" s="69"/>
      <c r="F74" s="69"/>
      <c r="G74" s="69"/>
      <c r="H74" s="69"/>
      <c r="I74" s="69"/>
      <c r="J74" s="71">
        <f>D74+E74+F74+G74+H74+I74</f>
        <v>0</v>
      </c>
      <c r="K74" s="72">
        <f>C74+J74</f>
        <v>0</v>
      </c>
    </row>
    <row r="75" spans="1:11" s="50" customFormat="1" ht="12" customHeight="1" thickBot="1" x14ac:dyDescent="0.25">
      <c r="A75" s="52" t="s">
        <v>148</v>
      </c>
      <c r="B75" s="90" t="s">
        <v>149</v>
      </c>
      <c r="C75" s="69"/>
      <c r="D75" s="69"/>
      <c r="E75" s="69"/>
      <c r="F75" s="69"/>
      <c r="G75" s="69"/>
      <c r="H75" s="69"/>
      <c r="I75" s="69"/>
      <c r="J75" s="71">
        <f>D75+E75+F75+G75+H75+I75</f>
        <v>0</v>
      </c>
      <c r="K75" s="72">
        <f>C75+J75</f>
        <v>0</v>
      </c>
    </row>
    <row r="76" spans="1:11" s="50" customFormat="1" ht="12" customHeight="1" thickBot="1" x14ac:dyDescent="0.2">
      <c r="A76" s="88" t="s">
        <v>150</v>
      </c>
      <c r="B76" s="54" t="s">
        <v>151</v>
      </c>
      <c r="C76" s="39">
        <f>SUM(C77:C78)</f>
        <v>0</v>
      </c>
      <c r="D76" s="39">
        <f t="shared" ref="D76:K76" si="18">SUM(D77:D78)</f>
        <v>0</v>
      </c>
      <c r="E76" s="39">
        <f t="shared" si="18"/>
        <v>0</v>
      </c>
      <c r="F76" s="39">
        <f t="shared" si="18"/>
        <v>0</v>
      </c>
      <c r="G76" s="39">
        <f t="shared" si="18"/>
        <v>0</v>
      </c>
      <c r="H76" s="39">
        <f t="shared" si="18"/>
        <v>0</v>
      </c>
      <c r="I76" s="39">
        <f t="shared" si="18"/>
        <v>0</v>
      </c>
      <c r="J76" s="39">
        <f t="shared" si="18"/>
        <v>0</v>
      </c>
      <c r="K76" s="56">
        <f t="shared" si="18"/>
        <v>0</v>
      </c>
    </row>
    <row r="77" spans="1:11" s="50" customFormat="1" ht="12" customHeight="1" x14ac:dyDescent="0.2">
      <c r="A77" s="41" t="s">
        <v>152</v>
      </c>
      <c r="B77" s="42" t="s">
        <v>153</v>
      </c>
      <c r="C77" s="69"/>
      <c r="D77" s="69"/>
      <c r="E77" s="69"/>
      <c r="F77" s="69"/>
      <c r="G77" s="69"/>
      <c r="H77" s="69"/>
      <c r="I77" s="69"/>
      <c r="J77" s="71">
        <f>D77+E77+F77+G77+H77+I77</f>
        <v>0</v>
      </c>
      <c r="K77" s="72">
        <f>C77+J77</f>
        <v>0</v>
      </c>
    </row>
    <row r="78" spans="1:11" s="50" customFormat="1" ht="12" customHeight="1" thickBot="1" x14ac:dyDescent="0.25">
      <c r="A78" s="52" t="s">
        <v>154</v>
      </c>
      <c r="B78" s="62" t="s">
        <v>155</v>
      </c>
      <c r="C78" s="69"/>
      <c r="D78" s="69"/>
      <c r="E78" s="69"/>
      <c r="F78" s="69"/>
      <c r="G78" s="69"/>
      <c r="H78" s="69"/>
      <c r="I78" s="69"/>
      <c r="J78" s="71">
        <f>D78+E78+F78+G78+H78+I78</f>
        <v>0</v>
      </c>
      <c r="K78" s="72">
        <f>C78+J78</f>
        <v>0</v>
      </c>
    </row>
    <row r="79" spans="1:11" s="46" customFormat="1" ht="12" customHeight="1" thickBot="1" x14ac:dyDescent="0.2">
      <c r="A79" s="88" t="s">
        <v>156</v>
      </c>
      <c r="B79" s="54" t="s">
        <v>157</v>
      </c>
      <c r="C79" s="39">
        <f>SUM(C80:C82)</f>
        <v>0</v>
      </c>
      <c r="D79" s="39">
        <f t="shared" ref="D79:K79" si="19">SUM(D80:D82)</f>
        <v>0</v>
      </c>
      <c r="E79" s="39">
        <f t="shared" si="19"/>
        <v>0</v>
      </c>
      <c r="F79" s="39">
        <f t="shared" si="19"/>
        <v>0</v>
      </c>
      <c r="G79" s="39">
        <f t="shared" si="19"/>
        <v>0</v>
      </c>
      <c r="H79" s="39">
        <f t="shared" si="19"/>
        <v>0</v>
      </c>
      <c r="I79" s="39">
        <f t="shared" si="19"/>
        <v>0</v>
      </c>
      <c r="J79" s="39">
        <f t="shared" si="19"/>
        <v>0</v>
      </c>
      <c r="K79" s="56">
        <f t="shared" si="19"/>
        <v>0</v>
      </c>
    </row>
    <row r="80" spans="1:11" s="50" customFormat="1" ht="12" customHeight="1" x14ac:dyDescent="0.2">
      <c r="A80" s="41" t="s">
        <v>158</v>
      </c>
      <c r="B80" s="42" t="s">
        <v>159</v>
      </c>
      <c r="C80" s="69"/>
      <c r="D80" s="69"/>
      <c r="E80" s="69"/>
      <c r="F80" s="69"/>
      <c r="G80" s="69"/>
      <c r="H80" s="69"/>
      <c r="I80" s="69"/>
      <c r="J80" s="71">
        <f>D80+E80+F80+G80+H80+I80</f>
        <v>0</v>
      </c>
      <c r="K80" s="72">
        <f>C80+J80</f>
        <v>0</v>
      </c>
    </row>
    <row r="81" spans="1:11" s="50" customFormat="1" ht="12" customHeight="1" x14ac:dyDescent="0.2">
      <c r="A81" s="47" t="s">
        <v>160</v>
      </c>
      <c r="B81" s="48" t="s">
        <v>161</v>
      </c>
      <c r="C81" s="69"/>
      <c r="D81" s="69"/>
      <c r="E81" s="69"/>
      <c r="F81" s="69"/>
      <c r="G81" s="69"/>
      <c r="H81" s="69"/>
      <c r="I81" s="69"/>
      <c r="J81" s="71">
        <f>D81+E81+F81+G81+H81+I81</f>
        <v>0</v>
      </c>
      <c r="K81" s="72">
        <f>C81+J81</f>
        <v>0</v>
      </c>
    </row>
    <row r="82" spans="1:11" s="50" customFormat="1" ht="12" customHeight="1" thickBot="1" x14ac:dyDescent="0.25">
      <c r="A82" s="52" t="s">
        <v>162</v>
      </c>
      <c r="B82" s="53" t="s">
        <v>163</v>
      </c>
      <c r="C82" s="69"/>
      <c r="D82" s="69"/>
      <c r="E82" s="69"/>
      <c r="F82" s="69"/>
      <c r="G82" s="69"/>
      <c r="H82" s="69"/>
      <c r="I82" s="69"/>
      <c r="J82" s="71">
        <f>D82+E82+F82+G82+H82+I82</f>
        <v>0</v>
      </c>
      <c r="K82" s="72">
        <f>C82+J82</f>
        <v>0</v>
      </c>
    </row>
    <row r="83" spans="1:11" s="50" customFormat="1" ht="12" customHeight="1" thickBot="1" x14ac:dyDescent="0.2">
      <c r="A83" s="88" t="s">
        <v>164</v>
      </c>
      <c r="B83" s="54" t="s">
        <v>165</v>
      </c>
      <c r="C83" s="39">
        <f>SUM(C84:C87)</f>
        <v>0</v>
      </c>
      <c r="D83" s="39">
        <f t="shared" ref="D83:K83" si="20">SUM(D84:D87)</f>
        <v>0</v>
      </c>
      <c r="E83" s="39">
        <f t="shared" si="20"/>
        <v>0</v>
      </c>
      <c r="F83" s="39">
        <f t="shared" si="20"/>
        <v>0</v>
      </c>
      <c r="G83" s="39">
        <f t="shared" si="20"/>
        <v>0</v>
      </c>
      <c r="H83" s="39">
        <f t="shared" si="20"/>
        <v>0</v>
      </c>
      <c r="I83" s="39">
        <f t="shared" si="20"/>
        <v>0</v>
      </c>
      <c r="J83" s="39">
        <f t="shared" si="20"/>
        <v>0</v>
      </c>
      <c r="K83" s="56">
        <f t="shared" si="20"/>
        <v>0</v>
      </c>
    </row>
    <row r="84" spans="1:11" s="50" customFormat="1" ht="12" customHeight="1" x14ac:dyDescent="0.2">
      <c r="A84" s="91" t="s">
        <v>166</v>
      </c>
      <c r="B84" s="42" t="s">
        <v>167</v>
      </c>
      <c r="C84" s="69"/>
      <c r="D84" s="69"/>
      <c r="E84" s="69"/>
      <c r="F84" s="69"/>
      <c r="G84" s="69"/>
      <c r="H84" s="69"/>
      <c r="I84" s="69"/>
      <c r="J84" s="71">
        <f t="shared" ref="J84:J89" si="21">D84+E84+F84+G84+H84+I84</f>
        <v>0</v>
      </c>
      <c r="K84" s="72">
        <f t="shared" ref="K84:K89" si="22">C84+J84</f>
        <v>0</v>
      </c>
    </row>
    <row r="85" spans="1:11" s="50" customFormat="1" ht="12" customHeight="1" x14ac:dyDescent="0.2">
      <c r="A85" s="92" t="s">
        <v>168</v>
      </c>
      <c r="B85" s="48" t="s">
        <v>169</v>
      </c>
      <c r="C85" s="69"/>
      <c r="D85" s="69"/>
      <c r="E85" s="69"/>
      <c r="F85" s="69"/>
      <c r="G85" s="69"/>
      <c r="H85" s="69"/>
      <c r="I85" s="69"/>
      <c r="J85" s="71">
        <f t="shared" si="21"/>
        <v>0</v>
      </c>
      <c r="K85" s="72">
        <f t="shared" si="22"/>
        <v>0</v>
      </c>
    </row>
    <row r="86" spans="1:11" s="50" customFormat="1" ht="12" customHeight="1" x14ac:dyDescent="0.2">
      <c r="A86" s="92" t="s">
        <v>170</v>
      </c>
      <c r="B86" s="48" t="s">
        <v>171</v>
      </c>
      <c r="C86" s="69"/>
      <c r="D86" s="69"/>
      <c r="E86" s="69"/>
      <c r="F86" s="69"/>
      <c r="G86" s="69"/>
      <c r="H86" s="69"/>
      <c r="I86" s="69"/>
      <c r="J86" s="71">
        <f t="shared" si="21"/>
        <v>0</v>
      </c>
      <c r="K86" s="72">
        <f t="shared" si="22"/>
        <v>0</v>
      </c>
    </row>
    <row r="87" spans="1:11" s="46" customFormat="1" ht="12" customHeight="1" thickBot="1" x14ac:dyDescent="0.25">
      <c r="A87" s="93" t="s">
        <v>172</v>
      </c>
      <c r="B87" s="62" t="s">
        <v>173</v>
      </c>
      <c r="C87" s="69"/>
      <c r="D87" s="69"/>
      <c r="E87" s="69"/>
      <c r="F87" s="69"/>
      <c r="G87" s="69"/>
      <c r="H87" s="69"/>
      <c r="I87" s="69"/>
      <c r="J87" s="71">
        <f t="shared" si="21"/>
        <v>0</v>
      </c>
      <c r="K87" s="72">
        <f t="shared" si="22"/>
        <v>0</v>
      </c>
    </row>
    <row r="88" spans="1:11" s="46" customFormat="1" ht="12" customHeight="1" thickBot="1" x14ac:dyDescent="0.2">
      <c r="A88" s="88" t="s">
        <v>174</v>
      </c>
      <c r="B88" s="54" t="s">
        <v>175</v>
      </c>
      <c r="C88" s="94"/>
      <c r="D88" s="94"/>
      <c r="E88" s="94"/>
      <c r="F88" s="94"/>
      <c r="G88" s="94"/>
      <c r="H88" s="94"/>
      <c r="I88" s="94"/>
      <c r="J88" s="39">
        <f t="shared" si="21"/>
        <v>0</v>
      </c>
      <c r="K88" s="56">
        <f t="shared" si="22"/>
        <v>0</v>
      </c>
    </row>
    <row r="89" spans="1:11" s="46" customFormat="1" ht="12" customHeight="1" thickBot="1" x14ac:dyDescent="0.2">
      <c r="A89" s="88" t="s">
        <v>176</v>
      </c>
      <c r="B89" s="54" t="s">
        <v>177</v>
      </c>
      <c r="C89" s="94"/>
      <c r="D89" s="94"/>
      <c r="E89" s="94"/>
      <c r="F89" s="94"/>
      <c r="G89" s="94"/>
      <c r="H89" s="94"/>
      <c r="I89" s="94"/>
      <c r="J89" s="39">
        <f t="shared" si="21"/>
        <v>0</v>
      </c>
      <c r="K89" s="56">
        <f t="shared" si="22"/>
        <v>0</v>
      </c>
    </row>
    <row r="90" spans="1:11" s="46" customFormat="1" ht="12" customHeight="1" thickBot="1" x14ac:dyDescent="0.2">
      <c r="A90" s="88" t="s">
        <v>178</v>
      </c>
      <c r="B90" s="54" t="s">
        <v>179</v>
      </c>
      <c r="C90" s="67">
        <f>+C67+C71+C76+C79+C83+C89+C88</f>
        <v>0</v>
      </c>
      <c r="D90" s="67">
        <f t="shared" ref="D90:K90" si="23">+D67+D71+D76+D79+D83+D89+D88</f>
        <v>0</v>
      </c>
      <c r="E90" s="67">
        <f t="shared" si="23"/>
        <v>0</v>
      </c>
      <c r="F90" s="67">
        <f t="shared" si="23"/>
        <v>0</v>
      </c>
      <c r="G90" s="67">
        <f t="shared" si="23"/>
        <v>0</v>
      </c>
      <c r="H90" s="67">
        <f t="shared" si="23"/>
        <v>0</v>
      </c>
      <c r="I90" s="67">
        <f t="shared" si="23"/>
        <v>0</v>
      </c>
      <c r="J90" s="67">
        <f t="shared" si="23"/>
        <v>0</v>
      </c>
      <c r="K90" s="68">
        <f t="shared" si="23"/>
        <v>0</v>
      </c>
    </row>
    <row r="91" spans="1:11" s="46" customFormat="1" ht="12" customHeight="1" thickBot="1" x14ac:dyDescent="0.2">
      <c r="A91" s="95" t="s">
        <v>180</v>
      </c>
      <c r="B91" s="96" t="s">
        <v>181</v>
      </c>
      <c r="C91" s="67">
        <f>+C66+C90</f>
        <v>0</v>
      </c>
      <c r="D91" s="67">
        <f t="shared" ref="D91:K91" si="24">+D66+D90</f>
        <v>0</v>
      </c>
      <c r="E91" s="67">
        <f t="shared" si="24"/>
        <v>0</v>
      </c>
      <c r="F91" s="67">
        <f t="shared" si="24"/>
        <v>0</v>
      </c>
      <c r="G91" s="67">
        <f t="shared" si="24"/>
        <v>0</v>
      </c>
      <c r="H91" s="67">
        <f t="shared" si="24"/>
        <v>0</v>
      </c>
      <c r="I91" s="67">
        <f t="shared" si="24"/>
        <v>0</v>
      </c>
      <c r="J91" s="67">
        <f t="shared" si="24"/>
        <v>0</v>
      </c>
      <c r="K91" s="68">
        <f t="shared" si="24"/>
        <v>0</v>
      </c>
    </row>
    <row r="92" spans="1:11" s="50" customFormat="1" ht="15.2" customHeight="1" thickBot="1" x14ac:dyDescent="0.25">
      <c r="A92" s="97"/>
      <c r="B92" s="98"/>
      <c r="C92" s="99"/>
      <c r="D92" s="99"/>
      <c r="E92" s="99"/>
      <c r="F92" s="99"/>
      <c r="G92" s="99"/>
    </row>
    <row r="93" spans="1:11" s="33" customFormat="1" ht="16.5" customHeight="1" thickBot="1" x14ac:dyDescent="0.25">
      <c r="A93" s="34" t="s">
        <v>182</v>
      </c>
      <c r="B93" s="35"/>
      <c r="C93" s="35"/>
      <c r="D93" s="35"/>
      <c r="E93" s="35"/>
      <c r="F93" s="35"/>
      <c r="G93" s="35"/>
      <c r="H93" s="35"/>
      <c r="I93" s="35"/>
      <c r="J93" s="35"/>
      <c r="K93" s="36"/>
    </row>
    <row r="94" spans="1:11" s="105" customFormat="1" ht="12" customHeight="1" thickBot="1" x14ac:dyDescent="0.25">
      <c r="A94" s="100" t="s">
        <v>21</v>
      </c>
      <c r="B94" s="101" t="s">
        <v>183</v>
      </c>
      <c r="C94" s="102">
        <f>+C95+C96+C97+C98+C99+C112</f>
        <v>0</v>
      </c>
      <c r="D94" s="103">
        <f t="shared" ref="D94:K94" si="25">+D95+D96+D97+D98+D99+D112</f>
        <v>0</v>
      </c>
      <c r="E94" s="103">
        <f t="shared" si="25"/>
        <v>0</v>
      </c>
      <c r="F94" s="103">
        <f t="shared" si="25"/>
        <v>0</v>
      </c>
      <c r="G94" s="103">
        <f t="shared" si="25"/>
        <v>0</v>
      </c>
      <c r="H94" s="103">
        <f t="shared" si="25"/>
        <v>0</v>
      </c>
      <c r="I94" s="102">
        <f t="shared" si="25"/>
        <v>0</v>
      </c>
      <c r="J94" s="102">
        <f t="shared" si="25"/>
        <v>0</v>
      </c>
      <c r="K94" s="104">
        <f t="shared" si="25"/>
        <v>0</v>
      </c>
    </row>
    <row r="95" spans="1:11" ht="12" customHeight="1" x14ac:dyDescent="0.2">
      <c r="A95" s="106" t="s">
        <v>23</v>
      </c>
      <c r="B95" s="107" t="s">
        <v>184</v>
      </c>
      <c r="C95" s="108"/>
      <c r="D95" s="109"/>
      <c r="E95" s="109"/>
      <c r="F95" s="109"/>
      <c r="G95" s="109"/>
      <c r="H95" s="109"/>
      <c r="I95" s="108"/>
      <c r="J95" s="110">
        <f t="shared" ref="J95:J114" si="26">D95+E95+F95+G95+H95+I95</f>
        <v>0</v>
      </c>
      <c r="K95" s="111">
        <f t="shared" ref="K95:K114" si="27">C95+J95</f>
        <v>0</v>
      </c>
    </row>
    <row r="96" spans="1:11" ht="12" customHeight="1" x14ac:dyDescent="0.2">
      <c r="A96" s="47" t="s">
        <v>25</v>
      </c>
      <c r="B96" s="112" t="s">
        <v>185</v>
      </c>
      <c r="C96" s="49"/>
      <c r="D96" s="49"/>
      <c r="E96" s="49"/>
      <c r="F96" s="49"/>
      <c r="G96" s="49"/>
      <c r="H96" s="49"/>
      <c r="I96" s="49"/>
      <c r="J96" s="60">
        <f t="shared" si="26"/>
        <v>0</v>
      </c>
      <c r="K96" s="61">
        <f t="shared" si="27"/>
        <v>0</v>
      </c>
    </row>
    <row r="97" spans="1:11" ht="12" customHeight="1" x14ac:dyDescent="0.2">
      <c r="A97" s="47" t="s">
        <v>27</v>
      </c>
      <c r="B97" s="112" t="s">
        <v>186</v>
      </c>
      <c r="C97" s="63"/>
      <c r="D97" s="63"/>
      <c r="E97" s="63"/>
      <c r="F97" s="63"/>
      <c r="G97" s="63"/>
      <c r="H97" s="49"/>
      <c r="I97" s="63"/>
      <c r="J97" s="65">
        <f t="shared" si="26"/>
        <v>0</v>
      </c>
      <c r="K97" s="66">
        <f t="shared" si="27"/>
        <v>0</v>
      </c>
    </row>
    <row r="98" spans="1:11" ht="12" customHeight="1" x14ac:dyDescent="0.2">
      <c r="A98" s="47" t="s">
        <v>29</v>
      </c>
      <c r="B98" s="113" t="s">
        <v>187</v>
      </c>
      <c r="C98" s="63"/>
      <c r="D98" s="63"/>
      <c r="E98" s="63"/>
      <c r="F98" s="63"/>
      <c r="G98" s="63"/>
      <c r="H98" s="63"/>
      <c r="I98" s="63"/>
      <c r="J98" s="65">
        <f t="shared" si="26"/>
        <v>0</v>
      </c>
      <c r="K98" s="66">
        <f t="shared" si="27"/>
        <v>0</v>
      </c>
    </row>
    <row r="99" spans="1:11" ht="12" customHeight="1" x14ac:dyDescent="0.2">
      <c r="A99" s="47" t="s">
        <v>188</v>
      </c>
      <c r="B99" s="114" t="s">
        <v>189</v>
      </c>
      <c r="C99" s="63"/>
      <c r="D99" s="63"/>
      <c r="E99" s="63"/>
      <c r="F99" s="63"/>
      <c r="G99" s="63"/>
      <c r="H99" s="63"/>
      <c r="I99" s="63"/>
      <c r="J99" s="65">
        <f t="shared" si="26"/>
        <v>0</v>
      </c>
      <c r="K99" s="66">
        <f t="shared" si="27"/>
        <v>0</v>
      </c>
    </row>
    <row r="100" spans="1:11" ht="12" customHeight="1" x14ac:dyDescent="0.2">
      <c r="A100" s="47" t="s">
        <v>33</v>
      </c>
      <c r="B100" s="112" t="s">
        <v>190</v>
      </c>
      <c r="C100" s="63"/>
      <c r="D100" s="63"/>
      <c r="E100" s="63"/>
      <c r="F100" s="63"/>
      <c r="G100" s="63"/>
      <c r="H100" s="63"/>
      <c r="I100" s="63"/>
      <c r="J100" s="65">
        <f t="shared" si="26"/>
        <v>0</v>
      </c>
      <c r="K100" s="66">
        <f t="shared" si="27"/>
        <v>0</v>
      </c>
    </row>
    <row r="101" spans="1:11" ht="12" customHeight="1" x14ac:dyDescent="0.2">
      <c r="A101" s="47" t="s">
        <v>35</v>
      </c>
      <c r="B101" s="115" t="s">
        <v>191</v>
      </c>
      <c r="C101" s="63"/>
      <c r="D101" s="63"/>
      <c r="E101" s="63"/>
      <c r="F101" s="63"/>
      <c r="G101" s="63"/>
      <c r="H101" s="63"/>
      <c r="I101" s="63"/>
      <c r="J101" s="65">
        <f t="shared" si="26"/>
        <v>0</v>
      </c>
      <c r="K101" s="66">
        <f t="shared" si="27"/>
        <v>0</v>
      </c>
    </row>
    <row r="102" spans="1:11" ht="12" customHeight="1" x14ac:dyDescent="0.2">
      <c r="A102" s="47" t="s">
        <v>192</v>
      </c>
      <c r="B102" s="115" t="s">
        <v>193</v>
      </c>
      <c r="C102" s="63"/>
      <c r="D102" s="63"/>
      <c r="E102" s="63"/>
      <c r="F102" s="63"/>
      <c r="G102" s="63"/>
      <c r="H102" s="63"/>
      <c r="I102" s="63"/>
      <c r="J102" s="65">
        <f t="shared" si="26"/>
        <v>0</v>
      </c>
      <c r="K102" s="66">
        <f t="shared" si="27"/>
        <v>0</v>
      </c>
    </row>
    <row r="103" spans="1:11" ht="12" customHeight="1" x14ac:dyDescent="0.2">
      <c r="A103" s="47" t="s">
        <v>194</v>
      </c>
      <c r="B103" s="115" t="s">
        <v>195</v>
      </c>
      <c r="C103" s="63"/>
      <c r="D103" s="63"/>
      <c r="E103" s="63"/>
      <c r="F103" s="63"/>
      <c r="G103" s="63"/>
      <c r="H103" s="63"/>
      <c r="I103" s="63"/>
      <c r="J103" s="65">
        <f t="shared" si="26"/>
        <v>0</v>
      </c>
      <c r="K103" s="66">
        <f t="shared" si="27"/>
        <v>0</v>
      </c>
    </row>
    <row r="104" spans="1:11" ht="12" customHeight="1" x14ac:dyDescent="0.2">
      <c r="A104" s="47" t="s">
        <v>196</v>
      </c>
      <c r="B104" s="116" t="s">
        <v>197</v>
      </c>
      <c r="C104" s="63"/>
      <c r="D104" s="63"/>
      <c r="E104" s="63"/>
      <c r="F104" s="63"/>
      <c r="G104" s="63"/>
      <c r="H104" s="63"/>
      <c r="I104" s="63"/>
      <c r="J104" s="65">
        <f t="shared" si="26"/>
        <v>0</v>
      </c>
      <c r="K104" s="66">
        <f t="shared" si="27"/>
        <v>0</v>
      </c>
    </row>
    <row r="105" spans="1:11" ht="12" customHeight="1" x14ac:dyDescent="0.2">
      <c r="A105" s="47" t="s">
        <v>198</v>
      </c>
      <c r="B105" s="116" t="s">
        <v>199</v>
      </c>
      <c r="C105" s="63"/>
      <c r="D105" s="63"/>
      <c r="E105" s="63"/>
      <c r="F105" s="63"/>
      <c r="G105" s="63"/>
      <c r="H105" s="63"/>
      <c r="I105" s="63"/>
      <c r="J105" s="65">
        <f t="shared" si="26"/>
        <v>0</v>
      </c>
      <c r="K105" s="66">
        <f t="shared" si="27"/>
        <v>0</v>
      </c>
    </row>
    <row r="106" spans="1:11" ht="12" customHeight="1" x14ac:dyDescent="0.2">
      <c r="A106" s="47" t="s">
        <v>200</v>
      </c>
      <c r="B106" s="115" t="s">
        <v>201</v>
      </c>
      <c r="C106" s="63"/>
      <c r="D106" s="63"/>
      <c r="E106" s="63"/>
      <c r="F106" s="63"/>
      <c r="G106" s="63"/>
      <c r="H106" s="63"/>
      <c r="I106" s="63"/>
      <c r="J106" s="65">
        <f t="shared" si="26"/>
        <v>0</v>
      </c>
      <c r="K106" s="66">
        <f t="shared" si="27"/>
        <v>0</v>
      </c>
    </row>
    <row r="107" spans="1:11" ht="12" customHeight="1" x14ac:dyDescent="0.2">
      <c r="A107" s="47" t="s">
        <v>202</v>
      </c>
      <c r="B107" s="115" t="s">
        <v>203</v>
      </c>
      <c r="C107" s="63"/>
      <c r="D107" s="63"/>
      <c r="E107" s="63"/>
      <c r="F107" s="63"/>
      <c r="G107" s="63"/>
      <c r="H107" s="63"/>
      <c r="I107" s="63"/>
      <c r="J107" s="65">
        <f t="shared" si="26"/>
        <v>0</v>
      </c>
      <c r="K107" s="66">
        <f t="shared" si="27"/>
        <v>0</v>
      </c>
    </row>
    <row r="108" spans="1:11" ht="12" customHeight="1" x14ac:dyDescent="0.2">
      <c r="A108" s="47" t="s">
        <v>204</v>
      </c>
      <c r="B108" s="116" t="s">
        <v>205</v>
      </c>
      <c r="C108" s="49"/>
      <c r="D108" s="63"/>
      <c r="E108" s="63"/>
      <c r="F108" s="63"/>
      <c r="G108" s="63"/>
      <c r="H108" s="63"/>
      <c r="I108" s="63"/>
      <c r="J108" s="65">
        <f t="shared" si="26"/>
        <v>0</v>
      </c>
      <c r="K108" s="66">
        <f t="shared" si="27"/>
        <v>0</v>
      </c>
    </row>
    <row r="109" spans="1:11" ht="12" customHeight="1" x14ac:dyDescent="0.2">
      <c r="A109" s="117" t="s">
        <v>206</v>
      </c>
      <c r="B109" s="118" t="s">
        <v>207</v>
      </c>
      <c r="C109" s="63"/>
      <c r="D109" s="63"/>
      <c r="E109" s="63"/>
      <c r="F109" s="63"/>
      <c r="G109" s="63"/>
      <c r="H109" s="63"/>
      <c r="I109" s="63"/>
      <c r="J109" s="65">
        <f t="shared" si="26"/>
        <v>0</v>
      </c>
      <c r="K109" s="66">
        <f t="shared" si="27"/>
        <v>0</v>
      </c>
    </row>
    <row r="110" spans="1:11" ht="12" customHeight="1" x14ac:dyDescent="0.2">
      <c r="A110" s="47" t="s">
        <v>208</v>
      </c>
      <c r="B110" s="118" t="s">
        <v>209</v>
      </c>
      <c r="C110" s="63"/>
      <c r="D110" s="63"/>
      <c r="E110" s="63"/>
      <c r="F110" s="63"/>
      <c r="G110" s="63"/>
      <c r="H110" s="63"/>
      <c r="I110" s="63"/>
      <c r="J110" s="65">
        <f t="shared" si="26"/>
        <v>0</v>
      </c>
      <c r="K110" s="66">
        <f t="shared" si="27"/>
        <v>0</v>
      </c>
    </row>
    <row r="111" spans="1:11" ht="12" customHeight="1" x14ac:dyDescent="0.2">
      <c r="A111" s="47" t="s">
        <v>210</v>
      </c>
      <c r="B111" s="116" t="s">
        <v>211</v>
      </c>
      <c r="C111" s="49"/>
      <c r="D111" s="49"/>
      <c r="E111" s="49"/>
      <c r="F111" s="49"/>
      <c r="G111" s="49"/>
      <c r="H111" s="49"/>
      <c r="I111" s="49"/>
      <c r="J111" s="60">
        <f t="shared" si="26"/>
        <v>0</v>
      </c>
      <c r="K111" s="61">
        <f t="shared" si="27"/>
        <v>0</v>
      </c>
    </row>
    <row r="112" spans="1:11" ht="12" customHeight="1" x14ac:dyDescent="0.2">
      <c r="A112" s="47" t="s">
        <v>212</v>
      </c>
      <c r="B112" s="113" t="s">
        <v>213</v>
      </c>
      <c r="C112" s="49"/>
      <c r="D112" s="49"/>
      <c r="E112" s="49"/>
      <c r="F112" s="49"/>
      <c r="G112" s="49"/>
      <c r="H112" s="49"/>
      <c r="I112" s="49"/>
      <c r="J112" s="60">
        <f t="shared" si="26"/>
        <v>0</v>
      </c>
      <c r="K112" s="61">
        <f t="shared" si="27"/>
        <v>0</v>
      </c>
    </row>
    <row r="113" spans="1:11" ht="12" customHeight="1" x14ac:dyDescent="0.2">
      <c r="A113" s="52" t="s">
        <v>214</v>
      </c>
      <c r="B113" s="112" t="s">
        <v>215</v>
      </c>
      <c r="C113" s="63"/>
      <c r="D113" s="63"/>
      <c r="E113" s="63"/>
      <c r="F113" s="63"/>
      <c r="G113" s="63"/>
      <c r="H113" s="63"/>
      <c r="I113" s="63"/>
      <c r="J113" s="65">
        <f t="shared" si="26"/>
        <v>0</v>
      </c>
      <c r="K113" s="66">
        <f t="shared" si="27"/>
        <v>0</v>
      </c>
    </row>
    <row r="114" spans="1:11" ht="12" customHeight="1" thickBot="1" x14ac:dyDescent="0.25">
      <c r="A114" s="82" t="s">
        <v>216</v>
      </c>
      <c r="B114" s="119" t="s">
        <v>217</v>
      </c>
      <c r="C114" s="120"/>
      <c r="D114" s="120"/>
      <c r="E114" s="120"/>
      <c r="F114" s="120"/>
      <c r="G114" s="120"/>
      <c r="H114" s="120"/>
      <c r="I114" s="120"/>
      <c r="J114" s="121">
        <f t="shared" si="26"/>
        <v>0</v>
      </c>
      <c r="K114" s="122">
        <f t="shared" si="27"/>
        <v>0</v>
      </c>
    </row>
    <row r="115" spans="1:11" ht="12" customHeight="1" thickBot="1" x14ac:dyDescent="0.25">
      <c r="A115" s="37" t="s">
        <v>37</v>
      </c>
      <c r="B115" s="123" t="s">
        <v>218</v>
      </c>
      <c r="C115" s="39">
        <f>+C116+C118+C120</f>
        <v>0</v>
      </c>
      <c r="D115" s="39">
        <f t="shared" ref="D115:K115" si="28">+D116+D118+D120</f>
        <v>0</v>
      </c>
      <c r="E115" s="39">
        <f t="shared" si="28"/>
        <v>0</v>
      </c>
      <c r="F115" s="39">
        <f t="shared" si="28"/>
        <v>0</v>
      </c>
      <c r="G115" s="39">
        <f t="shared" si="28"/>
        <v>0</v>
      </c>
      <c r="H115" s="39">
        <f t="shared" si="28"/>
        <v>0</v>
      </c>
      <c r="I115" s="39">
        <f t="shared" si="28"/>
        <v>0</v>
      </c>
      <c r="J115" s="39">
        <f t="shared" si="28"/>
        <v>0</v>
      </c>
      <c r="K115" s="56">
        <f t="shared" si="28"/>
        <v>0</v>
      </c>
    </row>
    <row r="116" spans="1:11" ht="12" customHeight="1" x14ac:dyDescent="0.2">
      <c r="A116" s="41" t="s">
        <v>39</v>
      </c>
      <c r="B116" s="112" t="s">
        <v>219</v>
      </c>
      <c r="C116" s="43"/>
      <c r="D116" s="43"/>
      <c r="E116" s="43"/>
      <c r="F116" s="43"/>
      <c r="G116" s="43"/>
      <c r="H116" s="43"/>
      <c r="I116" s="43"/>
      <c r="J116" s="44">
        <f t="shared" ref="J116:J128" si="29">D116+E116+F116+G116+H116+I116</f>
        <v>0</v>
      </c>
      <c r="K116" s="58">
        <f t="shared" ref="K116:K128" si="30">C116+J116</f>
        <v>0</v>
      </c>
    </row>
    <row r="117" spans="1:11" ht="12" customHeight="1" x14ac:dyDescent="0.2">
      <c r="A117" s="41" t="s">
        <v>41</v>
      </c>
      <c r="B117" s="124" t="s">
        <v>220</v>
      </c>
      <c r="C117" s="43"/>
      <c r="D117" s="43"/>
      <c r="E117" s="43"/>
      <c r="F117" s="43"/>
      <c r="G117" s="43"/>
      <c r="H117" s="43"/>
      <c r="I117" s="43"/>
      <c r="J117" s="44">
        <f t="shared" si="29"/>
        <v>0</v>
      </c>
      <c r="K117" s="58">
        <f t="shared" si="30"/>
        <v>0</v>
      </c>
    </row>
    <row r="118" spans="1:11" ht="12" customHeight="1" x14ac:dyDescent="0.2">
      <c r="A118" s="41" t="s">
        <v>43</v>
      </c>
      <c r="B118" s="124" t="s">
        <v>221</v>
      </c>
      <c r="C118" s="49"/>
      <c r="D118" s="49"/>
      <c r="E118" s="49"/>
      <c r="F118" s="49"/>
      <c r="G118" s="49"/>
      <c r="H118" s="49"/>
      <c r="I118" s="49"/>
      <c r="J118" s="60">
        <f t="shared" si="29"/>
        <v>0</v>
      </c>
      <c r="K118" s="61">
        <f t="shared" si="30"/>
        <v>0</v>
      </c>
    </row>
    <row r="119" spans="1:11" ht="12" customHeight="1" x14ac:dyDescent="0.2">
      <c r="A119" s="41" t="s">
        <v>45</v>
      </c>
      <c r="B119" s="124" t="s">
        <v>222</v>
      </c>
      <c r="C119" s="49"/>
      <c r="D119" s="49"/>
      <c r="E119" s="49"/>
      <c r="F119" s="49"/>
      <c r="G119" s="49"/>
      <c r="H119" s="49"/>
      <c r="I119" s="49"/>
      <c r="J119" s="60">
        <f t="shared" si="29"/>
        <v>0</v>
      </c>
      <c r="K119" s="61">
        <f t="shared" si="30"/>
        <v>0</v>
      </c>
    </row>
    <row r="120" spans="1:11" ht="12" customHeight="1" x14ac:dyDescent="0.2">
      <c r="A120" s="41" t="s">
        <v>47</v>
      </c>
      <c r="B120" s="53" t="s">
        <v>223</v>
      </c>
      <c r="C120" s="49"/>
      <c r="D120" s="49"/>
      <c r="E120" s="49"/>
      <c r="F120" s="49"/>
      <c r="G120" s="49"/>
      <c r="H120" s="49"/>
      <c r="I120" s="49"/>
      <c r="J120" s="60">
        <f t="shared" si="29"/>
        <v>0</v>
      </c>
      <c r="K120" s="61">
        <f t="shared" si="30"/>
        <v>0</v>
      </c>
    </row>
    <row r="121" spans="1:11" ht="12" customHeight="1" x14ac:dyDescent="0.2">
      <c r="A121" s="41" t="s">
        <v>49</v>
      </c>
      <c r="B121" s="51" t="s">
        <v>224</v>
      </c>
      <c r="C121" s="49"/>
      <c r="D121" s="49"/>
      <c r="E121" s="49"/>
      <c r="F121" s="49"/>
      <c r="G121" s="49"/>
      <c r="H121" s="49"/>
      <c r="I121" s="49"/>
      <c r="J121" s="60">
        <f t="shared" si="29"/>
        <v>0</v>
      </c>
      <c r="K121" s="61">
        <f t="shared" si="30"/>
        <v>0</v>
      </c>
    </row>
    <row r="122" spans="1:11" ht="12" customHeight="1" x14ac:dyDescent="0.2">
      <c r="A122" s="41" t="s">
        <v>225</v>
      </c>
      <c r="B122" s="125" t="s">
        <v>226</v>
      </c>
      <c r="C122" s="49"/>
      <c r="D122" s="49"/>
      <c r="E122" s="49"/>
      <c r="F122" s="49"/>
      <c r="G122" s="49"/>
      <c r="H122" s="49"/>
      <c r="I122" s="49"/>
      <c r="J122" s="60">
        <f t="shared" si="29"/>
        <v>0</v>
      </c>
      <c r="K122" s="61">
        <f t="shared" si="30"/>
        <v>0</v>
      </c>
    </row>
    <row r="123" spans="1:11" ht="12" customHeight="1" x14ac:dyDescent="0.2">
      <c r="A123" s="41" t="s">
        <v>227</v>
      </c>
      <c r="B123" s="116" t="s">
        <v>199</v>
      </c>
      <c r="C123" s="49"/>
      <c r="D123" s="49"/>
      <c r="E123" s="49"/>
      <c r="F123" s="49"/>
      <c r="G123" s="49"/>
      <c r="H123" s="49"/>
      <c r="I123" s="49"/>
      <c r="J123" s="60">
        <f t="shared" si="29"/>
        <v>0</v>
      </c>
      <c r="K123" s="61">
        <f t="shared" si="30"/>
        <v>0</v>
      </c>
    </row>
    <row r="124" spans="1:11" ht="12" customHeight="1" x14ac:dyDescent="0.2">
      <c r="A124" s="41" t="s">
        <v>228</v>
      </c>
      <c r="B124" s="116" t="s">
        <v>229</v>
      </c>
      <c r="C124" s="49"/>
      <c r="D124" s="49"/>
      <c r="E124" s="49"/>
      <c r="F124" s="49"/>
      <c r="G124" s="49"/>
      <c r="H124" s="49"/>
      <c r="I124" s="49"/>
      <c r="J124" s="60">
        <f t="shared" si="29"/>
        <v>0</v>
      </c>
      <c r="K124" s="61">
        <f t="shared" si="30"/>
        <v>0</v>
      </c>
    </row>
    <row r="125" spans="1:11" ht="12" customHeight="1" x14ac:dyDescent="0.2">
      <c r="A125" s="41" t="s">
        <v>230</v>
      </c>
      <c r="B125" s="116" t="s">
        <v>231</v>
      </c>
      <c r="C125" s="49"/>
      <c r="D125" s="49"/>
      <c r="E125" s="49"/>
      <c r="F125" s="49"/>
      <c r="G125" s="49"/>
      <c r="H125" s="49"/>
      <c r="I125" s="49"/>
      <c r="J125" s="60">
        <f t="shared" si="29"/>
        <v>0</v>
      </c>
      <c r="K125" s="61">
        <f t="shared" si="30"/>
        <v>0</v>
      </c>
    </row>
    <row r="126" spans="1:11" ht="12" customHeight="1" x14ac:dyDescent="0.2">
      <c r="A126" s="41" t="s">
        <v>232</v>
      </c>
      <c r="B126" s="116" t="s">
        <v>205</v>
      </c>
      <c r="C126" s="49"/>
      <c r="D126" s="49"/>
      <c r="E126" s="49"/>
      <c r="F126" s="49"/>
      <c r="G126" s="49"/>
      <c r="H126" s="49"/>
      <c r="I126" s="49"/>
      <c r="J126" s="60">
        <f t="shared" si="29"/>
        <v>0</v>
      </c>
      <c r="K126" s="61">
        <f t="shared" si="30"/>
        <v>0</v>
      </c>
    </row>
    <row r="127" spans="1:11" ht="12" customHeight="1" x14ac:dyDescent="0.2">
      <c r="A127" s="41" t="s">
        <v>233</v>
      </c>
      <c r="B127" s="116" t="s">
        <v>234</v>
      </c>
      <c r="C127" s="49"/>
      <c r="D127" s="49"/>
      <c r="E127" s="49"/>
      <c r="F127" s="49"/>
      <c r="G127" s="49"/>
      <c r="H127" s="49"/>
      <c r="I127" s="49"/>
      <c r="J127" s="60">
        <f t="shared" si="29"/>
        <v>0</v>
      </c>
      <c r="K127" s="61">
        <f t="shared" si="30"/>
        <v>0</v>
      </c>
    </row>
    <row r="128" spans="1:11" ht="12" customHeight="1" thickBot="1" x14ac:dyDescent="0.25">
      <c r="A128" s="117" t="s">
        <v>235</v>
      </c>
      <c r="B128" s="116" t="s">
        <v>236</v>
      </c>
      <c r="C128" s="63"/>
      <c r="D128" s="63"/>
      <c r="E128" s="63"/>
      <c r="F128" s="63"/>
      <c r="G128" s="63"/>
      <c r="H128" s="63"/>
      <c r="I128" s="63"/>
      <c r="J128" s="65">
        <f t="shared" si="29"/>
        <v>0</v>
      </c>
      <c r="K128" s="66">
        <f t="shared" si="30"/>
        <v>0</v>
      </c>
    </row>
    <row r="129" spans="1:17" ht="12" customHeight="1" thickBot="1" x14ac:dyDescent="0.25">
      <c r="A129" s="37" t="s">
        <v>51</v>
      </c>
      <c r="B129" s="126" t="s">
        <v>237</v>
      </c>
      <c r="C129" s="39">
        <f>+C94+C115</f>
        <v>0</v>
      </c>
      <c r="D129" s="39">
        <f t="shared" ref="D129:K129" si="31">+D94+D115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56">
        <f t="shared" si="31"/>
        <v>0</v>
      </c>
    </row>
    <row r="130" spans="1:17" ht="12" customHeight="1" thickBot="1" x14ac:dyDescent="0.25">
      <c r="A130" s="37" t="s">
        <v>238</v>
      </c>
      <c r="B130" s="126" t="s">
        <v>239</v>
      </c>
      <c r="C130" s="39">
        <f>+C131+C132+C133</f>
        <v>0</v>
      </c>
      <c r="D130" s="39">
        <f t="shared" ref="D130:K130" si="32">+D131+D132+D133</f>
        <v>0</v>
      </c>
      <c r="E130" s="39">
        <f t="shared" si="32"/>
        <v>0</v>
      </c>
      <c r="F130" s="39">
        <f t="shared" si="32"/>
        <v>0</v>
      </c>
      <c r="G130" s="39">
        <f t="shared" si="32"/>
        <v>0</v>
      </c>
      <c r="H130" s="39">
        <f t="shared" si="32"/>
        <v>0</v>
      </c>
      <c r="I130" s="39">
        <f t="shared" si="32"/>
        <v>0</v>
      </c>
      <c r="J130" s="39">
        <f t="shared" si="32"/>
        <v>0</v>
      </c>
      <c r="K130" s="56">
        <f t="shared" si="32"/>
        <v>0</v>
      </c>
    </row>
    <row r="131" spans="1:17" s="105" customFormat="1" ht="12" customHeight="1" x14ac:dyDescent="0.2">
      <c r="A131" s="41" t="s">
        <v>67</v>
      </c>
      <c r="B131" s="127" t="s">
        <v>240</v>
      </c>
      <c r="C131" s="49"/>
      <c r="D131" s="49"/>
      <c r="E131" s="49"/>
      <c r="F131" s="49"/>
      <c r="G131" s="49"/>
      <c r="H131" s="49"/>
      <c r="I131" s="49"/>
      <c r="J131" s="60">
        <f>D131+E131+F131+G131+H131+I131</f>
        <v>0</v>
      </c>
      <c r="K131" s="61">
        <f>C131+J131</f>
        <v>0</v>
      </c>
    </row>
    <row r="132" spans="1:17" ht="12" customHeight="1" x14ac:dyDescent="0.2">
      <c r="A132" s="41" t="s">
        <v>68</v>
      </c>
      <c r="B132" s="127" t="s">
        <v>241</v>
      </c>
      <c r="C132" s="49"/>
      <c r="D132" s="49"/>
      <c r="E132" s="49"/>
      <c r="F132" s="49"/>
      <c r="G132" s="49"/>
      <c r="H132" s="49"/>
      <c r="I132" s="49"/>
      <c r="J132" s="60">
        <f>D132+E132+F132+G132+H132+I132</f>
        <v>0</v>
      </c>
      <c r="K132" s="61">
        <f>C132+J132</f>
        <v>0</v>
      </c>
    </row>
    <row r="133" spans="1:17" ht="12" customHeight="1" thickBot="1" x14ac:dyDescent="0.25">
      <c r="A133" s="117" t="s">
        <v>69</v>
      </c>
      <c r="B133" s="128" t="s">
        <v>242</v>
      </c>
      <c r="C133" s="49"/>
      <c r="D133" s="49"/>
      <c r="E133" s="49"/>
      <c r="F133" s="49"/>
      <c r="G133" s="49"/>
      <c r="H133" s="49"/>
      <c r="I133" s="49"/>
      <c r="J133" s="60">
        <f>D133+E133+F133+G133+H133+I133</f>
        <v>0</v>
      </c>
      <c r="K133" s="61">
        <f>C133+J133</f>
        <v>0</v>
      </c>
    </row>
    <row r="134" spans="1:17" ht="12" customHeight="1" thickBot="1" x14ac:dyDescent="0.25">
      <c r="A134" s="37" t="s">
        <v>74</v>
      </c>
      <c r="B134" s="126" t="s">
        <v>243</v>
      </c>
      <c r="C134" s="39">
        <f>+C135+C136+C137+C138+C139+C140</f>
        <v>0</v>
      </c>
      <c r="D134" s="39">
        <f t="shared" ref="D134:K134" si="33">+D135+D136+D137+D138+D139+D140</f>
        <v>0</v>
      </c>
      <c r="E134" s="39">
        <f t="shared" si="33"/>
        <v>0</v>
      </c>
      <c r="F134" s="39">
        <f t="shared" si="33"/>
        <v>0</v>
      </c>
      <c r="G134" s="39">
        <f t="shared" si="33"/>
        <v>0</v>
      </c>
      <c r="H134" s="39">
        <f t="shared" si="33"/>
        <v>0</v>
      </c>
      <c r="I134" s="39">
        <f t="shared" si="33"/>
        <v>0</v>
      </c>
      <c r="J134" s="39">
        <f t="shared" si="33"/>
        <v>0</v>
      </c>
      <c r="K134" s="56">
        <f t="shared" si="33"/>
        <v>0</v>
      </c>
    </row>
    <row r="135" spans="1:17" ht="12" customHeight="1" x14ac:dyDescent="0.2">
      <c r="A135" s="41" t="s">
        <v>76</v>
      </c>
      <c r="B135" s="127" t="s">
        <v>244</v>
      </c>
      <c r="C135" s="49"/>
      <c r="D135" s="49"/>
      <c r="E135" s="49"/>
      <c r="F135" s="49"/>
      <c r="G135" s="49"/>
      <c r="H135" s="49"/>
      <c r="I135" s="49"/>
      <c r="J135" s="60">
        <f t="shared" ref="J135:J140" si="34">D135+E135+F135+G135+H135+I135</f>
        <v>0</v>
      </c>
      <c r="K135" s="61">
        <f t="shared" ref="K135:K140" si="35">C135+J135</f>
        <v>0</v>
      </c>
    </row>
    <row r="136" spans="1:17" ht="12" customHeight="1" x14ac:dyDescent="0.2">
      <c r="A136" s="41" t="s">
        <v>78</v>
      </c>
      <c r="B136" s="127" t="s">
        <v>245</v>
      </c>
      <c r="C136" s="49"/>
      <c r="D136" s="49"/>
      <c r="E136" s="49"/>
      <c r="F136" s="49"/>
      <c r="G136" s="49"/>
      <c r="H136" s="49"/>
      <c r="I136" s="49"/>
      <c r="J136" s="60">
        <f t="shared" si="34"/>
        <v>0</v>
      </c>
      <c r="K136" s="61">
        <f t="shared" si="35"/>
        <v>0</v>
      </c>
    </row>
    <row r="137" spans="1:17" ht="12" customHeight="1" x14ac:dyDescent="0.2">
      <c r="A137" s="41" t="s">
        <v>80</v>
      </c>
      <c r="B137" s="127" t="s">
        <v>246</v>
      </c>
      <c r="C137" s="49"/>
      <c r="D137" s="49"/>
      <c r="E137" s="49"/>
      <c r="F137" s="49"/>
      <c r="G137" s="49"/>
      <c r="H137" s="49"/>
      <c r="I137" s="49"/>
      <c r="J137" s="60">
        <f t="shared" si="34"/>
        <v>0</v>
      </c>
      <c r="K137" s="61">
        <f t="shared" si="35"/>
        <v>0</v>
      </c>
    </row>
    <row r="138" spans="1:17" ht="12" customHeight="1" x14ac:dyDescent="0.2">
      <c r="A138" s="41" t="s">
        <v>82</v>
      </c>
      <c r="B138" s="127" t="s">
        <v>247</v>
      </c>
      <c r="C138" s="49"/>
      <c r="D138" s="49"/>
      <c r="E138" s="49"/>
      <c r="F138" s="49"/>
      <c r="G138" s="49"/>
      <c r="H138" s="49"/>
      <c r="I138" s="49"/>
      <c r="J138" s="60">
        <f t="shared" si="34"/>
        <v>0</v>
      </c>
      <c r="K138" s="61">
        <f t="shared" si="35"/>
        <v>0</v>
      </c>
    </row>
    <row r="139" spans="1:17" ht="12" customHeight="1" x14ac:dyDescent="0.2">
      <c r="A139" s="41" t="s">
        <v>84</v>
      </c>
      <c r="B139" s="127" t="s">
        <v>248</v>
      </c>
      <c r="C139" s="49"/>
      <c r="D139" s="49"/>
      <c r="E139" s="49"/>
      <c r="F139" s="49"/>
      <c r="G139" s="49"/>
      <c r="H139" s="49"/>
      <c r="I139" s="49"/>
      <c r="J139" s="60">
        <f t="shared" si="34"/>
        <v>0</v>
      </c>
      <c r="K139" s="61">
        <f t="shared" si="35"/>
        <v>0</v>
      </c>
    </row>
    <row r="140" spans="1:17" s="105" customFormat="1" ht="12" customHeight="1" thickBot="1" x14ac:dyDescent="0.25">
      <c r="A140" s="117" t="s">
        <v>86</v>
      </c>
      <c r="B140" s="128" t="s">
        <v>249</v>
      </c>
      <c r="C140" s="49"/>
      <c r="D140" s="49"/>
      <c r="E140" s="49"/>
      <c r="F140" s="49"/>
      <c r="G140" s="49"/>
      <c r="H140" s="49"/>
      <c r="I140" s="49"/>
      <c r="J140" s="60">
        <f t="shared" si="34"/>
        <v>0</v>
      </c>
      <c r="K140" s="61">
        <f t="shared" si="35"/>
        <v>0</v>
      </c>
    </row>
    <row r="141" spans="1:17" ht="12" customHeight="1" thickBot="1" x14ac:dyDescent="0.25">
      <c r="A141" s="37" t="s">
        <v>98</v>
      </c>
      <c r="B141" s="126" t="s">
        <v>250</v>
      </c>
      <c r="C141" s="67">
        <f>+C142+C143+C145+C146+C144</f>
        <v>0</v>
      </c>
      <c r="D141" s="67">
        <f t="shared" ref="D141:K141" si="36">+D142+D143+D145+D146+D144</f>
        <v>0</v>
      </c>
      <c r="E141" s="67">
        <f t="shared" si="36"/>
        <v>0</v>
      </c>
      <c r="F141" s="67">
        <f t="shared" si="36"/>
        <v>0</v>
      </c>
      <c r="G141" s="67">
        <f t="shared" si="36"/>
        <v>0</v>
      </c>
      <c r="H141" s="67">
        <f t="shared" si="36"/>
        <v>0</v>
      </c>
      <c r="I141" s="67">
        <f t="shared" si="36"/>
        <v>0</v>
      </c>
      <c r="J141" s="67">
        <f t="shared" si="36"/>
        <v>0</v>
      </c>
      <c r="K141" s="68">
        <f t="shared" si="36"/>
        <v>0</v>
      </c>
      <c r="Q141" s="129"/>
    </row>
    <row r="142" spans="1:17" x14ac:dyDescent="0.2">
      <c r="A142" s="41" t="s">
        <v>100</v>
      </c>
      <c r="B142" s="127" t="s">
        <v>251</v>
      </c>
      <c r="C142" s="49"/>
      <c r="D142" s="49"/>
      <c r="E142" s="49"/>
      <c r="F142" s="49"/>
      <c r="G142" s="49"/>
      <c r="H142" s="49"/>
      <c r="I142" s="49"/>
      <c r="J142" s="60">
        <f>D142+E142+F142+G142+H142+I142</f>
        <v>0</v>
      </c>
      <c r="K142" s="61">
        <f>C142+J142</f>
        <v>0</v>
      </c>
    </row>
    <row r="143" spans="1:17" ht="12" customHeight="1" x14ac:dyDescent="0.2">
      <c r="A143" s="41" t="s">
        <v>102</v>
      </c>
      <c r="B143" s="127" t="s">
        <v>252</v>
      </c>
      <c r="C143" s="49"/>
      <c r="D143" s="49"/>
      <c r="E143" s="49"/>
      <c r="F143" s="49"/>
      <c r="G143" s="49"/>
      <c r="H143" s="49"/>
      <c r="I143" s="49"/>
      <c r="J143" s="60">
        <f>D143+E143+F143+G143+H143+I143</f>
        <v>0</v>
      </c>
      <c r="K143" s="61">
        <f>C143+J143</f>
        <v>0</v>
      </c>
    </row>
    <row r="144" spans="1:17" ht="12" customHeight="1" x14ac:dyDescent="0.2">
      <c r="A144" s="41" t="s">
        <v>104</v>
      </c>
      <c r="B144" s="127" t="s">
        <v>253</v>
      </c>
      <c r="C144" s="49"/>
      <c r="D144" s="49"/>
      <c r="E144" s="49"/>
      <c r="F144" s="49"/>
      <c r="G144" s="49"/>
      <c r="H144" s="49"/>
      <c r="I144" s="49"/>
      <c r="J144" s="60">
        <f>D144+E144+F144+G144+H144+I144</f>
        <v>0</v>
      </c>
      <c r="K144" s="61">
        <f>C144+J144</f>
        <v>0</v>
      </c>
    </row>
    <row r="145" spans="1:11" s="105" customFormat="1" ht="12" customHeight="1" x14ac:dyDescent="0.2">
      <c r="A145" s="41" t="s">
        <v>106</v>
      </c>
      <c r="B145" s="127" t="s">
        <v>254</v>
      </c>
      <c r="C145" s="49"/>
      <c r="D145" s="49"/>
      <c r="E145" s="49"/>
      <c r="F145" s="49"/>
      <c r="G145" s="49"/>
      <c r="H145" s="49"/>
      <c r="I145" s="49"/>
      <c r="J145" s="60">
        <f>D145+E145+F145+G145+H145+I145</f>
        <v>0</v>
      </c>
      <c r="K145" s="61">
        <f>C145+J145</f>
        <v>0</v>
      </c>
    </row>
    <row r="146" spans="1:11" s="105" customFormat="1" ht="12" customHeight="1" thickBot="1" x14ac:dyDescent="0.25">
      <c r="A146" s="117" t="s">
        <v>108</v>
      </c>
      <c r="B146" s="128" t="s">
        <v>255</v>
      </c>
      <c r="C146" s="49"/>
      <c r="D146" s="49"/>
      <c r="E146" s="49"/>
      <c r="F146" s="49"/>
      <c r="G146" s="49"/>
      <c r="H146" s="49"/>
      <c r="I146" s="49"/>
      <c r="J146" s="60">
        <f>D146+E146+F146+G146+H146+I146</f>
        <v>0</v>
      </c>
      <c r="K146" s="61">
        <f>C146+J146</f>
        <v>0</v>
      </c>
    </row>
    <row r="147" spans="1:11" s="105" customFormat="1" ht="12" customHeight="1" thickBot="1" x14ac:dyDescent="0.25">
      <c r="A147" s="37" t="s">
        <v>256</v>
      </c>
      <c r="B147" s="126" t="s">
        <v>257</v>
      </c>
      <c r="C147" s="130">
        <f>+C148+C149+C150+C151+C152</f>
        <v>0</v>
      </c>
      <c r="D147" s="130">
        <f t="shared" ref="D147:K147" si="37">+D148+D149+D150+D151+D152</f>
        <v>0</v>
      </c>
      <c r="E147" s="130">
        <f t="shared" si="37"/>
        <v>0</v>
      </c>
      <c r="F147" s="130">
        <f t="shared" si="37"/>
        <v>0</v>
      </c>
      <c r="G147" s="130">
        <f t="shared" si="37"/>
        <v>0</v>
      </c>
      <c r="H147" s="130">
        <f t="shared" si="37"/>
        <v>0</v>
      </c>
      <c r="I147" s="130">
        <f t="shared" si="37"/>
        <v>0</v>
      </c>
      <c r="J147" s="130">
        <f t="shared" si="37"/>
        <v>0</v>
      </c>
      <c r="K147" s="131">
        <f t="shared" si="37"/>
        <v>0</v>
      </c>
    </row>
    <row r="148" spans="1:11" s="105" customFormat="1" ht="12" customHeight="1" x14ac:dyDescent="0.2">
      <c r="A148" s="41" t="s">
        <v>112</v>
      </c>
      <c r="B148" s="127" t="s">
        <v>258</v>
      </c>
      <c r="C148" s="49"/>
      <c r="D148" s="49"/>
      <c r="E148" s="49"/>
      <c r="F148" s="49"/>
      <c r="G148" s="49"/>
      <c r="H148" s="49"/>
      <c r="I148" s="49"/>
      <c r="J148" s="60">
        <f t="shared" ref="J148:J154" si="38">D148+E148+F148+G148+H148+I148</f>
        <v>0</v>
      </c>
      <c r="K148" s="61">
        <f t="shared" ref="K148:K154" si="39">C148+J148</f>
        <v>0</v>
      </c>
    </row>
    <row r="149" spans="1:11" s="105" customFormat="1" ht="12" customHeight="1" x14ac:dyDescent="0.2">
      <c r="A149" s="41" t="s">
        <v>114</v>
      </c>
      <c r="B149" s="127" t="s">
        <v>259</v>
      </c>
      <c r="C149" s="49"/>
      <c r="D149" s="49"/>
      <c r="E149" s="49"/>
      <c r="F149" s="49"/>
      <c r="G149" s="49"/>
      <c r="H149" s="49"/>
      <c r="I149" s="49"/>
      <c r="J149" s="60">
        <f t="shared" si="38"/>
        <v>0</v>
      </c>
      <c r="K149" s="61">
        <f t="shared" si="39"/>
        <v>0</v>
      </c>
    </row>
    <row r="150" spans="1:11" s="105" customFormat="1" ht="12" customHeight="1" x14ac:dyDescent="0.2">
      <c r="A150" s="41" t="s">
        <v>116</v>
      </c>
      <c r="B150" s="127" t="s">
        <v>260</v>
      </c>
      <c r="C150" s="49"/>
      <c r="D150" s="49"/>
      <c r="E150" s="49"/>
      <c r="F150" s="49"/>
      <c r="G150" s="49"/>
      <c r="H150" s="49"/>
      <c r="I150" s="49"/>
      <c r="J150" s="60">
        <f t="shared" si="38"/>
        <v>0</v>
      </c>
      <c r="K150" s="61">
        <f t="shared" si="39"/>
        <v>0</v>
      </c>
    </row>
    <row r="151" spans="1:11" s="105" customFormat="1" ht="12" customHeight="1" x14ac:dyDescent="0.2">
      <c r="A151" s="41" t="s">
        <v>118</v>
      </c>
      <c r="B151" s="127" t="s">
        <v>261</v>
      </c>
      <c r="C151" s="49"/>
      <c r="D151" s="49"/>
      <c r="E151" s="49"/>
      <c r="F151" s="49"/>
      <c r="G151" s="49"/>
      <c r="H151" s="49"/>
      <c r="I151" s="49"/>
      <c r="J151" s="60">
        <f t="shared" si="38"/>
        <v>0</v>
      </c>
      <c r="K151" s="61">
        <f t="shared" si="39"/>
        <v>0</v>
      </c>
    </row>
    <row r="152" spans="1:11" ht="12.75" customHeight="1" thickBot="1" x14ac:dyDescent="0.25">
      <c r="A152" s="117" t="s">
        <v>262</v>
      </c>
      <c r="B152" s="128" t="s">
        <v>263</v>
      </c>
      <c r="C152" s="63"/>
      <c r="D152" s="63"/>
      <c r="E152" s="63"/>
      <c r="F152" s="63"/>
      <c r="G152" s="63"/>
      <c r="H152" s="63"/>
      <c r="I152" s="63"/>
      <c r="J152" s="65">
        <f t="shared" si="38"/>
        <v>0</v>
      </c>
      <c r="K152" s="66">
        <f t="shared" si="39"/>
        <v>0</v>
      </c>
    </row>
    <row r="153" spans="1:11" ht="12.75" customHeight="1" thickBot="1" x14ac:dyDescent="0.25">
      <c r="A153" s="132" t="s">
        <v>120</v>
      </c>
      <c r="B153" s="126" t="s">
        <v>264</v>
      </c>
      <c r="C153" s="133"/>
      <c r="D153" s="133"/>
      <c r="E153" s="133"/>
      <c r="F153" s="133"/>
      <c r="G153" s="133"/>
      <c r="H153" s="133"/>
      <c r="I153" s="133"/>
      <c r="J153" s="130">
        <f t="shared" si="38"/>
        <v>0</v>
      </c>
      <c r="K153" s="131">
        <f t="shared" si="39"/>
        <v>0</v>
      </c>
    </row>
    <row r="154" spans="1:11" ht="12.75" customHeight="1" thickBot="1" x14ac:dyDescent="0.25">
      <c r="A154" s="132" t="s">
        <v>130</v>
      </c>
      <c r="B154" s="126" t="s">
        <v>265</v>
      </c>
      <c r="C154" s="133"/>
      <c r="D154" s="133"/>
      <c r="E154" s="133"/>
      <c r="F154" s="133"/>
      <c r="G154" s="133"/>
      <c r="H154" s="133"/>
      <c r="I154" s="133"/>
      <c r="J154" s="130">
        <f t="shared" si="38"/>
        <v>0</v>
      </c>
      <c r="K154" s="131">
        <f t="shared" si="39"/>
        <v>0</v>
      </c>
    </row>
    <row r="155" spans="1:11" ht="12" customHeight="1" thickBot="1" x14ac:dyDescent="0.25">
      <c r="A155" s="37" t="s">
        <v>266</v>
      </c>
      <c r="B155" s="126" t="s">
        <v>267</v>
      </c>
      <c r="C155" s="134">
        <f>+C130+C134+C141+C147+C153+C154</f>
        <v>0</v>
      </c>
      <c r="D155" s="134">
        <f t="shared" ref="D155:K155" si="40">+D130+D134+D141+D147+D153+D154</f>
        <v>0</v>
      </c>
      <c r="E155" s="134">
        <f t="shared" si="40"/>
        <v>0</v>
      </c>
      <c r="F155" s="134">
        <f t="shared" si="40"/>
        <v>0</v>
      </c>
      <c r="G155" s="134">
        <f t="shared" si="40"/>
        <v>0</v>
      </c>
      <c r="H155" s="134">
        <f t="shared" si="40"/>
        <v>0</v>
      </c>
      <c r="I155" s="134">
        <f t="shared" si="40"/>
        <v>0</v>
      </c>
      <c r="J155" s="134">
        <f t="shared" si="40"/>
        <v>0</v>
      </c>
      <c r="K155" s="135">
        <f t="shared" si="40"/>
        <v>0</v>
      </c>
    </row>
    <row r="156" spans="1:11" ht="15.2" customHeight="1" thickBot="1" x14ac:dyDescent="0.25">
      <c r="A156" s="136" t="s">
        <v>268</v>
      </c>
      <c r="B156" s="137" t="s">
        <v>269</v>
      </c>
      <c r="C156" s="134">
        <f>+C129+C155</f>
        <v>0</v>
      </c>
      <c r="D156" s="134">
        <f t="shared" ref="D156:K156" si="41">+D129+D155</f>
        <v>0</v>
      </c>
      <c r="E156" s="134">
        <f t="shared" si="41"/>
        <v>0</v>
      </c>
      <c r="F156" s="134">
        <f t="shared" si="41"/>
        <v>0</v>
      </c>
      <c r="G156" s="134">
        <f t="shared" si="41"/>
        <v>0</v>
      </c>
      <c r="H156" s="134">
        <f t="shared" si="41"/>
        <v>0</v>
      </c>
      <c r="I156" s="134">
        <f t="shared" si="41"/>
        <v>0</v>
      </c>
      <c r="J156" s="134">
        <f t="shared" si="41"/>
        <v>0</v>
      </c>
      <c r="K156" s="135">
        <f t="shared" si="41"/>
        <v>0</v>
      </c>
    </row>
    <row r="157" spans="1:11" ht="13.5" thickBot="1" x14ac:dyDescent="0.25">
      <c r="C157" s="140">
        <f>C91-C156</f>
        <v>0</v>
      </c>
      <c r="D157" s="141"/>
      <c r="E157" s="141"/>
      <c r="F157" s="141"/>
      <c r="G157" s="141"/>
      <c r="H157" s="141"/>
      <c r="I157" s="142"/>
      <c r="J157" s="142"/>
      <c r="K157" s="143">
        <f>K91-K156</f>
        <v>0</v>
      </c>
    </row>
    <row r="158" spans="1:11" ht="15.2" customHeight="1" thickBot="1" x14ac:dyDescent="0.25">
      <c r="A158" s="144" t="s">
        <v>270</v>
      </c>
      <c r="B158" s="145"/>
      <c r="C158" s="146">
        <v>0</v>
      </c>
      <c r="D158" s="147">
        <v>0</v>
      </c>
      <c r="E158" s="147"/>
      <c r="F158" s="147"/>
      <c r="G158" s="147"/>
      <c r="H158" s="147"/>
      <c r="I158" s="146"/>
      <c r="J158" s="148">
        <f>D158+E158+F158+G158+H158+I158</f>
        <v>0</v>
      </c>
      <c r="K158" s="155">
        <f>C158+J158</f>
        <v>0</v>
      </c>
    </row>
    <row r="159" spans="1:11" ht="14.45" customHeight="1" thickBot="1" x14ac:dyDescent="0.25">
      <c r="A159" s="144" t="s">
        <v>271</v>
      </c>
      <c r="B159" s="145"/>
      <c r="C159" s="146">
        <v>0</v>
      </c>
      <c r="D159" s="147">
        <v>0</v>
      </c>
      <c r="E159" s="147"/>
      <c r="F159" s="147"/>
      <c r="G159" s="147"/>
      <c r="H159" s="147"/>
      <c r="I159" s="146"/>
      <c r="J159" s="148">
        <f>D159+E159+F159+G159+H159+I159</f>
        <v>0</v>
      </c>
      <c r="K159" s="155">
        <f>C159+J159</f>
        <v>0</v>
      </c>
    </row>
  </sheetData>
  <sheetProtection formatCells="0"/>
  <mergeCells count="5">
    <mergeCell ref="B1:K1"/>
    <mergeCell ref="B2:J2"/>
    <mergeCell ref="B3:J3"/>
    <mergeCell ref="A7:K7"/>
    <mergeCell ref="A93:K9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5" max="16383" man="1"/>
    <brk id="92" max="16383" man="1"/>
    <brk id="1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3987-6FFA-4EDD-8711-5C4D28A91407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CONCATENATE([1]RM_ALAPADATOK!O25,"1. melléklet ",[1]RM_ALAPADATOK!A7," ",[1]RM_ALAPADATOK!B7," ",[1]RM_ALAPADATOK!C7," ",[1]RM_ALAPADATOK!D7," ",[1]RM_ALAPADATOK!E7," ",[1]RM_ALAPADATOK!F7," ",[1]RM_ALAPADATOK!G7," ",[1]RM_ALAPADATOK!H7)</f>
        <v>6.8.1.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CONCATENATE('RM_6.9.sz.mell'!B2:J2)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319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CONCATENATE('RM_6.9.sz.mell'!K5)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3A8F-A3C9-491C-8DEF-85790D9BD08C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CONCATENATE([1]RM_ALAPADATOK!O25,"2. melléklet ",[1]RM_ALAPADATOK!A7," ",[1]RM_ALAPADATOK!B7," ",[1]RM_ALAPADATOK!C7," ",[1]RM_ALAPADATOK!D7," ",[1]RM_ALAPADATOK!E7," ",[1]RM_ALAPADATOK!F7," ",[1]RM_ALAPADATOK!G7," ",[1]RM_ALAPADATOK!H7)</f>
        <v>6.8.2.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CONCATENATE('RM_6.9.1.sz.mell'!B2:J2)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319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CONCATENATE('RM_6.9.1.sz.mell'!K5)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66E1-3161-4A0F-8D8D-C3EC0CEDB141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CONCATENATE([1]RM_ALAPADATOK!O25,"3. melléklet ",[1]RM_ALAPADATOK!A7," ",[1]RM_ALAPADATOK!B7," ",[1]RM_ALAPADATOK!C7," ",[1]RM_ALAPADATOK!D7," ",[1]RM_ALAPADATOK!E7," ",[1]RM_ALAPADATOK!F7," ",[1]RM_ALAPADATOK!G7," ",[1]RM_ALAPADATOK!H7)</f>
        <v>6.8.3.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CONCATENATE('RM_6.9.2.sz.mell'!B2:J2)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319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CONCATENATE('RM_6.9.2.sz.mell'!K5)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2208-DC45-463A-AB24-E4C4CE8AC9ED}">
  <sheetPr>
    <tabColor rgb="FF92D050"/>
  </sheetPr>
  <dimension ref="A1:K60"/>
  <sheetViews>
    <sheetView topLeftCell="A10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CONCATENATE([1]RM_ALAPADATOK!O27," melléklet ",[1]RM_ALAPADATOK!A7," ",[1]RM_ALAPADATOK!B7," ",[1]RM_ALAPADATOK!C7," ",[1]RM_ALAPADATOK!D7," ",[1]RM_ALAPADATOK!E7," ",[1]RM_ALAPADATOK!F7," ",[1]RM_ALAPADATOK!G7," ",[1]RM_ALAPADATOK!H7)</f>
        <v>6.9.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CONCATENATE([1]RM_ALAPADATOK!B27)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320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CONCATENATE('RM_6.9.3.sz.mell'!K5)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94DB-1D5A-4503-BAED-2FA88D7D2A42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CONCATENATE([1]RM_ALAPADATOK!O27,"1. melléklet ",[1]RM_ALAPADATOK!A7," ",[1]RM_ALAPADATOK!B7," ",[1]RM_ALAPADATOK!C7," ",[1]RM_ALAPADATOK!D7," ",[1]RM_ALAPADATOK!E7," ",[1]RM_ALAPADATOK!F7," ",[1]RM_ALAPADATOK!G7," ",[1]RM_ALAPADATOK!H7)</f>
        <v>6.9.1.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CONCATENATE('RM_6.10.sz.mell'!B2:J2)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320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CONCATENATE('RM_6.10.sz.mell'!K5)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312B-6F7A-4DB0-BE4A-33055F110122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CONCATENATE([1]RM_ALAPADATOK!O27,"2. melléklet ",[1]RM_ALAPADATOK!A7," ",[1]RM_ALAPADATOK!B7," ",[1]RM_ALAPADATOK!C7," ",[1]RM_ALAPADATOK!D7," ",[1]RM_ALAPADATOK!E7," ",[1]RM_ALAPADATOK!F7," ",[1]RM_ALAPADATOK!G7," ",[1]RM_ALAPADATOK!H7)</f>
        <v>6.9.2.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CONCATENATE('RM_6.10.1.sz.mell'!B2:J2)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320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CONCATENATE('RM_6.10.1.sz.mell'!K5)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E0F7-561D-46F3-9CF7-9CC673EB824F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CONCATENATE([1]RM_ALAPADATOK!O27,"3. melléklet ",[1]RM_ALAPADATOK!A7," ",[1]RM_ALAPADATOK!B7," ",[1]RM_ALAPADATOK!C7," ",[1]RM_ALAPADATOK!D7," ",[1]RM_ALAPADATOK!E7," ",[1]RM_ALAPADATOK!F7," ",[1]RM_ALAPADATOK!G7," ",[1]RM_ALAPADATOK!H7)</f>
        <v>6.9.3.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CONCATENATE('RM_6.10.2.sz.mell'!B2:J2)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320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CONCATENATE('RM_6.10.2.sz.mell'!K5)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2331-AE4F-4B29-8AFA-0516727B8111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CONCATENATE([1]RM_ALAPADATOK!O29," melléklet ",[1]RM_ALAPADATOK!A7," ",[1]RM_ALAPADATOK!B7," ",[1]RM_ALAPADATOK!C7," ",[1]RM_ALAPADATOK!D7," ",[1]RM_ALAPADATOK!E7," ",[1]RM_ALAPADATOK!F7," ",[1]RM_ALAPADATOK!G7," ",[1]RM_ALAPADATOK!H7)</f>
        <v>6.10.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CONCATENATE([1]RM_ALAPADATOK!B29)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321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CONCATENATE('RM_6.10.3.sz.mell'!K5)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5D75-450B-4A01-8D3E-90754F6D661A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CONCATENATE([1]RM_ALAPADATOK!O29,"1. melléklet ",[1]RM_ALAPADATOK!A7," ",[1]RM_ALAPADATOK!B7," ",[1]RM_ALAPADATOK!C7," ",[1]RM_ALAPADATOK!D7," ",[1]RM_ALAPADATOK!E7," ",[1]RM_ALAPADATOK!F7," ",[1]RM_ALAPADATOK!G7," ",[1]RM_ALAPADATOK!H7)</f>
        <v>6.10.1.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321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9E1C-FD60-42B9-BE73-C3BC172D9A89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CONCATENATE([1]RM_ALAPADATOK!O29,"2. melléklet ",[1]RM_ALAPADATOK!A7," ",[1]RM_ALAPADATOK!B7," ",[1]RM_ALAPADATOK!C7," ",[1]RM_ALAPADATOK!D7," ",[1]RM_ALAPADATOK!E7," ",[1]RM_ALAPADATOK!F7," ",[1]RM_ALAPADATOK!G7," ",[1]RM_ALAPADATOK!H7)</f>
        <v>6.10.2.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CONCATENATE('RM_6.11.1.sz.mell'!B2:J2)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321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CONCATENATE('RM_6.11.1.sz.mell'!K5)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12C5-D28F-469F-9177-5E824960E24C}">
  <sheetPr>
    <tabColor rgb="FF92D050"/>
  </sheetPr>
  <dimension ref="A1:Q159"/>
  <sheetViews>
    <sheetView topLeftCell="A145" zoomScale="120" zoomScaleNormal="120" zoomScaleSheetLayoutView="100" workbookViewId="0">
      <selection activeCell="D160" sqref="D160"/>
    </sheetView>
  </sheetViews>
  <sheetFormatPr defaultRowHeight="12.75" x14ac:dyDescent="0.2"/>
  <cols>
    <col min="1" max="1" width="12.5" style="138" customWidth="1"/>
    <col min="2" max="2" width="62" style="139" customWidth="1"/>
    <col min="3" max="3" width="15.83203125" style="149" customWidth="1"/>
    <col min="4" max="7" width="14.83203125" style="149" customWidth="1"/>
    <col min="8" max="9" width="14.83203125" style="27" customWidth="1"/>
    <col min="10" max="11" width="15.83203125" style="27" customWidth="1"/>
    <col min="12" max="256" width="9.33203125" style="27"/>
    <col min="257" max="257" width="12.5" style="27" customWidth="1"/>
    <col min="258" max="258" width="62" style="27" customWidth="1"/>
    <col min="259" max="259" width="15.83203125" style="27" customWidth="1"/>
    <col min="260" max="265" width="14.83203125" style="27" customWidth="1"/>
    <col min="266" max="267" width="15.83203125" style="27" customWidth="1"/>
    <col min="268" max="512" width="9.33203125" style="27"/>
    <col min="513" max="513" width="12.5" style="27" customWidth="1"/>
    <col min="514" max="514" width="62" style="27" customWidth="1"/>
    <col min="515" max="515" width="15.83203125" style="27" customWidth="1"/>
    <col min="516" max="521" width="14.83203125" style="27" customWidth="1"/>
    <col min="522" max="523" width="15.83203125" style="27" customWidth="1"/>
    <col min="524" max="768" width="9.33203125" style="27"/>
    <col min="769" max="769" width="12.5" style="27" customWidth="1"/>
    <col min="770" max="770" width="62" style="27" customWidth="1"/>
    <col min="771" max="771" width="15.83203125" style="27" customWidth="1"/>
    <col min="772" max="777" width="14.83203125" style="27" customWidth="1"/>
    <col min="778" max="779" width="15.83203125" style="27" customWidth="1"/>
    <col min="780" max="1024" width="9.33203125" style="27"/>
    <col min="1025" max="1025" width="12.5" style="27" customWidth="1"/>
    <col min="1026" max="1026" width="62" style="27" customWidth="1"/>
    <col min="1027" max="1027" width="15.83203125" style="27" customWidth="1"/>
    <col min="1028" max="1033" width="14.83203125" style="27" customWidth="1"/>
    <col min="1034" max="1035" width="15.83203125" style="27" customWidth="1"/>
    <col min="1036" max="1280" width="9.33203125" style="27"/>
    <col min="1281" max="1281" width="12.5" style="27" customWidth="1"/>
    <col min="1282" max="1282" width="62" style="27" customWidth="1"/>
    <col min="1283" max="1283" width="15.83203125" style="27" customWidth="1"/>
    <col min="1284" max="1289" width="14.83203125" style="27" customWidth="1"/>
    <col min="1290" max="1291" width="15.83203125" style="27" customWidth="1"/>
    <col min="1292" max="1536" width="9.33203125" style="27"/>
    <col min="1537" max="1537" width="12.5" style="27" customWidth="1"/>
    <col min="1538" max="1538" width="62" style="27" customWidth="1"/>
    <col min="1539" max="1539" width="15.83203125" style="27" customWidth="1"/>
    <col min="1540" max="1545" width="14.83203125" style="27" customWidth="1"/>
    <col min="1546" max="1547" width="15.83203125" style="27" customWidth="1"/>
    <col min="1548" max="1792" width="9.33203125" style="27"/>
    <col min="1793" max="1793" width="12.5" style="27" customWidth="1"/>
    <col min="1794" max="1794" width="62" style="27" customWidth="1"/>
    <col min="1795" max="1795" width="15.83203125" style="27" customWidth="1"/>
    <col min="1796" max="1801" width="14.83203125" style="27" customWidth="1"/>
    <col min="1802" max="1803" width="15.83203125" style="27" customWidth="1"/>
    <col min="1804" max="2048" width="9.33203125" style="27"/>
    <col min="2049" max="2049" width="12.5" style="27" customWidth="1"/>
    <col min="2050" max="2050" width="62" style="27" customWidth="1"/>
    <col min="2051" max="2051" width="15.83203125" style="27" customWidth="1"/>
    <col min="2052" max="2057" width="14.83203125" style="27" customWidth="1"/>
    <col min="2058" max="2059" width="15.83203125" style="27" customWidth="1"/>
    <col min="2060" max="2304" width="9.33203125" style="27"/>
    <col min="2305" max="2305" width="12.5" style="27" customWidth="1"/>
    <col min="2306" max="2306" width="62" style="27" customWidth="1"/>
    <col min="2307" max="2307" width="15.83203125" style="27" customWidth="1"/>
    <col min="2308" max="2313" width="14.83203125" style="27" customWidth="1"/>
    <col min="2314" max="2315" width="15.83203125" style="27" customWidth="1"/>
    <col min="2316" max="2560" width="9.33203125" style="27"/>
    <col min="2561" max="2561" width="12.5" style="27" customWidth="1"/>
    <col min="2562" max="2562" width="62" style="27" customWidth="1"/>
    <col min="2563" max="2563" width="15.83203125" style="27" customWidth="1"/>
    <col min="2564" max="2569" width="14.83203125" style="27" customWidth="1"/>
    <col min="2570" max="2571" width="15.83203125" style="27" customWidth="1"/>
    <col min="2572" max="2816" width="9.33203125" style="27"/>
    <col min="2817" max="2817" width="12.5" style="27" customWidth="1"/>
    <col min="2818" max="2818" width="62" style="27" customWidth="1"/>
    <col min="2819" max="2819" width="15.83203125" style="27" customWidth="1"/>
    <col min="2820" max="2825" width="14.83203125" style="27" customWidth="1"/>
    <col min="2826" max="2827" width="15.83203125" style="27" customWidth="1"/>
    <col min="2828" max="3072" width="9.33203125" style="27"/>
    <col min="3073" max="3073" width="12.5" style="27" customWidth="1"/>
    <col min="3074" max="3074" width="62" style="27" customWidth="1"/>
    <col min="3075" max="3075" width="15.83203125" style="27" customWidth="1"/>
    <col min="3076" max="3081" width="14.83203125" style="27" customWidth="1"/>
    <col min="3082" max="3083" width="15.83203125" style="27" customWidth="1"/>
    <col min="3084" max="3328" width="9.33203125" style="27"/>
    <col min="3329" max="3329" width="12.5" style="27" customWidth="1"/>
    <col min="3330" max="3330" width="62" style="27" customWidth="1"/>
    <col min="3331" max="3331" width="15.83203125" style="27" customWidth="1"/>
    <col min="3332" max="3337" width="14.83203125" style="27" customWidth="1"/>
    <col min="3338" max="3339" width="15.83203125" style="27" customWidth="1"/>
    <col min="3340" max="3584" width="9.33203125" style="27"/>
    <col min="3585" max="3585" width="12.5" style="27" customWidth="1"/>
    <col min="3586" max="3586" width="62" style="27" customWidth="1"/>
    <col min="3587" max="3587" width="15.83203125" style="27" customWidth="1"/>
    <col min="3588" max="3593" width="14.83203125" style="27" customWidth="1"/>
    <col min="3594" max="3595" width="15.83203125" style="27" customWidth="1"/>
    <col min="3596" max="3840" width="9.33203125" style="27"/>
    <col min="3841" max="3841" width="12.5" style="27" customWidth="1"/>
    <col min="3842" max="3842" width="62" style="27" customWidth="1"/>
    <col min="3843" max="3843" width="15.83203125" style="27" customWidth="1"/>
    <col min="3844" max="3849" width="14.83203125" style="27" customWidth="1"/>
    <col min="3850" max="3851" width="15.83203125" style="27" customWidth="1"/>
    <col min="3852" max="4096" width="9.33203125" style="27"/>
    <col min="4097" max="4097" width="12.5" style="27" customWidth="1"/>
    <col min="4098" max="4098" width="62" style="27" customWidth="1"/>
    <col min="4099" max="4099" width="15.83203125" style="27" customWidth="1"/>
    <col min="4100" max="4105" width="14.83203125" style="27" customWidth="1"/>
    <col min="4106" max="4107" width="15.83203125" style="27" customWidth="1"/>
    <col min="4108" max="4352" width="9.33203125" style="27"/>
    <col min="4353" max="4353" width="12.5" style="27" customWidth="1"/>
    <col min="4354" max="4354" width="62" style="27" customWidth="1"/>
    <col min="4355" max="4355" width="15.83203125" style="27" customWidth="1"/>
    <col min="4356" max="4361" width="14.83203125" style="27" customWidth="1"/>
    <col min="4362" max="4363" width="15.83203125" style="27" customWidth="1"/>
    <col min="4364" max="4608" width="9.33203125" style="27"/>
    <col min="4609" max="4609" width="12.5" style="27" customWidth="1"/>
    <col min="4610" max="4610" width="62" style="27" customWidth="1"/>
    <col min="4611" max="4611" width="15.83203125" style="27" customWidth="1"/>
    <col min="4612" max="4617" width="14.83203125" style="27" customWidth="1"/>
    <col min="4618" max="4619" width="15.83203125" style="27" customWidth="1"/>
    <col min="4620" max="4864" width="9.33203125" style="27"/>
    <col min="4865" max="4865" width="12.5" style="27" customWidth="1"/>
    <col min="4866" max="4866" width="62" style="27" customWidth="1"/>
    <col min="4867" max="4867" width="15.83203125" style="27" customWidth="1"/>
    <col min="4868" max="4873" width="14.83203125" style="27" customWidth="1"/>
    <col min="4874" max="4875" width="15.83203125" style="27" customWidth="1"/>
    <col min="4876" max="5120" width="9.33203125" style="27"/>
    <col min="5121" max="5121" width="12.5" style="27" customWidth="1"/>
    <col min="5122" max="5122" width="62" style="27" customWidth="1"/>
    <col min="5123" max="5123" width="15.83203125" style="27" customWidth="1"/>
    <col min="5124" max="5129" width="14.83203125" style="27" customWidth="1"/>
    <col min="5130" max="5131" width="15.83203125" style="27" customWidth="1"/>
    <col min="5132" max="5376" width="9.33203125" style="27"/>
    <col min="5377" max="5377" width="12.5" style="27" customWidth="1"/>
    <col min="5378" max="5378" width="62" style="27" customWidth="1"/>
    <col min="5379" max="5379" width="15.83203125" style="27" customWidth="1"/>
    <col min="5380" max="5385" width="14.83203125" style="27" customWidth="1"/>
    <col min="5386" max="5387" width="15.83203125" style="27" customWidth="1"/>
    <col min="5388" max="5632" width="9.33203125" style="27"/>
    <col min="5633" max="5633" width="12.5" style="27" customWidth="1"/>
    <col min="5634" max="5634" width="62" style="27" customWidth="1"/>
    <col min="5635" max="5635" width="15.83203125" style="27" customWidth="1"/>
    <col min="5636" max="5641" width="14.83203125" style="27" customWidth="1"/>
    <col min="5642" max="5643" width="15.83203125" style="27" customWidth="1"/>
    <col min="5644" max="5888" width="9.33203125" style="27"/>
    <col min="5889" max="5889" width="12.5" style="27" customWidth="1"/>
    <col min="5890" max="5890" width="62" style="27" customWidth="1"/>
    <col min="5891" max="5891" width="15.83203125" style="27" customWidth="1"/>
    <col min="5892" max="5897" width="14.83203125" style="27" customWidth="1"/>
    <col min="5898" max="5899" width="15.83203125" style="27" customWidth="1"/>
    <col min="5900" max="6144" width="9.33203125" style="27"/>
    <col min="6145" max="6145" width="12.5" style="27" customWidth="1"/>
    <col min="6146" max="6146" width="62" style="27" customWidth="1"/>
    <col min="6147" max="6147" width="15.83203125" style="27" customWidth="1"/>
    <col min="6148" max="6153" width="14.83203125" style="27" customWidth="1"/>
    <col min="6154" max="6155" width="15.83203125" style="27" customWidth="1"/>
    <col min="6156" max="6400" width="9.33203125" style="27"/>
    <col min="6401" max="6401" width="12.5" style="27" customWidth="1"/>
    <col min="6402" max="6402" width="62" style="27" customWidth="1"/>
    <col min="6403" max="6403" width="15.83203125" style="27" customWidth="1"/>
    <col min="6404" max="6409" width="14.83203125" style="27" customWidth="1"/>
    <col min="6410" max="6411" width="15.83203125" style="27" customWidth="1"/>
    <col min="6412" max="6656" width="9.33203125" style="27"/>
    <col min="6657" max="6657" width="12.5" style="27" customWidth="1"/>
    <col min="6658" max="6658" width="62" style="27" customWidth="1"/>
    <col min="6659" max="6659" width="15.83203125" style="27" customWidth="1"/>
    <col min="6660" max="6665" width="14.83203125" style="27" customWidth="1"/>
    <col min="6666" max="6667" width="15.83203125" style="27" customWidth="1"/>
    <col min="6668" max="6912" width="9.33203125" style="27"/>
    <col min="6913" max="6913" width="12.5" style="27" customWidth="1"/>
    <col min="6914" max="6914" width="62" style="27" customWidth="1"/>
    <col min="6915" max="6915" width="15.83203125" style="27" customWidth="1"/>
    <col min="6916" max="6921" width="14.83203125" style="27" customWidth="1"/>
    <col min="6922" max="6923" width="15.83203125" style="27" customWidth="1"/>
    <col min="6924" max="7168" width="9.33203125" style="27"/>
    <col min="7169" max="7169" width="12.5" style="27" customWidth="1"/>
    <col min="7170" max="7170" width="62" style="27" customWidth="1"/>
    <col min="7171" max="7171" width="15.83203125" style="27" customWidth="1"/>
    <col min="7172" max="7177" width="14.83203125" style="27" customWidth="1"/>
    <col min="7178" max="7179" width="15.83203125" style="27" customWidth="1"/>
    <col min="7180" max="7424" width="9.33203125" style="27"/>
    <col min="7425" max="7425" width="12.5" style="27" customWidth="1"/>
    <col min="7426" max="7426" width="62" style="27" customWidth="1"/>
    <col min="7427" max="7427" width="15.83203125" style="27" customWidth="1"/>
    <col min="7428" max="7433" width="14.83203125" style="27" customWidth="1"/>
    <col min="7434" max="7435" width="15.83203125" style="27" customWidth="1"/>
    <col min="7436" max="7680" width="9.33203125" style="27"/>
    <col min="7681" max="7681" width="12.5" style="27" customWidth="1"/>
    <col min="7682" max="7682" width="62" style="27" customWidth="1"/>
    <col min="7683" max="7683" width="15.83203125" style="27" customWidth="1"/>
    <col min="7684" max="7689" width="14.83203125" style="27" customWidth="1"/>
    <col min="7690" max="7691" width="15.83203125" style="27" customWidth="1"/>
    <col min="7692" max="7936" width="9.33203125" style="27"/>
    <col min="7937" max="7937" width="12.5" style="27" customWidth="1"/>
    <col min="7938" max="7938" width="62" style="27" customWidth="1"/>
    <col min="7939" max="7939" width="15.83203125" style="27" customWidth="1"/>
    <col min="7940" max="7945" width="14.83203125" style="27" customWidth="1"/>
    <col min="7946" max="7947" width="15.83203125" style="27" customWidth="1"/>
    <col min="7948" max="8192" width="9.33203125" style="27"/>
    <col min="8193" max="8193" width="12.5" style="27" customWidth="1"/>
    <col min="8194" max="8194" width="62" style="27" customWidth="1"/>
    <col min="8195" max="8195" width="15.83203125" style="27" customWidth="1"/>
    <col min="8196" max="8201" width="14.83203125" style="27" customWidth="1"/>
    <col min="8202" max="8203" width="15.83203125" style="27" customWidth="1"/>
    <col min="8204" max="8448" width="9.33203125" style="27"/>
    <col min="8449" max="8449" width="12.5" style="27" customWidth="1"/>
    <col min="8450" max="8450" width="62" style="27" customWidth="1"/>
    <col min="8451" max="8451" width="15.83203125" style="27" customWidth="1"/>
    <col min="8452" max="8457" width="14.83203125" style="27" customWidth="1"/>
    <col min="8458" max="8459" width="15.83203125" style="27" customWidth="1"/>
    <col min="8460" max="8704" width="9.33203125" style="27"/>
    <col min="8705" max="8705" width="12.5" style="27" customWidth="1"/>
    <col min="8706" max="8706" width="62" style="27" customWidth="1"/>
    <col min="8707" max="8707" width="15.83203125" style="27" customWidth="1"/>
    <col min="8708" max="8713" width="14.83203125" style="27" customWidth="1"/>
    <col min="8714" max="8715" width="15.83203125" style="27" customWidth="1"/>
    <col min="8716" max="8960" width="9.33203125" style="27"/>
    <col min="8961" max="8961" width="12.5" style="27" customWidth="1"/>
    <col min="8962" max="8962" width="62" style="27" customWidth="1"/>
    <col min="8963" max="8963" width="15.83203125" style="27" customWidth="1"/>
    <col min="8964" max="8969" width="14.83203125" style="27" customWidth="1"/>
    <col min="8970" max="8971" width="15.83203125" style="27" customWidth="1"/>
    <col min="8972" max="9216" width="9.33203125" style="27"/>
    <col min="9217" max="9217" width="12.5" style="27" customWidth="1"/>
    <col min="9218" max="9218" width="62" style="27" customWidth="1"/>
    <col min="9219" max="9219" width="15.83203125" style="27" customWidth="1"/>
    <col min="9220" max="9225" width="14.83203125" style="27" customWidth="1"/>
    <col min="9226" max="9227" width="15.83203125" style="27" customWidth="1"/>
    <col min="9228" max="9472" width="9.33203125" style="27"/>
    <col min="9473" max="9473" width="12.5" style="27" customWidth="1"/>
    <col min="9474" max="9474" width="62" style="27" customWidth="1"/>
    <col min="9475" max="9475" width="15.83203125" style="27" customWidth="1"/>
    <col min="9476" max="9481" width="14.83203125" style="27" customWidth="1"/>
    <col min="9482" max="9483" width="15.83203125" style="27" customWidth="1"/>
    <col min="9484" max="9728" width="9.33203125" style="27"/>
    <col min="9729" max="9729" width="12.5" style="27" customWidth="1"/>
    <col min="9730" max="9730" width="62" style="27" customWidth="1"/>
    <col min="9731" max="9731" width="15.83203125" style="27" customWidth="1"/>
    <col min="9732" max="9737" width="14.83203125" style="27" customWidth="1"/>
    <col min="9738" max="9739" width="15.83203125" style="27" customWidth="1"/>
    <col min="9740" max="9984" width="9.33203125" style="27"/>
    <col min="9985" max="9985" width="12.5" style="27" customWidth="1"/>
    <col min="9986" max="9986" width="62" style="27" customWidth="1"/>
    <col min="9987" max="9987" width="15.83203125" style="27" customWidth="1"/>
    <col min="9988" max="9993" width="14.83203125" style="27" customWidth="1"/>
    <col min="9994" max="9995" width="15.83203125" style="27" customWidth="1"/>
    <col min="9996" max="10240" width="9.33203125" style="27"/>
    <col min="10241" max="10241" width="12.5" style="27" customWidth="1"/>
    <col min="10242" max="10242" width="62" style="27" customWidth="1"/>
    <col min="10243" max="10243" width="15.83203125" style="27" customWidth="1"/>
    <col min="10244" max="10249" width="14.83203125" style="27" customWidth="1"/>
    <col min="10250" max="10251" width="15.83203125" style="27" customWidth="1"/>
    <col min="10252" max="10496" width="9.33203125" style="27"/>
    <col min="10497" max="10497" width="12.5" style="27" customWidth="1"/>
    <col min="10498" max="10498" width="62" style="27" customWidth="1"/>
    <col min="10499" max="10499" width="15.83203125" style="27" customWidth="1"/>
    <col min="10500" max="10505" width="14.83203125" style="27" customWidth="1"/>
    <col min="10506" max="10507" width="15.83203125" style="27" customWidth="1"/>
    <col min="10508" max="10752" width="9.33203125" style="27"/>
    <col min="10753" max="10753" width="12.5" style="27" customWidth="1"/>
    <col min="10754" max="10754" width="62" style="27" customWidth="1"/>
    <col min="10755" max="10755" width="15.83203125" style="27" customWidth="1"/>
    <col min="10756" max="10761" width="14.83203125" style="27" customWidth="1"/>
    <col min="10762" max="10763" width="15.83203125" style="27" customWidth="1"/>
    <col min="10764" max="11008" width="9.33203125" style="27"/>
    <col min="11009" max="11009" width="12.5" style="27" customWidth="1"/>
    <col min="11010" max="11010" width="62" style="27" customWidth="1"/>
    <col min="11011" max="11011" width="15.83203125" style="27" customWidth="1"/>
    <col min="11012" max="11017" width="14.83203125" style="27" customWidth="1"/>
    <col min="11018" max="11019" width="15.83203125" style="27" customWidth="1"/>
    <col min="11020" max="11264" width="9.33203125" style="27"/>
    <col min="11265" max="11265" width="12.5" style="27" customWidth="1"/>
    <col min="11266" max="11266" width="62" style="27" customWidth="1"/>
    <col min="11267" max="11267" width="15.83203125" style="27" customWidth="1"/>
    <col min="11268" max="11273" width="14.83203125" style="27" customWidth="1"/>
    <col min="11274" max="11275" width="15.83203125" style="27" customWidth="1"/>
    <col min="11276" max="11520" width="9.33203125" style="27"/>
    <col min="11521" max="11521" width="12.5" style="27" customWidth="1"/>
    <col min="11522" max="11522" width="62" style="27" customWidth="1"/>
    <col min="11523" max="11523" width="15.83203125" style="27" customWidth="1"/>
    <col min="11524" max="11529" width="14.83203125" style="27" customWidth="1"/>
    <col min="11530" max="11531" width="15.83203125" style="27" customWidth="1"/>
    <col min="11532" max="11776" width="9.33203125" style="27"/>
    <col min="11777" max="11777" width="12.5" style="27" customWidth="1"/>
    <col min="11778" max="11778" width="62" style="27" customWidth="1"/>
    <col min="11779" max="11779" width="15.83203125" style="27" customWidth="1"/>
    <col min="11780" max="11785" width="14.83203125" style="27" customWidth="1"/>
    <col min="11786" max="11787" width="15.83203125" style="27" customWidth="1"/>
    <col min="11788" max="12032" width="9.33203125" style="27"/>
    <col min="12033" max="12033" width="12.5" style="27" customWidth="1"/>
    <col min="12034" max="12034" width="62" style="27" customWidth="1"/>
    <col min="12035" max="12035" width="15.83203125" style="27" customWidth="1"/>
    <col min="12036" max="12041" width="14.83203125" style="27" customWidth="1"/>
    <col min="12042" max="12043" width="15.83203125" style="27" customWidth="1"/>
    <col min="12044" max="12288" width="9.33203125" style="27"/>
    <col min="12289" max="12289" width="12.5" style="27" customWidth="1"/>
    <col min="12290" max="12290" width="62" style="27" customWidth="1"/>
    <col min="12291" max="12291" width="15.83203125" style="27" customWidth="1"/>
    <col min="12292" max="12297" width="14.83203125" style="27" customWidth="1"/>
    <col min="12298" max="12299" width="15.83203125" style="27" customWidth="1"/>
    <col min="12300" max="12544" width="9.33203125" style="27"/>
    <col min="12545" max="12545" width="12.5" style="27" customWidth="1"/>
    <col min="12546" max="12546" width="62" style="27" customWidth="1"/>
    <col min="12547" max="12547" width="15.83203125" style="27" customWidth="1"/>
    <col min="12548" max="12553" width="14.83203125" style="27" customWidth="1"/>
    <col min="12554" max="12555" width="15.83203125" style="27" customWidth="1"/>
    <col min="12556" max="12800" width="9.33203125" style="27"/>
    <col min="12801" max="12801" width="12.5" style="27" customWidth="1"/>
    <col min="12802" max="12802" width="62" style="27" customWidth="1"/>
    <col min="12803" max="12803" width="15.83203125" style="27" customWidth="1"/>
    <col min="12804" max="12809" width="14.83203125" style="27" customWidth="1"/>
    <col min="12810" max="12811" width="15.83203125" style="27" customWidth="1"/>
    <col min="12812" max="13056" width="9.33203125" style="27"/>
    <col min="13057" max="13057" width="12.5" style="27" customWidth="1"/>
    <col min="13058" max="13058" width="62" style="27" customWidth="1"/>
    <col min="13059" max="13059" width="15.83203125" style="27" customWidth="1"/>
    <col min="13060" max="13065" width="14.83203125" style="27" customWidth="1"/>
    <col min="13066" max="13067" width="15.83203125" style="27" customWidth="1"/>
    <col min="13068" max="13312" width="9.33203125" style="27"/>
    <col min="13313" max="13313" width="12.5" style="27" customWidth="1"/>
    <col min="13314" max="13314" width="62" style="27" customWidth="1"/>
    <col min="13315" max="13315" width="15.83203125" style="27" customWidth="1"/>
    <col min="13316" max="13321" width="14.83203125" style="27" customWidth="1"/>
    <col min="13322" max="13323" width="15.83203125" style="27" customWidth="1"/>
    <col min="13324" max="13568" width="9.33203125" style="27"/>
    <col min="13569" max="13569" width="12.5" style="27" customWidth="1"/>
    <col min="13570" max="13570" width="62" style="27" customWidth="1"/>
    <col min="13571" max="13571" width="15.83203125" style="27" customWidth="1"/>
    <col min="13572" max="13577" width="14.83203125" style="27" customWidth="1"/>
    <col min="13578" max="13579" width="15.83203125" style="27" customWidth="1"/>
    <col min="13580" max="13824" width="9.33203125" style="27"/>
    <col min="13825" max="13825" width="12.5" style="27" customWidth="1"/>
    <col min="13826" max="13826" width="62" style="27" customWidth="1"/>
    <col min="13827" max="13827" width="15.83203125" style="27" customWidth="1"/>
    <col min="13828" max="13833" width="14.83203125" style="27" customWidth="1"/>
    <col min="13834" max="13835" width="15.83203125" style="27" customWidth="1"/>
    <col min="13836" max="14080" width="9.33203125" style="27"/>
    <col min="14081" max="14081" width="12.5" style="27" customWidth="1"/>
    <col min="14082" max="14082" width="62" style="27" customWidth="1"/>
    <col min="14083" max="14083" width="15.83203125" style="27" customWidth="1"/>
    <col min="14084" max="14089" width="14.83203125" style="27" customWidth="1"/>
    <col min="14090" max="14091" width="15.83203125" style="27" customWidth="1"/>
    <col min="14092" max="14336" width="9.33203125" style="27"/>
    <col min="14337" max="14337" width="12.5" style="27" customWidth="1"/>
    <col min="14338" max="14338" width="62" style="27" customWidth="1"/>
    <col min="14339" max="14339" width="15.83203125" style="27" customWidth="1"/>
    <col min="14340" max="14345" width="14.83203125" style="27" customWidth="1"/>
    <col min="14346" max="14347" width="15.83203125" style="27" customWidth="1"/>
    <col min="14348" max="14592" width="9.33203125" style="27"/>
    <col min="14593" max="14593" width="12.5" style="27" customWidth="1"/>
    <col min="14594" max="14594" width="62" style="27" customWidth="1"/>
    <col min="14595" max="14595" width="15.83203125" style="27" customWidth="1"/>
    <col min="14596" max="14601" width="14.83203125" style="27" customWidth="1"/>
    <col min="14602" max="14603" width="15.83203125" style="27" customWidth="1"/>
    <col min="14604" max="14848" width="9.33203125" style="27"/>
    <col min="14849" max="14849" width="12.5" style="27" customWidth="1"/>
    <col min="14850" max="14850" width="62" style="27" customWidth="1"/>
    <col min="14851" max="14851" width="15.83203125" style="27" customWidth="1"/>
    <col min="14852" max="14857" width="14.83203125" style="27" customWidth="1"/>
    <col min="14858" max="14859" width="15.83203125" style="27" customWidth="1"/>
    <col min="14860" max="15104" width="9.33203125" style="27"/>
    <col min="15105" max="15105" width="12.5" style="27" customWidth="1"/>
    <col min="15106" max="15106" width="62" style="27" customWidth="1"/>
    <col min="15107" max="15107" width="15.83203125" style="27" customWidth="1"/>
    <col min="15108" max="15113" width="14.83203125" style="27" customWidth="1"/>
    <col min="15114" max="15115" width="15.83203125" style="27" customWidth="1"/>
    <col min="15116" max="15360" width="9.33203125" style="27"/>
    <col min="15361" max="15361" width="12.5" style="27" customWidth="1"/>
    <col min="15362" max="15362" width="62" style="27" customWidth="1"/>
    <col min="15363" max="15363" width="15.83203125" style="27" customWidth="1"/>
    <col min="15364" max="15369" width="14.83203125" style="27" customWidth="1"/>
    <col min="15370" max="15371" width="15.83203125" style="27" customWidth="1"/>
    <col min="15372" max="15616" width="9.33203125" style="27"/>
    <col min="15617" max="15617" width="12.5" style="27" customWidth="1"/>
    <col min="15618" max="15618" width="62" style="27" customWidth="1"/>
    <col min="15619" max="15619" width="15.83203125" style="27" customWidth="1"/>
    <col min="15620" max="15625" width="14.83203125" style="27" customWidth="1"/>
    <col min="15626" max="15627" width="15.83203125" style="27" customWidth="1"/>
    <col min="15628" max="15872" width="9.33203125" style="27"/>
    <col min="15873" max="15873" width="12.5" style="27" customWidth="1"/>
    <col min="15874" max="15874" width="62" style="27" customWidth="1"/>
    <col min="15875" max="15875" width="15.83203125" style="27" customWidth="1"/>
    <col min="15876" max="15881" width="14.83203125" style="27" customWidth="1"/>
    <col min="15882" max="15883" width="15.83203125" style="27" customWidth="1"/>
    <col min="15884" max="16128" width="9.33203125" style="27"/>
    <col min="16129" max="16129" width="12.5" style="27" customWidth="1"/>
    <col min="16130" max="16130" width="62" style="27" customWidth="1"/>
    <col min="16131" max="16131" width="15.83203125" style="27" customWidth="1"/>
    <col min="16132" max="16137" width="14.83203125" style="27" customWidth="1"/>
    <col min="16138" max="16139" width="15.8320312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CONCATENATE("6.1.3. melléklet ",[1]RM_ALAPADATOK!A7," ",[1]RM_ALAPADATOK!B7," ",[1]RM_ALAPADATOK!C7," ",[1]RM_ALAPADATOK!D7," ",[1]RM_ALAPADATOK!E7," ",[1]RM_ALAPADATOK!F7," ",[1]RM_ALAPADATOK!G7," ",[1]RM_ALAPADATOK!H7)</f>
        <v>6.1.3. melléklet a 9 / 2021 ( III.12.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 x14ac:dyDescent="0.25">
      <c r="A2" s="5" t="s">
        <v>0</v>
      </c>
      <c r="B2" s="6" t="str">
        <f>CONCATENATE([1]RM_ALAPADATOK!A3)</f>
        <v>Pogány Községi Önkormányzata</v>
      </c>
      <c r="C2" s="7"/>
      <c r="D2" s="7"/>
      <c r="E2" s="7"/>
      <c r="F2" s="7"/>
      <c r="G2" s="7"/>
      <c r="H2" s="7"/>
      <c r="I2" s="8"/>
      <c r="J2" s="9"/>
      <c r="K2" s="150" t="s">
        <v>4</v>
      </c>
    </row>
    <row r="3" spans="1:11" s="11" customFormat="1" ht="36.75" thickBot="1" x14ac:dyDescent="0.25">
      <c r="A3" s="5" t="s">
        <v>2</v>
      </c>
      <c r="B3" s="12" t="s">
        <v>276</v>
      </c>
      <c r="C3" s="13"/>
      <c r="D3" s="13"/>
      <c r="E3" s="13"/>
      <c r="F3" s="13"/>
      <c r="G3" s="13"/>
      <c r="H3" s="13"/>
      <c r="I3" s="14"/>
      <c r="J3" s="15"/>
      <c r="K3" s="16" t="s">
        <v>277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CONCATENATE('[1]RM_1.1.sz.mell.'!C9:K9)</f>
        <v>Eredeti
előirányzat</v>
      </c>
      <c r="D5" s="25" t="str">
        <f>CONCATENATE('[1]RM_1.1.sz.mell.'!D9)</f>
        <v xml:space="preserve">1. sz. módosítás </v>
      </c>
      <c r="E5" s="25" t="str">
        <f>CONCATENATE('[1]RM_1.1.sz.mell.'!E9)</f>
        <v xml:space="preserve">2. sz. módosítás </v>
      </c>
      <c r="F5" s="25" t="str">
        <f>CONCATENATE('[1]RM_1.1.sz.mell.'!F9)</f>
        <v xml:space="preserve">3. sz. módosítás </v>
      </c>
      <c r="G5" s="25" t="str">
        <f>CONCATENATE('[1]RM_1.1.sz.mell.'!G9)</f>
        <v xml:space="preserve">4. sz. módosítás </v>
      </c>
      <c r="H5" s="25" t="str">
        <f>CONCATENATE('[1]RM_1.1.sz.mell.'!H9)</f>
        <v xml:space="preserve">5. sz. módosítás </v>
      </c>
      <c r="I5" s="25" t="str">
        <f>CONCATENATE('[1]RM_1.1.sz.mell.'!I9)</f>
        <v xml:space="preserve">6. sz. módosítás </v>
      </c>
      <c r="J5" s="25" t="s">
        <v>7</v>
      </c>
      <c r="K5" s="26" t="str">
        <f>CONCATENATE('RM_6.1.2.sz.mell'!K5)</f>
        <v>1. számú módosítás utáni előirányzat</v>
      </c>
    </row>
    <row r="6" spans="1:11" s="33" customFormat="1" ht="12.95" customHeight="1" thickBot="1" x14ac:dyDescent="0.25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5" customHeight="1" thickBot="1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21</v>
      </c>
      <c r="B8" s="38" t="s">
        <v>22</v>
      </c>
      <c r="C8" s="39">
        <f>+C9+C10+C11+C13+C14+C15+C12</f>
        <v>0</v>
      </c>
      <c r="D8" s="39">
        <f t="shared" ref="D8:I8" si="0">+D9+D10+D11+D13+D14+D15+D12</f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>+J9+J10+J11+J13+J14+J15+J12</f>
        <v>0</v>
      </c>
      <c r="K8" s="40">
        <f>+K9+K10+K11+K13+K14+K15+K12</f>
        <v>0</v>
      </c>
    </row>
    <row r="9" spans="1:11" s="46" customFormat="1" ht="12" customHeight="1" x14ac:dyDescent="0.2">
      <c r="A9" s="41" t="s">
        <v>23</v>
      </c>
      <c r="B9" s="42" t="s">
        <v>24</v>
      </c>
      <c r="C9" s="43"/>
      <c r="D9" s="43"/>
      <c r="E9" s="43"/>
      <c r="F9" s="43"/>
      <c r="G9" s="43"/>
      <c r="H9" s="43"/>
      <c r="I9" s="43"/>
      <c r="J9" s="44">
        <f t="shared" ref="J9:J15" si="1">D9+E9+F9+G9+H9+I9</f>
        <v>0</v>
      </c>
      <c r="K9" s="45">
        <f t="shared" ref="K9:K15" si="2">C9+J9</f>
        <v>0</v>
      </c>
    </row>
    <row r="10" spans="1:11" s="50" customFormat="1" ht="12" customHeight="1" x14ac:dyDescent="0.2">
      <c r="A10" s="47" t="s">
        <v>25</v>
      </c>
      <c r="B10" s="48" t="s">
        <v>26</v>
      </c>
      <c r="C10" s="49"/>
      <c r="D10" s="49"/>
      <c r="E10" s="43"/>
      <c r="F10" s="43"/>
      <c r="G10" s="43"/>
      <c r="H10" s="43"/>
      <c r="I10" s="43"/>
      <c r="J10" s="44">
        <f t="shared" si="1"/>
        <v>0</v>
      </c>
      <c r="K10" s="45">
        <f t="shared" si="2"/>
        <v>0</v>
      </c>
    </row>
    <row r="11" spans="1:11" s="50" customFormat="1" ht="12" customHeight="1" x14ac:dyDescent="0.2">
      <c r="A11" s="47" t="s">
        <v>27</v>
      </c>
      <c r="B11" s="48" t="s">
        <v>28</v>
      </c>
      <c r="C11" s="49"/>
      <c r="D11" s="49"/>
      <c r="E11" s="43"/>
      <c r="F11" s="43"/>
      <c r="G11" s="43"/>
      <c r="H11" s="43"/>
      <c r="I11" s="43"/>
      <c r="J11" s="44">
        <f t="shared" si="1"/>
        <v>0</v>
      </c>
      <c r="K11" s="45">
        <f t="shared" si="2"/>
        <v>0</v>
      </c>
    </row>
    <row r="12" spans="1:11" s="50" customFormat="1" ht="12" customHeight="1" x14ac:dyDescent="0.2">
      <c r="A12" s="47" t="s">
        <v>29</v>
      </c>
      <c r="B12" s="48" t="s">
        <v>30</v>
      </c>
      <c r="C12" s="49"/>
      <c r="D12" s="49"/>
      <c r="E12" s="43"/>
      <c r="F12" s="43"/>
      <c r="G12" s="43"/>
      <c r="H12" s="43"/>
      <c r="I12" s="43"/>
      <c r="J12" s="44"/>
      <c r="K12" s="45">
        <f t="shared" si="2"/>
        <v>0</v>
      </c>
    </row>
    <row r="13" spans="1:11" s="50" customFormat="1" ht="12" customHeight="1" x14ac:dyDescent="0.2">
      <c r="A13" s="47" t="s">
        <v>31</v>
      </c>
      <c r="B13" s="48" t="s">
        <v>32</v>
      </c>
      <c r="C13" s="49"/>
      <c r="D13" s="49"/>
      <c r="E13" s="43"/>
      <c r="F13" s="43"/>
      <c r="G13" s="43"/>
      <c r="H13" s="43"/>
      <c r="I13" s="43"/>
      <c r="J13" s="44">
        <f t="shared" si="1"/>
        <v>0</v>
      </c>
      <c r="K13" s="45">
        <f t="shared" si="2"/>
        <v>0</v>
      </c>
    </row>
    <row r="14" spans="1:11" s="50" customFormat="1" ht="12" customHeight="1" x14ac:dyDescent="0.2">
      <c r="A14" s="47" t="s">
        <v>33</v>
      </c>
      <c r="B14" s="51" t="s">
        <v>34</v>
      </c>
      <c r="C14" s="49"/>
      <c r="D14" s="49"/>
      <c r="E14" s="43"/>
      <c r="F14" s="43"/>
      <c r="G14" s="43"/>
      <c r="H14" s="43"/>
      <c r="I14" s="43"/>
      <c r="J14" s="44">
        <f t="shared" si="1"/>
        <v>0</v>
      </c>
      <c r="K14" s="45">
        <f t="shared" si="2"/>
        <v>0</v>
      </c>
    </row>
    <row r="15" spans="1:11" s="46" customFormat="1" ht="12" customHeight="1" thickBot="1" x14ac:dyDescent="0.25">
      <c r="A15" s="52" t="s">
        <v>35</v>
      </c>
      <c r="B15" s="53" t="s">
        <v>36</v>
      </c>
      <c r="C15" s="49"/>
      <c r="D15" s="49"/>
      <c r="E15" s="43"/>
      <c r="F15" s="43"/>
      <c r="G15" s="43"/>
      <c r="H15" s="43"/>
      <c r="I15" s="43"/>
      <c r="J15" s="44">
        <f t="shared" si="1"/>
        <v>0</v>
      </c>
      <c r="K15" s="45">
        <f t="shared" si="2"/>
        <v>0</v>
      </c>
    </row>
    <row r="16" spans="1:11" s="46" customFormat="1" ht="12" customHeight="1" thickBot="1" x14ac:dyDescent="0.25">
      <c r="A16" s="37" t="s">
        <v>37</v>
      </c>
      <c r="B16" s="54" t="s">
        <v>38</v>
      </c>
      <c r="C16" s="39">
        <f>+C17+C18+C19+C20+C21</f>
        <v>0</v>
      </c>
      <c r="D16" s="55">
        <f t="shared" ref="D16:K16" si="3">+D17+D18+D19+D20+D21</f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39">
        <f t="shared" si="3"/>
        <v>0</v>
      </c>
      <c r="J16" s="39">
        <f t="shared" si="3"/>
        <v>0</v>
      </c>
      <c r="K16" s="56">
        <f t="shared" si="3"/>
        <v>0</v>
      </c>
    </row>
    <row r="17" spans="1:11" s="46" customFormat="1" ht="12" customHeight="1" x14ac:dyDescent="0.2">
      <c r="A17" s="41" t="s">
        <v>39</v>
      </c>
      <c r="B17" s="42" t="s">
        <v>40</v>
      </c>
      <c r="C17" s="43"/>
      <c r="D17" s="57"/>
      <c r="E17" s="57"/>
      <c r="F17" s="57"/>
      <c r="G17" s="57"/>
      <c r="H17" s="57"/>
      <c r="I17" s="43"/>
      <c r="J17" s="44">
        <f t="shared" ref="J17:J65" si="4">D17+E17+F17+G17+H17+I17</f>
        <v>0</v>
      </c>
      <c r="K17" s="58">
        <f t="shared" ref="K17:K22" si="5">C17+J17</f>
        <v>0</v>
      </c>
    </row>
    <row r="18" spans="1:11" s="46" customFormat="1" ht="12" customHeight="1" x14ac:dyDescent="0.2">
      <c r="A18" s="47" t="s">
        <v>41</v>
      </c>
      <c r="B18" s="48" t="s">
        <v>42</v>
      </c>
      <c r="C18" s="43"/>
      <c r="D18" s="59"/>
      <c r="E18" s="59"/>
      <c r="F18" s="59"/>
      <c r="G18" s="59"/>
      <c r="H18" s="59"/>
      <c r="I18" s="49"/>
      <c r="J18" s="60">
        <f t="shared" si="4"/>
        <v>0</v>
      </c>
      <c r="K18" s="61">
        <f t="shared" si="5"/>
        <v>0</v>
      </c>
    </row>
    <row r="19" spans="1:11" s="46" customFormat="1" ht="12" customHeight="1" x14ac:dyDescent="0.2">
      <c r="A19" s="47" t="s">
        <v>43</v>
      </c>
      <c r="B19" s="48" t="s">
        <v>44</v>
      </c>
      <c r="C19" s="43"/>
      <c r="D19" s="59"/>
      <c r="E19" s="59"/>
      <c r="F19" s="59"/>
      <c r="G19" s="59"/>
      <c r="H19" s="59"/>
      <c r="I19" s="49"/>
      <c r="J19" s="60">
        <f t="shared" si="4"/>
        <v>0</v>
      </c>
      <c r="K19" s="61">
        <f t="shared" si="5"/>
        <v>0</v>
      </c>
    </row>
    <row r="20" spans="1:11" s="46" customFormat="1" ht="12" customHeight="1" x14ac:dyDescent="0.2">
      <c r="A20" s="47" t="s">
        <v>45</v>
      </c>
      <c r="B20" s="48" t="s">
        <v>46</v>
      </c>
      <c r="C20" s="43"/>
      <c r="D20" s="59"/>
      <c r="E20" s="59"/>
      <c r="F20" s="59"/>
      <c r="G20" s="59"/>
      <c r="H20" s="59"/>
      <c r="I20" s="49"/>
      <c r="J20" s="60">
        <f t="shared" si="4"/>
        <v>0</v>
      </c>
      <c r="K20" s="61">
        <f t="shared" si="5"/>
        <v>0</v>
      </c>
    </row>
    <row r="21" spans="1:11" s="46" customFormat="1" ht="12" customHeight="1" x14ac:dyDescent="0.2">
      <c r="A21" s="47" t="s">
        <v>47</v>
      </c>
      <c r="B21" s="48" t="s">
        <v>48</v>
      </c>
      <c r="C21" s="43"/>
      <c r="D21" s="59"/>
      <c r="E21" s="59"/>
      <c r="F21" s="59"/>
      <c r="G21" s="59"/>
      <c r="H21" s="59"/>
      <c r="I21" s="49"/>
      <c r="J21" s="60">
        <f t="shared" si="4"/>
        <v>0</v>
      </c>
      <c r="K21" s="61">
        <f t="shared" si="5"/>
        <v>0</v>
      </c>
    </row>
    <row r="22" spans="1:11" s="50" customFormat="1" ht="12" customHeight="1" thickBot="1" x14ac:dyDescent="0.25">
      <c r="A22" s="52" t="s">
        <v>49</v>
      </c>
      <c r="B22" s="62" t="s">
        <v>50</v>
      </c>
      <c r="C22" s="43"/>
      <c r="D22" s="64"/>
      <c r="E22" s="64"/>
      <c r="F22" s="64"/>
      <c r="G22" s="64"/>
      <c r="H22" s="64"/>
      <c r="I22" s="63"/>
      <c r="J22" s="65">
        <f t="shared" si="4"/>
        <v>0</v>
      </c>
      <c r="K22" s="66">
        <f t="shared" si="5"/>
        <v>0</v>
      </c>
    </row>
    <row r="23" spans="1:11" s="50" customFormat="1" ht="12" customHeight="1" thickBot="1" x14ac:dyDescent="0.25">
      <c r="A23" s="37" t="s">
        <v>51</v>
      </c>
      <c r="B23" s="38" t="s">
        <v>52</v>
      </c>
      <c r="C23" s="39">
        <f>+C24+C25+C26+C27+C28</f>
        <v>0</v>
      </c>
      <c r="D23" s="55">
        <f t="shared" ref="D23:K23" si="6">+D24+D25+D26+D27+D28</f>
        <v>0</v>
      </c>
      <c r="E23" s="55">
        <f t="shared" si="6"/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39">
        <f t="shared" si="6"/>
        <v>0</v>
      </c>
      <c r="J23" s="39">
        <f t="shared" si="6"/>
        <v>0</v>
      </c>
      <c r="K23" s="56">
        <f t="shared" si="6"/>
        <v>0</v>
      </c>
    </row>
    <row r="24" spans="1:11" s="50" customFormat="1" ht="12" customHeight="1" x14ac:dyDescent="0.2">
      <c r="A24" s="41" t="s">
        <v>53</v>
      </c>
      <c r="B24" s="42" t="s">
        <v>54</v>
      </c>
      <c r="C24" s="43"/>
      <c r="D24" s="57"/>
      <c r="E24" s="57"/>
      <c r="F24" s="57"/>
      <c r="G24" s="57"/>
      <c r="H24" s="57"/>
      <c r="I24" s="43"/>
      <c r="J24" s="44">
        <f t="shared" si="4"/>
        <v>0</v>
      </c>
      <c r="K24" s="58">
        <f t="shared" ref="K24:K29" si="7">C24+J24</f>
        <v>0</v>
      </c>
    </row>
    <row r="25" spans="1:11" s="46" customFormat="1" ht="12" customHeight="1" x14ac:dyDescent="0.2">
      <c r="A25" s="47" t="s">
        <v>55</v>
      </c>
      <c r="B25" s="48" t="s">
        <v>56</v>
      </c>
      <c r="C25" s="49"/>
      <c r="D25" s="59"/>
      <c r="E25" s="59"/>
      <c r="F25" s="59"/>
      <c r="G25" s="59"/>
      <c r="H25" s="59"/>
      <c r="I25" s="49"/>
      <c r="J25" s="60">
        <f t="shared" si="4"/>
        <v>0</v>
      </c>
      <c r="K25" s="61">
        <f t="shared" si="7"/>
        <v>0</v>
      </c>
    </row>
    <row r="26" spans="1:11" s="50" customFormat="1" ht="12" customHeight="1" x14ac:dyDescent="0.2">
      <c r="A26" s="47" t="s">
        <v>57</v>
      </c>
      <c r="B26" s="48" t="s">
        <v>58</v>
      </c>
      <c r="C26" s="49"/>
      <c r="D26" s="59"/>
      <c r="E26" s="59"/>
      <c r="F26" s="59"/>
      <c r="G26" s="59"/>
      <c r="H26" s="59"/>
      <c r="I26" s="49"/>
      <c r="J26" s="60">
        <f t="shared" si="4"/>
        <v>0</v>
      </c>
      <c r="K26" s="61">
        <f t="shared" si="7"/>
        <v>0</v>
      </c>
    </row>
    <row r="27" spans="1:11" s="50" customFormat="1" ht="12" customHeight="1" x14ac:dyDescent="0.2">
      <c r="A27" s="47" t="s">
        <v>59</v>
      </c>
      <c r="B27" s="48" t="s">
        <v>60</v>
      </c>
      <c r="C27" s="49"/>
      <c r="D27" s="59"/>
      <c r="E27" s="59"/>
      <c r="F27" s="59"/>
      <c r="G27" s="59"/>
      <c r="H27" s="59"/>
      <c r="I27" s="49"/>
      <c r="J27" s="60">
        <f t="shared" si="4"/>
        <v>0</v>
      </c>
      <c r="K27" s="61">
        <f t="shared" si="7"/>
        <v>0</v>
      </c>
    </row>
    <row r="28" spans="1:11" s="50" customFormat="1" ht="12" customHeight="1" x14ac:dyDescent="0.2">
      <c r="A28" s="47" t="s">
        <v>61</v>
      </c>
      <c r="B28" s="48" t="s">
        <v>62</v>
      </c>
      <c r="C28" s="49"/>
      <c r="D28" s="59"/>
      <c r="E28" s="59"/>
      <c r="F28" s="59"/>
      <c r="G28" s="59"/>
      <c r="H28" s="59"/>
      <c r="I28" s="49"/>
      <c r="J28" s="60">
        <f t="shared" si="4"/>
        <v>0</v>
      </c>
      <c r="K28" s="61">
        <f t="shared" si="7"/>
        <v>0</v>
      </c>
    </row>
    <row r="29" spans="1:11" s="50" customFormat="1" ht="12" customHeight="1" thickBot="1" x14ac:dyDescent="0.25">
      <c r="A29" s="52" t="s">
        <v>63</v>
      </c>
      <c r="B29" s="62" t="s">
        <v>64</v>
      </c>
      <c r="C29" s="63"/>
      <c r="D29" s="64"/>
      <c r="E29" s="64"/>
      <c r="F29" s="64"/>
      <c r="G29" s="64"/>
      <c r="H29" s="64"/>
      <c r="I29" s="63"/>
      <c r="J29" s="65">
        <f t="shared" si="4"/>
        <v>0</v>
      </c>
      <c r="K29" s="66">
        <f t="shared" si="7"/>
        <v>0</v>
      </c>
    </row>
    <row r="30" spans="1:11" s="50" customFormat="1" ht="12" customHeight="1" thickBot="1" x14ac:dyDescent="0.25">
      <c r="A30" s="37" t="s">
        <v>65</v>
      </c>
      <c r="B30" s="38" t="s">
        <v>66</v>
      </c>
      <c r="C30" s="67">
        <f>+C31+C32+C33+C34+C35+C36+C37</f>
        <v>0</v>
      </c>
      <c r="D30" s="67">
        <f t="shared" ref="D30:K30" si="8">+D31+D32+D33+D34+D35+D36+D37</f>
        <v>0</v>
      </c>
      <c r="E30" s="67">
        <f t="shared" si="8"/>
        <v>0</v>
      </c>
      <c r="F30" s="67">
        <f t="shared" si="8"/>
        <v>0</v>
      </c>
      <c r="G30" s="67">
        <f t="shared" si="8"/>
        <v>0</v>
      </c>
      <c r="H30" s="67">
        <f t="shared" si="8"/>
        <v>0</v>
      </c>
      <c r="I30" s="67">
        <f t="shared" si="8"/>
        <v>0</v>
      </c>
      <c r="J30" s="67">
        <f t="shared" si="8"/>
        <v>0</v>
      </c>
      <c r="K30" s="68">
        <f t="shared" si="8"/>
        <v>0</v>
      </c>
    </row>
    <row r="31" spans="1:11" s="50" customFormat="1" ht="12" customHeight="1" x14ac:dyDescent="0.2">
      <c r="A31" s="41" t="s">
        <v>67</v>
      </c>
      <c r="B31" s="42" t="str">
        <f>'[1]RM_1.1.sz.mell.'!B34</f>
        <v>Építményadó</v>
      </c>
      <c r="C31" s="43"/>
      <c r="D31" s="43"/>
      <c r="E31" s="43"/>
      <c r="F31" s="43"/>
      <c r="G31" s="43"/>
      <c r="H31" s="43"/>
      <c r="I31" s="43"/>
      <c r="J31" s="44">
        <f t="shared" si="4"/>
        <v>0</v>
      </c>
      <c r="K31" s="58">
        <f t="shared" ref="K31:K37" si="9">C31+J31</f>
        <v>0</v>
      </c>
    </row>
    <row r="32" spans="1:11" s="50" customFormat="1" ht="12" customHeight="1" x14ac:dyDescent="0.2">
      <c r="A32" s="47" t="s">
        <v>68</v>
      </c>
      <c r="B32" s="42" t="str">
        <f>'[1]RM_1.1.sz.mell.'!B35</f>
        <v>Idegenforgalmi adó</v>
      </c>
      <c r="C32" s="49"/>
      <c r="D32" s="49"/>
      <c r="E32" s="49"/>
      <c r="F32" s="49"/>
      <c r="G32" s="49"/>
      <c r="H32" s="49"/>
      <c r="I32" s="49"/>
      <c r="J32" s="60">
        <f t="shared" si="4"/>
        <v>0</v>
      </c>
      <c r="K32" s="61">
        <f t="shared" si="9"/>
        <v>0</v>
      </c>
    </row>
    <row r="33" spans="1:11" s="50" customFormat="1" ht="12" customHeight="1" x14ac:dyDescent="0.2">
      <c r="A33" s="47" t="s">
        <v>69</v>
      </c>
      <c r="B33" s="42" t="str">
        <f>'[1]RM_1.1.sz.mell.'!B36</f>
        <v>Iparűzési adó</v>
      </c>
      <c r="C33" s="49"/>
      <c r="D33" s="49"/>
      <c r="E33" s="49"/>
      <c r="F33" s="49"/>
      <c r="G33" s="49"/>
      <c r="H33" s="49"/>
      <c r="I33" s="49"/>
      <c r="J33" s="60">
        <f t="shared" si="4"/>
        <v>0</v>
      </c>
      <c r="K33" s="61">
        <f t="shared" si="9"/>
        <v>0</v>
      </c>
    </row>
    <row r="34" spans="1:11" s="50" customFormat="1" ht="12" customHeight="1" x14ac:dyDescent="0.2">
      <c r="A34" s="47" t="s">
        <v>70</v>
      </c>
      <c r="B34" s="42" t="str">
        <f>'[1]RM_1.1.sz.mell.'!B37</f>
        <v>Talajterhelési díj</v>
      </c>
      <c r="C34" s="49"/>
      <c r="D34" s="49"/>
      <c r="E34" s="49"/>
      <c r="F34" s="49"/>
      <c r="G34" s="49"/>
      <c r="H34" s="49"/>
      <c r="I34" s="49"/>
      <c r="J34" s="60">
        <f t="shared" si="4"/>
        <v>0</v>
      </c>
      <c r="K34" s="61">
        <f t="shared" si="9"/>
        <v>0</v>
      </c>
    </row>
    <row r="35" spans="1:11" s="50" customFormat="1" ht="12" customHeight="1" x14ac:dyDescent="0.2">
      <c r="A35" s="47" t="s">
        <v>71</v>
      </c>
      <c r="B35" s="42" t="str">
        <f>'[1]RM_1.1.sz.mell.'!B38</f>
        <v>Gépjárműadó</v>
      </c>
      <c r="C35" s="49"/>
      <c r="D35" s="49"/>
      <c r="E35" s="49"/>
      <c r="F35" s="49"/>
      <c r="G35" s="49"/>
      <c r="H35" s="49"/>
      <c r="I35" s="49"/>
      <c r="J35" s="60">
        <f t="shared" si="4"/>
        <v>0</v>
      </c>
      <c r="K35" s="61">
        <f t="shared" si="9"/>
        <v>0</v>
      </c>
    </row>
    <row r="36" spans="1:11" s="50" customFormat="1" ht="12" customHeight="1" x14ac:dyDescent="0.2">
      <c r="A36" s="47" t="s">
        <v>72</v>
      </c>
      <c r="B36" s="42" t="str">
        <f>'[1]RM_1.1.sz.mell.'!B39</f>
        <v>Egyéb közhatalmi bevétel</v>
      </c>
      <c r="C36" s="49"/>
      <c r="D36" s="49"/>
      <c r="E36" s="49"/>
      <c r="F36" s="49"/>
      <c r="G36" s="49"/>
      <c r="H36" s="49"/>
      <c r="I36" s="49"/>
      <c r="J36" s="60">
        <f t="shared" si="4"/>
        <v>0</v>
      </c>
      <c r="K36" s="61">
        <f t="shared" si="9"/>
        <v>0</v>
      </c>
    </row>
    <row r="37" spans="1:11" s="50" customFormat="1" ht="12" customHeight="1" thickBot="1" x14ac:dyDescent="0.25">
      <c r="A37" s="52" t="s">
        <v>73</v>
      </c>
      <c r="B37" s="42" t="str">
        <f>'[1]RM_1.1.sz.mell.'!B40</f>
        <v>Kommunális adó</v>
      </c>
      <c r="C37" s="63"/>
      <c r="D37" s="63"/>
      <c r="E37" s="63"/>
      <c r="F37" s="63"/>
      <c r="G37" s="63"/>
      <c r="H37" s="63"/>
      <c r="I37" s="63"/>
      <c r="J37" s="65">
        <f t="shared" si="4"/>
        <v>0</v>
      </c>
      <c r="K37" s="66">
        <f t="shared" si="9"/>
        <v>0</v>
      </c>
    </row>
    <row r="38" spans="1:11" s="50" customFormat="1" ht="12" customHeight="1" thickBot="1" x14ac:dyDescent="0.25">
      <c r="A38" s="37" t="s">
        <v>74</v>
      </c>
      <c r="B38" s="38" t="s">
        <v>75</v>
      </c>
      <c r="C38" s="39">
        <f>SUM(C39:C49)</f>
        <v>0</v>
      </c>
      <c r="D38" s="55">
        <f t="shared" ref="D38:K38" si="10">SUM(D39:D49)</f>
        <v>0</v>
      </c>
      <c r="E38" s="55">
        <f t="shared" si="10"/>
        <v>0</v>
      </c>
      <c r="F38" s="55">
        <f t="shared" si="10"/>
        <v>0</v>
      </c>
      <c r="G38" s="55">
        <f t="shared" si="10"/>
        <v>0</v>
      </c>
      <c r="H38" s="55">
        <f t="shared" si="10"/>
        <v>0</v>
      </c>
      <c r="I38" s="39">
        <f t="shared" si="10"/>
        <v>0</v>
      </c>
      <c r="J38" s="39">
        <f t="shared" si="10"/>
        <v>0</v>
      </c>
      <c r="K38" s="56">
        <f t="shared" si="10"/>
        <v>0</v>
      </c>
    </row>
    <row r="39" spans="1:11" s="50" customFormat="1" ht="12" customHeight="1" x14ac:dyDescent="0.2">
      <c r="A39" s="41" t="s">
        <v>76</v>
      </c>
      <c r="B39" s="42" t="s">
        <v>77</v>
      </c>
      <c r="C39" s="43"/>
      <c r="D39" s="57"/>
      <c r="E39" s="57"/>
      <c r="F39" s="57"/>
      <c r="G39" s="57"/>
      <c r="H39" s="57"/>
      <c r="I39" s="43"/>
      <c r="J39" s="44">
        <f t="shared" si="4"/>
        <v>0</v>
      </c>
      <c r="K39" s="58">
        <f t="shared" ref="K39:K49" si="11">C39+J39</f>
        <v>0</v>
      </c>
    </row>
    <row r="40" spans="1:11" s="50" customFormat="1" ht="12" customHeight="1" x14ac:dyDescent="0.2">
      <c r="A40" s="47" t="s">
        <v>78</v>
      </c>
      <c r="B40" s="48" t="s">
        <v>79</v>
      </c>
      <c r="C40" s="49"/>
      <c r="D40" s="59"/>
      <c r="E40" s="59"/>
      <c r="F40" s="59"/>
      <c r="G40" s="59"/>
      <c r="H40" s="59"/>
      <c r="I40" s="49"/>
      <c r="J40" s="60">
        <f t="shared" si="4"/>
        <v>0</v>
      </c>
      <c r="K40" s="61">
        <f t="shared" si="11"/>
        <v>0</v>
      </c>
    </row>
    <row r="41" spans="1:11" s="50" customFormat="1" ht="12" customHeight="1" x14ac:dyDescent="0.2">
      <c r="A41" s="47" t="s">
        <v>80</v>
      </c>
      <c r="B41" s="48" t="s">
        <v>81</v>
      </c>
      <c r="C41" s="49"/>
      <c r="D41" s="59"/>
      <c r="E41" s="59"/>
      <c r="F41" s="59"/>
      <c r="G41" s="59"/>
      <c r="H41" s="59"/>
      <c r="I41" s="49"/>
      <c r="J41" s="60">
        <f t="shared" si="4"/>
        <v>0</v>
      </c>
      <c r="K41" s="61">
        <f t="shared" si="11"/>
        <v>0</v>
      </c>
    </row>
    <row r="42" spans="1:11" s="50" customFormat="1" ht="12" customHeight="1" x14ac:dyDescent="0.2">
      <c r="A42" s="47" t="s">
        <v>82</v>
      </c>
      <c r="B42" s="48" t="s">
        <v>83</v>
      </c>
      <c r="C42" s="49"/>
      <c r="D42" s="59"/>
      <c r="E42" s="59"/>
      <c r="F42" s="59"/>
      <c r="G42" s="59"/>
      <c r="H42" s="59"/>
      <c r="I42" s="49"/>
      <c r="J42" s="60">
        <f t="shared" si="4"/>
        <v>0</v>
      </c>
      <c r="K42" s="61">
        <f t="shared" si="11"/>
        <v>0</v>
      </c>
    </row>
    <row r="43" spans="1:11" s="50" customFormat="1" ht="12" customHeight="1" x14ac:dyDescent="0.2">
      <c r="A43" s="47" t="s">
        <v>84</v>
      </c>
      <c r="B43" s="48" t="s">
        <v>85</v>
      </c>
      <c r="C43" s="49"/>
      <c r="D43" s="59"/>
      <c r="E43" s="59"/>
      <c r="F43" s="59"/>
      <c r="G43" s="59"/>
      <c r="H43" s="59"/>
      <c r="I43" s="49"/>
      <c r="J43" s="60">
        <f t="shared" si="4"/>
        <v>0</v>
      </c>
      <c r="K43" s="61">
        <f t="shared" si="11"/>
        <v>0</v>
      </c>
    </row>
    <row r="44" spans="1:11" s="50" customFormat="1" ht="12" customHeight="1" x14ac:dyDescent="0.2">
      <c r="A44" s="47" t="s">
        <v>86</v>
      </c>
      <c r="B44" s="48" t="s">
        <v>87</v>
      </c>
      <c r="C44" s="49"/>
      <c r="D44" s="59"/>
      <c r="E44" s="59"/>
      <c r="F44" s="59"/>
      <c r="G44" s="59"/>
      <c r="H44" s="59"/>
      <c r="I44" s="49"/>
      <c r="J44" s="60">
        <f t="shared" si="4"/>
        <v>0</v>
      </c>
      <c r="K44" s="61">
        <f t="shared" si="11"/>
        <v>0</v>
      </c>
    </row>
    <row r="45" spans="1:11" s="50" customFormat="1" ht="12" customHeight="1" x14ac:dyDescent="0.2">
      <c r="A45" s="47" t="s">
        <v>88</v>
      </c>
      <c r="B45" s="48" t="s">
        <v>89</v>
      </c>
      <c r="C45" s="49"/>
      <c r="D45" s="59"/>
      <c r="E45" s="59"/>
      <c r="F45" s="59"/>
      <c r="G45" s="59"/>
      <c r="H45" s="59"/>
      <c r="I45" s="49"/>
      <c r="J45" s="60">
        <f t="shared" si="4"/>
        <v>0</v>
      </c>
      <c r="K45" s="61">
        <f t="shared" si="11"/>
        <v>0</v>
      </c>
    </row>
    <row r="46" spans="1:11" s="50" customFormat="1" ht="12" customHeight="1" x14ac:dyDescent="0.2">
      <c r="A46" s="47" t="s">
        <v>90</v>
      </c>
      <c r="B46" s="48" t="s">
        <v>91</v>
      </c>
      <c r="C46" s="49"/>
      <c r="D46" s="59"/>
      <c r="E46" s="59"/>
      <c r="F46" s="59"/>
      <c r="G46" s="59"/>
      <c r="H46" s="59"/>
      <c r="I46" s="49"/>
      <c r="J46" s="60">
        <f t="shared" si="4"/>
        <v>0</v>
      </c>
      <c r="K46" s="61">
        <f t="shared" si="11"/>
        <v>0</v>
      </c>
    </row>
    <row r="47" spans="1:11" s="50" customFormat="1" ht="12" customHeight="1" x14ac:dyDescent="0.2">
      <c r="A47" s="47" t="s">
        <v>92</v>
      </c>
      <c r="B47" s="48" t="s">
        <v>93</v>
      </c>
      <c r="C47" s="69"/>
      <c r="D47" s="70"/>
      <c r="E47" s="70"/>
      <c r="F47" s="70"/>
      <c r="G47" s="70"/>
      <c r="H47" s="70"/>
      <c r="I47" s="69"/>
      <c r="J47" s="71">
        <f t="shared" si="4"/>
        <v>0</v>
      </c>
      <c r="K47" s="72">
        <f t="shared" si="11"/>
        <v>0</v>
      </c>
    </row>
    <row r="48" spans="1:11" s="50" customFormat="1" ht="12" customHeight="1" x14ac:dyDescent="0.2">
      <c r="A48" s="52" t="s">
        <v>94</v>
      </c>
      <c r="B48" s="62" t="s">
        <v>95</v>
      </c>
      <c r="C48" s="73"/>
      <c r="D48" s="74"/>
      <c r="E48" s="74"/>
      <c r="F48" s="74"/>
      <c r="G48" s="74"/>
      <c r="H48" s="74"/>
      <c r="I48" s="73"/>
      <c r="J48" s="75">
        <f t="shared" si="4"/>
        <v>0</v>
      </c>
      <c r="K48" s="76">
        <f t="shared" si="11"/>
        <v>0</v>
      </c>
    </row>
    <row r="49" spans="1:11" s="50" customFormat="1" ht="12" customHeight="1" thickBot="1" x14ac:dyDescent="0.25">
      <c r="A49" s="52" t="s">
        <v>96</v>
      </c>
      <c r="B49" s="62" t="s">
        <v>97</v>
      </c>
      <c r="C49" s="73"/>
      <c r="D49" s="74"/>
      <c r="E49" s="74"/>
      <c r="F49" s="74"/>
      <c r="G49" s="74"/>
      <c r="H49" s="74"/>
      <c r="I49" s="73"/>
      <c r="J49" s="75">
        <f t="shared" si="4"/>
        <v>0</v>
      </c>
      <c r="K49" s="76">
        <f t="shared" si="11"/>
        <v>0</v>
      </c>
    </row>
    <row r="50" spans="1:11" s="50" customFormat="1" ht="12" customHeight="1" thickBot="1" x14ac:dyDescent="0.25">
      <c r="A50" s="37" t="s">
        <v>98</v>
      </c>
      <c r="B50" s="38" t="s">
        <v>99</v>
      </c>
      <c r="C50" s="39">
        <f>SUM(C51:C55)</f>
        <v>0</v>
      </c>
      <c r="D50" s="55">
        <f t="shared" ref="D50:K50" si="12">SUM(D51:D55)</f>
        <v>0</v>
      </c>
      <c r="E50" s="55">
        <f t="shared" si="12"/>
        <v>0</v>
      </c>
      <c r="F50" s="55">
        <f t="shared" si="12"/>
        <v>0</v>
      </c>
      <c r="G50" s="55">
        <f t="shared" si="12"/>
        <v>0</v>
      </c>
      <c r="H50" s="55">
        <f t="shared" si="12"/>
        <v>0</v>
      </c>
      <c r="I50" s="39">
        <f t="shared" si="12"/>
        <v>0</v>
      </c>
      <c r="J50" s="39">
        <f t="shared" si="12"/>
        <v>0</v>
      </c>
      <c r="K50" s="56">
        <f t="shared" si="12"/>
        <v>0</v>
      </c>
    </row>
    <row r="51" spans="1:11" s="50" customFormat="1" ht="12" customHeight="1" x14ac:dyDescent="0.2">
      <c r="A51" s="41" t="s">
        <v>100</v>
      </c>
      <c r="B51" s="42" t="s">
        <v>101</v>
      </c>
      <c r="C51" s="78"/>
      <c r="D51" s="79"/>
      <c r="E51" s="79"/>
      <c r="F51" s="79"/>
      <c r="G51" s="79"/>
      <c r="H51" s="79"/>
      <c r="I51" s="78"/>
      <c r="J51" s="80">
        <f t="shared" si="4"/>
        <v>0</v>
      </c>
      <c r="K51" s="81">
        <f>C51+J51</f>
        <v>0</v>
      </c>
    </row>
    <row r="52" spans="1:11" s="50" customFormat="1" ht="12" customHeight="1" x14ac:dyDescent="0.2">
      <c r="A52" s="47" t="s">
        <v>102</v>
      </c>
      <c r="B52" s="48" t="s">
        <v>103</v>
      </c>
      <c r="C52" s="69"/>
      <c r="D52" s="70"/>
      <c r="E52" s="70"/>
      <c r="F52" s="70"/>
      <c r="G52" s="70"/>
      <c r="H52" s="70"/>
      <c r="I52" s="69"/>
      <c r="J52" s="71">
        <f t="shared" si="4"/>
        <v>0</v>
      </c>
      <c r="K52" s="72">
        <f>C52+J52</f>
        <v>0</v>
      </c>
    </row>
    <row r="53" spans="1:11" s="50" customFormat="1" ht="12" customHeight="1" x14ac:dyDescent="0.2">
      <c r="A53" s="47" t="s">
        <v>104</v>
      </c>
      <c r="B53" s="48" t="s">
        <v>105</v>
      </c>
      <c r="C53" s="69"/>
      <c r="D53" s="70"/>
      <c r="E53" s="70"/>
      <c r="F53" s="70"/>
      <c r="G53" s="70"/>
      <c r="H53" s="70"/>
      <c r="I53" s="69"/>
      <c r="J53" s="71">
        <f t="shared" si="4"/>
        <v>0</v>
      </c>
      <c r="K53" s="72">
        <f>C53+J53</f>
        <v>0</v>
      </c>
    </row>
    <row r="54" spans="1:11" s="50" customFormat="1" ht="12" customHeight="1" x14ac:dyDescent="0.2">
      <c r="A54" s="47" t="s">
        <v>106</v>
      </c>
      <c r="B54" s="48" t="s">
        <v>107</v>
      </c>
      <c r="C54" s="69"/>
      <c r="D54" s="70"/>
      <c r="E54" s="70"/>
      <c r="F54" s="70"/>
      <c r="G54" s="70"/>
      <c r="H54" s="70"/>
      <c r="I54" s="69"/>
      <c r="J54" s="71">
        <f t="shared" si="4"/>
        <v>0</v>
      </c>
      <c r="K54" s="72">
        <f>C54+J54</f>
        <v>0</v>
      </c>
    </row>
    <row r="55" spans="1:11" s="50" customFormat="1" ht="12" customHeight="1" thickBot="1" x14ac:dyDescent="0.25">
      <c r="A55" s="82" t="s">
        <v>108</v>
      </c>
      <c r="B55" s="83" t="s">
        <v>109</v>
      </c>
      <c r="C55" s="77"/>
      <c r="D55" s="84"/>
      <c r="E55" s="84"/>
      <c r="F55" s="84"/>
      <c r="G55" s="84"/>
      <c r="H55" s="84"/>
      <c r="I55" s="77"/>
      <c r="J55" s="85">
        <f t="shared" si="4"/>
        <v>0</v>
      </c>
      <c r="K55" s="86">
        <f>C55+J55</f>
        <v>0</v>
      </c>
    </row>
    <row r="56" spans="1:11" s="50" customFormat="1" ht="12" customHeight="1" thickBot="1" x14ac:dyDescent="0.25">
      <c r="A56" s="37" t="s">
        <v>110</v>
      </c>
      <c r="B56" s="38" t="s">
        <v>111</v>
      </c>
      <c r="C56" s="39">
        <f>SUM(C57:C59)</f>
        <v>0</v>
      </c>
      <c r="D56" s="55">
        <f t="shared" ref="D56:K56" si="13">SUM(D57:D59)</f>
        <v>0</v>
      </c>
      <c r="E56" s="55">
        <f t="shared" si="13"/>
        <v>0</v>
      </c>
      <c r="F56" s="55">
        <f t="shared" si="13"/>
        <v>0</v>
      </c>
      <c r="G56" s="55">
        <f t="shared" si="13"/>
        <v>0</v>
      </c>
      <c r="H56" s="55">
        <f t="shared" si="13"/>
        <v>0</v>
      </c>
      <c r="I56" s="39">
        <f t="shared" si="13"/>
        <v>0</v>
      </c>
      <c r="J56" s="39">
        <f t="shared" si="13"/>
        <v>0</v>
      </c>
      <c r="K56" s="56">
        <f t="shared" si="13"/>
        <v>0</v>
      </c>
    </row>
    <row r="57" spans="1:11" s="50" customFormat="1" ht="12" customHeight="1" x14ac:dyDescent="0.2">
      <c r="A57" s="41" t="s">
        <v>112</v>
      </c>
      <c r="B57" s="42" t="s">
        <v>113</v>
      </c>
      <c r="C57" s="43"/>
      <c r="D57" s="57"/>
      <c r="E57" s="57"/>
      <c r="F57" s="57"/>
      <c r="G57" s="57"/>
      <c r="H57" s="57"/>
      <c r="I57" s="43"/>
      <c r="J57" s="44">
        <f t="shared" si="4"/>
        <v>0</v>
      </c>
      <c r="K57" s="58">
        <f>C57+J57</f>
        <v>0</v>
      </c>
    </row>
    <row r="58" spans="1:11" s="50" customFormat="1" ht="12" customHeight="1" x14ac:dyDescent="0.2">
      <c r="A58" s="47" t="s">
        <v>114</v>
      </c>
      <c r="B58" s="48" t="s">
        <v>115</v>
      </c>
      <c r="C58" s="49"/>
      <c r="D58" s="59"/>
      <c r="E58" s="59"/>
      <c r="F58" s="59"/>
      <c r="G58" s="59"/>
      <c r="H58" s="59"/>
      <c r="I58" s="49"/>
      <c r="J58" s="60">
        <f t="shared" si="4"/>
        <v>0</v>
      </c>
      <c r="K58" s="61">
        <f>C58+J58</f>
        <v>0</v>
      </c>
    </row>
    <row r="59" spans="1:11" s="50" customFormat="1" ht="12" customHeight="1" x14ac:dyDescent="0.2">
      <c r="A59" s="47" t="s">
        <v>116</v>
      </c>
      <c r="B59" s="48" t="s">
        <v>117</v>
      </c>
      <c r="C59" s="49"/>
      <c r="D59" s="59"/>
      <c r="E59" s="59"/>
      <c r="F59" s="59"/>
      <c r="G59" s="59"/>
      <c r="H59" s="59"/>
      <c r="I59" s="49"/>
      <c r="J59" s="60">
        <f t="shared" si="4"/>
        <v>0</v>
      </c>
      <c r="K59" s="61">
        <f>C59+J59</f>
        <v>0</v>
      </c>
    </row>
    <row r="60" spans="1:11" s="50" customFormat="1" ht="12" customHeight="1" thickBot="1" x14ac:dyDescent="0.25">
      <c r="A60" s="52" t="s">
        <v>118</v>
      </c>
      <c r="B60" s="62" t="s">
        <v>119</v>
      </c>
      <c r="C60" s="63"/>
      <c r="D60" s="64"/>
      <c r="E60" s="64"/>
      <c r="F60" s="64"/>
      <c r="G60" s="64"/>
      <c r="H60" s="64"/>
      <c r="I60" s="63"/>
      <c r="J60" s="65">
        <f t="shared" si="4"/>
        <v>0</v>
      </c>
      <c r="K60" s="66">
        <f>C60+J60</f>
        <v>0</v>
      </c>
    </row>
    <row r="61" spans="1:11" s="50" customFormat="1" ht="12" customHeight="1" thickBot="1" x14ac:dyDescent="0.25">
      <c r="A61" s="37" t="s">
        <v>120</v>
      </c>
      <c r="B61" s="54" t="s">
        <v>121</v>
      </c>
      <c r="C61" s="39">
        <f>SUM(C62:C64)</f>
        <v>0</v>
      </c>
      <c r="D61" s="55">
        <f t="shared" ref="D61:K61" si="14">SUM(D62:D64)</f>
        <v>0</v>
      </c>
      <c r="E61" s="55">
        <f t="shared" si="14"/>
        <v>0</v>
      </c>
      <c r="F61" s="55">
        <f t="shared" si="14"/>
        <v>0</v>
      </c>
      <c r="G61" s="55">
        <f t="shared" si="14"/>
        <v>0</v>
      </c>
      <c r="H61" s="55">
        <f t="shared" si="14"/>
        <v>0</v>
      </c>
      <c r="I61" s="39">
        <f t="shared" si="14"/>
        <v>0</v>
      </c>
      <c r="J61" s="39">
        <f t="shared" si="14"/>
        <v>0</v>
      </c>
      <c r="K61" s="56">
        <f t="shared" si="14"/>
        <v>0</v>
      </c>
    </row>
    <row r="62" spans="1:11" s="50" customFormat="1" ht="12" customHeight="1" x14ac:dyDescent="0.2">
      <c r="A62" s="41" t="s">
        <v>122</v>
      </c>
      <c r="B62" s="42" t="s">
        <v>123</v>
      </c>
      <c r="C62" s="69"/>
      <c r="D62" s="70"/>
      <c r="E62" s="70"/>
      <c r="F62" s="70"/>
      <c r="G62" s="70"/>
      <c r="H62" s="70"/>
      <c r="I62" s="69"/>
      <c r="J62" s="71">
        <f t="shared" si="4"/>
        <v>0</v>
      </c>
      <c r="K62" s="72">
        <f>C62+J62</f>
        <v>0</v>
      </c>
    </row>
    <row r="63" spans="1:11" s="50" customFormat="1" ht="12" customHeight="1" x14ac:dyDescent="0.2">
      <c r="A63" s="47" t="s">
        <v>124</v>
      </c>
      <c r="B63" s="48" t="s">
        <v>125</v>
      </c>
      <c r="C63" s="69"/>
      <c r="D63" s="70"/>
      <c r="E63" s="70"/>
      <c r="F63" s="70"/>
      <c r="G63" s="70"/>
      <c r="H63" s="70"/>
      <c r="I63" s="69"/>
      <c r="J63" s="71">
        <f t="shared" si="4"/>
        <v>0</v>
      </c>
      <c r="K63" s="72">
        <f>C63+J63</f>
        <v>0</v>
      </c>
    </row>
    <row r="64" spans="1:11" s="50" customFormat="1" ht="12" customHeight="1" x14ac:dyDescent="0.2">
      <c r="A64" s="47" t="s">
        <v>126</v>
      </c>
      <c r="B64" s="48" t="s">
        <v>127</v>
      </c>
      <c r="C64" s="69"/>
      <c r="D64" s="70"/>
      <c r="E64" s="70"/>
      <c r="F64" s="70"/>
      <c r="G64" s="70"/>
      <c r="H64" s="70"/>
      <c r="I64" s="69"/>
      <c r="J64" s="71">
        <f t="shared" si="4"/>
        <v>0</v>
      </c>
      <c r="K64" s="72">
        <f>C64+J64</f>
        <v>0</v>
      </c>
    </row>
    <row r="65" spans="1:11" s="50" customFormat="1" ht="12" customHeight="1" thickBot="1" x14ac:dyDescent="0.25">
      <c r="A65" s="52" t="s">
        <v>128</v>
      </c>
      <c r="B65" s="62" t="s">
        <v>129</v>
      </c>
      <c r="C65" s="69"/>
      <c r="D65" s="70"/>
      <c r="E65" s="70"/>
      <c r="F65" s="70"/>
      <c r="G65" s="70"/>
      <c r="H65" s="70"/>
      <c r="I65" s="69"/>
      <c r="J65" s="71">
        <f t="shared" si="4"/>
        <v>0</v>
      </c>
      <c r="K65" s="72">
        <f>C65+J65</f>
        <v>0</v>
      </c>
    </row>
    <row r="66" spans="1:11" s="50" customFormat="1" ht="12" customHeight="1" thickBot="1" x14ac:dyDescent="0.25">
      <c r="A66" s="37" t="s">
        <v>130</v>
      </c>
      <c r="B66" s="38" t="s">
        <v>131</v>
      </c>
      <c r="C66" s="67">
        <f>+C8+C16+C23+C30+C38+C50+C56+C61</f>
        <v>0</v>
      </c>
      <c r="D66" s="87">
        <f t="shared" ref="D66:K66" si="15">+D8+D16+D23+D30+D38+D50+D56+D61</f>
        <v>0</v>
      </c>
      <c r="E66" s="87">
        <f t="shared" si="15"/>
        <v>0</v>
      </c>
      <c r="F66" s="87">
        <f t="shared" si="15"/>
        <v>0</v>
      </c>
      <c r="G66" s="87">
        <f t="shared" si="15"/>
        <v>0</v>
      </c>
      <c r="H66" s="87">
        <f t="shared" si="15"/>
        <v>0</v>
      </c>
      <c r="I66" s="67">
        <f t="shared" si="15"/>
        <v>0</v>
      </c>
      <c r="J66" s="67">
        <f t="shared" si="15"/>
        <v>0</v>
      </c>
      <c r="K66" s="68">
        <f t="shared" si="15"/>
        <v>0</v>
      </c>
    </row>
    <row r="67" spans="1:11" s="50" customFormat="1" ht="12" customHeight="1" thickBot="1" x14ac:dyDescent="0.2">
      <c r="A67" s="88" t="s">
        <v>132</v>
      </c>
      <c r="B67" s="54" t="s">
        <v>133</v>
      </c>
      <c r="C67" s="39">
        <f>SUM(C68:C70)</f>
        <v>0</v>
      </c>
      <c r="D67" s="55">
        <f t="shared" ref="D67:K67" si="16">SUM(D68:D70)</f>
        <v>0</v>
      </c>
      <c r="E67" s="55">
        <f t="shared" si="16"/>
        <v>0</v>
      </c>
      <c r="F67" s="55">
        <f t="shared" si="16"/>
        <v>0</v>
      </c>
      <c r="G67" s="55">
        <f t="shared" si="16"/>
        <v>0</v>
      </c>
      <c r="H67" s="55">
        <f t="shared" si="16"/>
        <v>0</v>
      </c>
      <c r="I67" s="39">
        <f t="shared" si="16"/>
        <v>0</v>
      </c>
      <c r="J67" s="39">
        <f t="shared" si="16"/>
        <v>0</v>
      </c>
      <c r="K67" s="56">
        <f t="shared" si="16"/>
        <v>0</v>
      </c>
    </row>
    <row r="68" spans="1:11" s="50" customFormat="1" ht="12" customHeight="1" x14ac:dyDescent="0.2">
      <c r="A68" s="41" t="s">
        <v>134</v>
      </c>
      <c r="B68" s="42" t="s">
        <v>135</v>
      </c>
      <c r="C68" s="69"/>
      <c r="D68" s="70"/>
      <c r="E68" s="70"/>
      <c r="F68" s="70"/>
      <c r="G68" s="70"/>
      <c r="H68" s="70"/>
      <c r="I68" s="69"/>
      <c r="J68" s="71">
        <f>D68+E68+F68+G68+H68+I68</f>
        <v>0</v>
      </c>
      <c r="K68" s="72">
        <f>C68+J68</f>
        <v>0</v>
      </c>
    </row>
    <row r="69" spans="1:11" s="50" customFormat="1" ht="12" customHeight="1" x14ac:dyDescent="0.2">
      <c r="A69" s="47" t="s">
        <v>136</v>
      </c>
      <c r="B69" s="48" t="s">
        <v>137</v>
      </c>
      <c r="C69" s="69"/>
      <c r="D69" s="70"/>
      <c r="E69" s="70"/>
      <c r="F69" s="70"/>
      <c r="G69" s="70"/>
      <c r="H69" s="70"/>
      <c r="I69" s="69"/>
      <c r="J69" s="71">
        <f>D69+E69+F69+G69+H69+I69</f>
        <v>0</v>
      </c>
      <c r="K69" s="72">
        <f>C69+J69</f>
        <v>0</v>
      </c>
    </row>
    <row r="70" spans="1:11" s="50" customFormat="1" ht="12" customHeight="1" thickBot="1" x14ac:dyDescent="0.25">
      <c r="A70" s="82" t="s">
        <v>138</v>
      </c>
      <c r="B70" s="89" t="s">
        <v>139</v>
      </c>
      <c r="C70" s="77"/>
      <c r="D70" s="84"/>
      <c r="E70" s="84"/>
      <c r="F70" s="84"/>
      <c r="G70" s="84"/>
      <c r="H70" s="84"/>
      <c r="I70" s="77"/>
      <c r="J70" s="85">
        <f>D70+E70+F70+G70+H70+I70</f>
        <v>0</v>
      </c>
      <c r="K70" s="86">
        <f>C70+J70</f>
        <v>0</v>
      </c>
    </row>
    <row r="71" spans="1:11" s="50" customFormat="1" ht="12" customHeight="1" thickBot="1" x14ac:dyDescent="0.2">
      <c r="A71" s="88" t="s">
        <v>140</v>
      </c>
      <c r="B71" s="54" t="s">
        <v>141</v>
      </c>
      <c r="C71" s="39">
        <f>SUM(C72:C75)</f>
        <v>0</v>
      </c>
      <c r="D71" s="39">
        <f t="shared" ref="D71:K71" si="17">SUM(D72:D75)</f>
        <v>0</v>
      </c>
      <c r="E71" s="39">
        <f t="shared" si="17"/>
        <v>0</v>
      </c>
      <c r="F71" s="39">
        <f t="shared" si="17"/>
        <v>0</v>
      </c>
      <c r="G71" s="39">
        <f t="shared" si="17"/>
        <v>0</v>
      </c>
      <c r="H71" s="39">
        <f t="shared" si="17"/>
        <v>0</v>
      </c>
      <c r="I71" s="39">
        <f t="shared" si="17"/>
        <v>0</v>
      </c>
      <c r="J71" s="39">
        <f t="shared" si="17"/>
        <v>0</v>
      </c>
      <c r="K71" s="56">
        <f t="shared" si="17"/>
        <v>0</v>
      </c>
    </row>
    <row r="72" spans="1:11" s="50" customFormat="1" ht="12" customHeight="1" x14ac:dyDescent="0.2">
      <c r="A72" s="41" t="s">
        <v>142</v>
      </c>
      <c r="B72" s="42" t="s">
        <v>143</v>
      </c>
      <c r="C72" s="69"/>
      <c r="D72" s="69"/>
      <c r="E72" s="69"/>
      <c r="F72" s="69"/>
      <c r="G72" s="69"/>
      <c r="H72" s="69"/>
      <c r="I72" s="69"/>
      <c r="J72" s="71">
        <f>D72+E72+F72+G72+H72+I72</f>
        <v>0</v>
      </c>
      <c r="K72" s="72">
        <f>C72+J72</f>
        <v>0</v>
      </c>
    </row>
    <row r="73" spans="1:11" s="50" customFormat="1" ht="12" customHeight="1" x14ac:dyDescent="0.2">
      <c r="A73" s="47" t="s">
        <v>144</v>
      </c>
      <c r="B73" s="42" t="s">
        <v>145</v>
      </c>
      <c r="C73" s="69"/>
      <c r="D73" s="69"/>
      <c r="E73" s="69"/>
      <c r="F73" s="69"/>
      <c r="G73" s="69"/>
      <c r="H73" s="69"/>
      <c r="I73" s="69"/>
      <c r="J73" s="71">
        <f>D73+E73+F73+G73+H73+I73</f>
        <v>0</v>
      </c>
      <c r="K73" s="72">
        <f>C73+J73</f>
        <v>0</v>
      </c>
    </row>
    <row r="74" spans="1:11" s="50" customFormat="1" ht="12" customHeight="1" x14ac:dyDescent="0.2">
      <c r="A74" s="47" t="s">
        <v>146</v>
      </c>
      <c r="B74" s="42" t="s">
        <v>147</v>
      </c>
      <c r="C74" s="69"/>
      <c r="D74" s="69"/>
      <c r="E74" s="69"/>
      <c r="F74" s="69"/>
      <c r="G74" s="69"/>
      <c r="H74" s="69"/>
      <c r="I74" s="69"/>
      <c r="J74" s="71">
        <f>D74+E74+F74+G74+H74+I74</f>
        <v>0</v>
      </c>
      <c r="K74" s="72">
        <f>C74+J74</f>
        <v>0</v>
      </c>
    </row>
    <row r="75" spans="1:11" s="50" customFormat="1" ht="12" customHeight="1" thickBot="1" x14ac:dyDescent="0.25">
      <c r="A75" s="52" t="s">
        <v>148</v>
      </c>
      <c r="B75" s="90" t="s">
        <v>149</v>
      </c>
      <c r="C75" s="69"/>
      <c r="D75" s="69"/>
      <c r="E75" s="69"/>
      <c r="F75" s="69"/>
      <c r="G75" s="69"/>
      <c r="H75" s="69"/>
      <c r="I75" s="69"/>
      <c r="J75" s="71">
        <f>D75+E75+F75+G75+H75+I75</f>
        <v>0</v>
      </c>
      <c r="K75" s="72">
        <f>C75+J75</f>
        <v>0</v>
      </c>
    </row>
    <row r="76" spans="1:11" s="50" customFormat="1" ht="12" customHeight="1" thickBot="1" x14ac:dyDescent="0.2">
      <c r="A76" s="88" t="s">
        <v>150</v>
      </c>
      <c r="B76" s="54" t="s">
        <v>151</v>
      </c>
      <c r="C76" s="39">
        <f>SUM(C77:C78)</f>
        <v>0</v>
      </c>
      <c r="D76" s="39">
        <f t="shared" ref="D76:K76" si="18">SUM(D77:D78)</f>
        <v>0</v>
      </c>
      <c r="E76" s="39">
        <f t="shared" si="18"/>
        <v>0</v>
      </c>
      <c r="F76" s="39">
        <f t="shared" si="18"/>
        <v>0</v>
      </c>
      <c r="G76" s="39">
        <f t="shared" si="18"/>
        <v>0</v>
      </c>
      <c r="H76" s="39">
        <f t="shared" si="18"/>
        <v>0</v>
      </c>
      <c r="I76" s="39">
        <f t="shared" si="18"/>
        <v>0</v>
      </c>
      <c r="J76" s="39">
        <f t="shared" si="18"/>
        <v>0</v>
      </c>
      <c r="K76" s="56">
        <f t="shared" si="18"/>
        <v>0</v>
      </c>
    </row>
    <row r="77" spans="1:11" s="50" customFormat="1" ht="12" customHeight="1" x14ac:dyDescent="0.2">
      <c r="A77" s="41" t="s">
        <v>152</v>
      </c>
      <c r="B77" s="42" t="s">
        <v>153</v>
      </c>
      <c r="C77" s="69"/>
      <c r="D77" s="69"/>
      <c r="E77" s="69"/>
      <c r="F77" s="69"/>
      <c r="G77" s="69"/>
      <c r="H77" s="69"/>
      <c r="I77" s="69"/>
      <c r="J77" s="71">
        <f>D77+E77+F77+G77+H77+I77</f>
        <v>0</v>
      </c>
      <c r="K77" s="72">
        <f>C77+J77</f>
        <v>0</v>
      </c>
    </row>
    <row r="78" spans="1:11" s="50" customFormat="1" ht="12" customHeight="1" thickBot="1" x14ac:dyDescent="0.25">
      <c r="A78" s="52" t="s">
        <v>154</v>
      </c>
      <c r="B78" s="62" t="s">
        <v>155</v>
      </c>
      <c r="C78" s="69"/>
      <c r="D78" s="69"/>
      <c r="E78" s="69"/>
      <c r="F78" s="69"/>
      <c r="G78" s="69"/>
      <c r="H78" s="69"/>
      <c r="I78" s="69"/>
      <c r="J78" s="71">
        <f>D78+E78+F78+G78+H78+I78</f>
        <v>0</v>
      </c>
      <c r="K78" s="72">
        <f>C78+J78</f>
        <v>0</v>
      </c>
    </row>
    <row r="79" spans="1:11" s="46" customFormat="1" ht="12" customHeight="1" thickBot="1" x14ac:dyDescent="0.2">
      <c r="A79" s="88" t="s">
        <v>156</v>
      </c>
      <c r="B79" s="54" t="s">
        <v>157</v>
      </c>
      <c r="C79" s="39">
        <f>SUM(C80:C82)</f>
        <v>0</v>
      </c>
      <c r="D79" s="39">
        <f t="shared" ref="D79:K79" si="19">SUM(D80:D82)</f>
        <v>0</v>
      </c>
      <c r="E79" s="39">
        <f t="shared" si="19"/>
        <v>0</v>
      </c>
      <c r="F79" s="39">
        <f t="shared" si="19"/>
        <v>0</v>
      </c>
      <c r="G79" s="39">
        <f t="shared" si="19"/>
        <v>0</v>
      </c>
      <c r="H79" s="39">
        <f t="shared" si="19"/>
        <v>0</v>
      </c>
      <c r="I79" s="39">
        <f t="shared" si="19"/>
        <v>0</v>
      </c>
      <c r="J79" s="39">
        <f t="shared" si="19"/>
        <v>0</v>
      </c>
      <c r="K79" s="56">
        <f t="shared" si="19"/>
        <v>0</v>
      </c>
    </row>
    <row r="80" spans="1:11" s="50" customFormat="1" ht="12" customHeight="1" x14ac:dyDescent="0.2">
      <c r="A80" s="41" t="s">
        <v>158</v>
      </c>
      <c r="B80" s="42" t="s">
        <v>159</v>
      </c>
      <c r="C80" s="69"/>
      <c r="D80" s="69"/>
      <c r="E80" s="69"/>
      <c r="F80" s="69"/>
      <c r="G80" s="69"/>
      <c r="H80" s="69"/>
      <c r="I80" s="69"/>
      <c r="J80" s="71">
        <f>D80+E80+F80+G80+H80+I80</f>
        <v>0</v>
      </c>
      <c r="K80" s="72">
        <f>C80+J80</f>
        <v>0</v>
      </c>
    </row>
    <row r="81" spans="1:11" s="50" customFormat="1" ht="12" customHeight="1" x14ac:dyDescent="0.2">
      <c r="A81" s="47" t="s">
        <v>160</v>
      </c>
      <c r="B81" s="48" t="s">
        <v>161</v>
      </c>
      <c r="C81" s="69"/>
      <c r="D81" s="69"/>
      <c r="E81" s="69"/>
      <c r="F81" s="69"/>
      <c r="G81" s="69"/>
      <c r="H81" s="69"/>
      <c r="I81" s="69"/>
      <c r="J81" s="71">
        <f>D81+E81+F81+G81+H81+I81</f>
        <v>0</v>
      </c>
      <c r="K81" s="72">
        <f>C81+J81</f>
        <v>0</v>
      </c>
    </row>
    <row r="82" spans="1:11" s="50" customFormat="1" ht="12" customHeight="1" thickBot="1" x14ac:dyDescent="0.25">
      <c r="A82" s="52" t="s">
        <v>162</v>
      </c>
      <c r="B82" s="53" t="s">
        <v>163</v>
      </c>
      <c r="C82" s="69"/>
      <c r="D82" s="69"/>
      <c r="E82" s="69"/>
      <c r="F82" s="69"/>
      <c r="G82" s="69"/>
      <c r="H82" s="69"/>
      <c r="I82" s="69"/>
      <c r="J82" s="71">
        <f>D82+E82+F82+G82+H82+I82</f>
        <v>0</v>
      </c>
      <c r="K82" s="72">
        <f>C82+J82</f>
        <v>0</v>
      </c>
    </row>
    <row r="83" spans="1:11" s="50" customFormat="1" ht="12" customHeight="1" thickBot="1" x14ac:dyDescent="0.2">
      <c r="A83" s="88" t="s">
        <v>164</v>
      </c>
      <c r="B83" s="54" t="s">
        <v>165</v>
      </c>
      <c r="C83" s="39">
        <f>SUM(C84:C87)</f>
        <v>0</v>
      </c>
      <c r="D83" s="39">
        <f t="shared" ref="D83:K83" si="20">SUM(D84:D87)</f>
        <v>0</v>
      </c>
      <c r="E83" s="39">
        <f t="shared" si="20"/>
        <v>0</v>
      </c>
      <c r="F83" s="39">
        <f t="shared" si="20"/>
        <v>0</v>
      </c>
      <c r="G83" s="39">
        <f t="shared" si="20"/>
        <v>0</v>
      </c>
      <c r="H83" s="39">
        <f t="shared" si="20"/>
        <v>0</v>
      </c>
      <c r="I83" s="39">
        <f t="shared" si="20"/>
        <v>0</v>
      </c>
      <c r="J83" s="39">
        <f t="shared" si="20"/>
        <v>0</v>
      </c>
      <c r="K83" s="56">
        <f t="shared" si="20"/>
        <v>0</v>
      </c>
    </row>
    <row r="84" spans="1:11" s="50" customFormat="1" ht="12" customHeight="1" x14ac:dyDescent="0.2">
      <c r="A84" s="91" t="s">
        <v>166</v>
      </c>
      <c r="B84" s="42" t="s">
        <v>167</v>
      </c>
      <c r="C84" s="69"/>
      <c r="D84" s="69"/>
      <c r="E84" s="69"/>
      <c r="F84" s="69"/>
      <c r="G84" s="69"/>
      <c r="H84" s="69"/>
      <c r="I84" s="69"/>
      <c r="J84" s="71">
        <f t="shared" ref="J84:J89" si="21">D84+E84+F84+G84+H84+I84</f>
        <v>0</v>
      </c>
      <c r="K84" s="72">
        <f t="shared" ref="K84:K89" si="22">C84+J84</f>
        <v>0</v>
      </c>
    </row>
    <row r="85" spans="1:11" s="50" customFormat="1" ht="12" customHeight="1" x14ac:dyDescent="0.2">
      <c r="A85" s="92" t="s">
        <v>168</v>
      </c>
      <c r="B85" s="48" t="s">
        <v>169</v>
      </c>
      <c r="C85" s="69"/>
      <c r="D85" s="69"/>
      <c r="E85" s="69"/>
      <c r="F85" s="69"/>
      <c r="G85" s="69"/>
      <c r="H85" s="69"/>
      <c r="I85" s="69"/>
      <c r="J85" s="71">
        <f t="shared" si="21"/>
        <v>0</v>
      </c>
      <c r="K85" s="72">
        <f t="shared" si="22"/>
        <v>0</v>
      </c>
    </row>
    <row r="86" spans="1:11" s="50" customFormat="1" ht="12" customHeight="1" x14ac:dyDescent="0.2">
      <c r="A86" s="92" t="s">
        <v>170</v>
      </c>
      <c r="B86" s="48" t="s">
        <v>171</v>
      </c>
      <c r="C86" s="69"/>
      <c r="D86" s="69"/>
      <c r="E86" s="69"/>
      <c r="F86" s="69"/>
      <c r="G86" s="69"/>
      <c r="H86" s="69"/>
      <c r="I86" s="69"/>
      <c r="J86" s="71">
        <f t="shared" si="21"/>
        <v>0</v>
      </c>
      <c r="K86" s="72">
        <f t="shared" si="22"/>
        <v>0</v>
      </c>
    </row>
    <row r="87" spans="1:11" s="46" customFormat="1" ht="12" customHeight="1" thickBot="1" x14ac:dyDescent="0.25">
      <c r="A87" s="93" t="s">
        <v>172</v>
      </c>
      <c r="B87" s="62" t="s">
        <v>173</v>
      </c>
      <c r="C87" s="69"/>
      <c r="D87" s="69"/>
      <c r="E87" s="69"/>
      <c r="F87" s="69"/>
      <c r="G87" s="69"/>
      <c r="H87" s="69"/>
      <c r="I87" s="69"/>
      <c r="J87" s="71">
        <f t="shared" si="21"/>
        <v>0</v>
      </c>
      <c r="K87" s="72">
        <f t="shared" si="22"/>
        <v>0</v>
      </c>
    </row>
    <row r="88" spans="1:11" s="46" customFormat="1" ht="12" customHeight="1" thickBot="1" x14ac:dyDescent="0.2">
      <c r="A88" s="88" t="s">
        <v>174</v>
      </c>
      <c r="B88" s="54" t="s">
        <v>175</v>
      </c>
      <c r="C88" s="94"/>
      <c r="D88" s="94"/>
      <c r="E88" s="94"/>
      <c r="F88" s="94"/>
      <c r="G88" s="94"/>
      <c r="H88" s="94"/>
      <c r="I88" s="94"/>
      <c r="J88" s="39">
        <f t="shared" si="21"/>
        <v>0</v>
      </c>
      <c r="K88" s="56">
        <f t="shared" si="22"/>
        <v>0</v>
      </c>
    </row>
    <row r="89" spans="1:11" s="46" customFormat="1" ht="12" customHeight="1" thickBot="1" x14ac:dyDescent="0.2">
      <c r="A89" s="88" t="s">
        <v>176</v>
      </c>
      <c r="B89" s="54" t="s">
        <v>177</v>
      </c>
      <c r="C89" s="94"/>
      <c r="D89" s="94"/>
      <c r="E89" s="94"/>
      <c r="F89" s="94"/>
      <c r="G89" s="94"/>
      <c r="H89" s="94"/>
      <c r="I89" s="94"/>
      <c r="J89" s="39">
        <f t="shared" si="21"/>
        <v>0</v>
      </c>
      <c r="K89" s="56">
        <f t="shared" si="22"/>
        <v>0</v>
      </c>
    </row>
    <row r="90" spans="1:11" s="46" customFormat="1" ht="12" customHeight="1" thickBot="1" x14ac:dyDescent="0.2">
      <c r="A90" s="88" t="s">
        <v>178</v>
      </c>
      <c r="B90" s="54" t="s">
        <v>179</v>
      </c>
      <c r="C90" s="67">
        <f>+C67+C71+C76+C79+C83+C89+C88</f>
        <v>0</v>
      </c>
      <c r="D90" s="67">
        <f t="shared" ref="D90:K90" si="23">+D67+D71+D76+D79+D83+D89+D88</f>
        <v>0</v>
      </c>
      <c r="E90" s="67">
        <f t="shared" si="23"/>
        <v>0</v>
      </c>
      <c r="F90" s="67">
        <f t="shared" si="23"/>
        <v>0</v>
      </c>
      <c r="G90" s="67">
        <f t="shared" si="23"/>
        <v>0</v>
      </c>
      <c r="H90" s="67">
        <f t="shared" si="23"/>
        <v>0</v>
      </c>
      <c r="I90" s="67">
        <f t="shared" si="23"/>
        <v>0</v>
      </c>
      <c r="J90" s="67">
        <f t="shared" si="23"/>
        <v>0</v>
      </c>
      <c r="K90" s="68">
        <f t="shared" si="23"/>
        <v>0</v>
      </c>
    </row>
    <row r="91" spans="1:11" s="46" customFormat="1" ht="12" customHeight="1" thickBot="1" x14ac:dyDescent="0.2">
      <c r="A91" s="95" t="s">
        <v>180</v>
      </c>
      <c r="B91" s="96" t="s">
        <v>181</v>
      </c>
      <c r="C91" s="67">
        <f>+C66+C90</f>
        <v>0</v>
      </c>
      <c r="D91" s="67">
        <f t="shared" ref="D91:K91" si="24">+D66+D90</f>
        <v>0</v>
      </c>
      <c r="E91" s="67">
        <f t="shared" si="24"/>
        <v>0</v>
      </c>
      <c r="F91" s="67">
        <f t="shared" si="24"/>
        <v>0</v>
      </c>
      <c r="G91" s="67">
        <f t="shared" si="24"/>
        <v>0</v>
      </c>
      <c r="H91" s="67">
        <f t="shared" si="24"/>
        <v>0</v>
      </c>
      <c r="I91" s="67">
        <f t="shared" si="24"/>
        <v>0</v>
      </c>
      <c r="J91" s="67">
        <f t="shared" si="24"/>
        <v>0</v>
      </c>
      <c r="K91" s="68">
        <f t="shared" si="24"/>
        <v>0</v>
      </c>
    </row>
    <row r="92" spans="1:11" s="50" customFormat="1" ht="15.2" customHeight="1" thickBot="1" x14ac:dyDescent="0.25">
      <c r="A92" s="97"/>
      <c r="B92" s="98"/>
      <c r="C92" s="99"/>
      <c r="D92" s="99"/>
      <c r="E92" s="99"/>
      <c r="F92" s="99"/>
      <c r="G92" s="99"/>
    </row>
    <row r="93" spans="1:11" s="33" customFormat="1" ht="16.5" customHeight="1" thickBot="1" x14ac:dyDescent="0.25">
      <c r="A93" s="34" t="s">
        <v>182</v>
      </c>
      <c r="B93" s="35"/>
      <c r="C93" s="35"/>
      <c r="D93" s="35"/>
      <c r="E93" s="35"/>
      <c r="F93" s="35"/>
      <c r="G93" s="35"/>
      <c r="H93" s="35"/>
      <c r="I93" s="35"/>
      <c r="J93" s="35"/>
      <c r="K93" s="36"/>
    </row>
    <row r="94" spans="1:11" s="105" customFormat="1" ht="12" customHeight="1" thickBot="1" x14ac:dyDescent="0.25">
      <c r="A94" s="100" t="s">
        <v>21</v>
      </c>
      <c r="B94" s="101" t="s">
        <v>183</v>
      </c>
      <c r="C94" s="102">
        <f>+C95+C96+C97+C98+C99+C112</f>
        <v>0</v>
      </c>
      <c r="D94" s="103">
        <f t="shared" ref="D94:K94" si="25">+D95+D96+D97+D98+D99+D112</f>
        <v>0</v>
      </c>
      <c r="E94" s="103">
        <f t="shared" si="25"/>
        <v>0</v>
      </c>
      <c r="F94" s="103">
        <f t="shared" si="25"/>
        <v>0</v>
      </c>
      <c r="G94" s="103">
        <f t="shared" si="25"/>
        <v>0</v>
      </c>
      <c r="H94" s="103">
        <f t="shared" si="25"/>
        <v>0</v>
      </c>
      <c r="I94" s="102">
        <f t="shared" si="25"/>
        <v>0</v>
      </c>
      <c r="J94" s="102">
        <f t="shared" si="25"/>
        <v>0</v>
      </c>
      <c r="K94" s="104">
        <f t="shared" si="25"/>
        <v>0</v>
      </c>
    </row>
    <row r="95" spans="1:11" ht="12" customHeight="1" x14ac:dyDescent="0.2">
      <c r="A95" s="106" t="s">
        <v>23</v>
      </c>
      <c r="B95" s="107" t="s">
        <v>184</v>
      </c>
      <c r="C95" s="108"/>
      <c r="D95" s="109"/>
      <c r="E95" s="109"/>
      <c r="F95" s="109"/>
      <c r="G95" s="109"/>
      <c r="H95" s="109"/>
      <c r="I95" s="108"/>
      <c r="J95" s="110">
        <f t="shared" ref="J95:J114" si="26">D95+E95+F95+G95+H95+I95</f>
        <v>0</v>
      </c>
      <c r="K95" s="111">
        <f t="shared" ref="K95:K114" si="27">C95+J95</f>
        <v>0</v>
      </c>
    </row>
    <row r="96" spans="1:11" ht="12" customHeight="1" x14ac:dyDescent="0.2">
      <c r="A96" s="47" t="s">
        <v>25</v>
      </c>
      <c r="B96" s="112" t="s">
        <v>185</v>
      </c>
      <c r="C96" s="49"/>
      <c r="D96" s="49"/>
      <c r="E96" s="49"/>
      <c r="F96" s="49"/>
      <c r="G96" s="49"/>
      <c r="H96" s="49"/>
      <c r="I96" s="49"/>
      <c r="J96" s="60">
        <f t="shared" si="26"/>
        <v>0</v>
      </c>
      <c r="K96" s="61">
        <f t="shared" si="27"/>
        <v>0</v>
      </c>
    </row>
    <row r="97" spans="1:11" ht="12" customHeight="1" x14ac:dyDescent="0.2">
      <c r="A97" s="47" t="s">
        <v>27</v>
      </c>
      <c r="B97" s="112" t="s">
        <v>186</v>
      </c>
      <c r="C97" s="63"/>
      <c r="D97" s="63"/>
      <c r="E97" s="63"/>
      <c r="F97" s="63"/>
      <c r="G97" s="63"/>
      <c r="H97" s="49"/>
      <c r="I97" s="63"/>
      <c r="J97" s="65">
        <f t="shared" si="26"/>
        <v>0</v>
      </c>
      <c r="K97" s="66">
        <f t="shared" si="27"/>
        <v>0</v>
      </c>
    </row>
    <row r="98" spans="1:11" ht="12" customHeight="1" x14ac:dyDescent="0.2">
      <c r="A98" s="47" t="s">
        <v>29</v>
      </c>
      <c r="B98" s="113" t="s">
        <v>187</v>
      </c>
      <c r="C98" s="63"/>
      <c r="D98" s="63"/>
      <c r="E98" s="63"/>
      <c r="F98" s="63"/>
      <c r="G98" s="63"/>
      <c r="H98" s="63"/>
      <c r="I98" s="63"/>
      <c r="J98" s="65">
        <f t="shared" si="26"/>
        <v>0</v>
      </c>
      <c r="K98" s="66">
        <f t="shared" si="27"/>
        <v>0</v>
      </c>
    </row>
    <row r="99" spans="1:11" ht="12" customHeight="1" x14ac:dyDescent="0.2">
      <c r="A99" s="47" t="s">
        <v>188</v>
      </c>
      <c r="B99" s="114" t="s">
        <v>189</v>
      </c>
      <c r="C99" s="63"/>
      <c r="D99" s="63"/>
      <c r="E99" s="63"/>
      <c r="F99" s="63"/>
      <c r="G99" s="63"/>
      <c r="H99" s="63"/>
      <c r="I99" s="63"/>
      <c r="J99" s="65">
        <f t="shared" si="26"/>
        <v>0</v>
      </c>
      <c r="K99" s="66">
        <f t="shared" si="27"/>
        <v>0</v>
      </c>
    </row>
    <row r="100" spans="1:11" ht="12" customHeight="1" x14ac:dyDescent="0.2">
      <c r="A100" s="47" t="s">
        <v>33</v>
      </c>
      <c r="B100" s="112" t="s">
        <v>190</v>
      </c>
      <c r="C100" s="63"/>
      <c r="D100" s="63"/>
      <c r="E100" s="63"/>
      <c r="F100" s="63"/>
      <c r="G100" s="63"/>
      <c r="H100" s="63"/>
      <c r="I100" s="63"/>
      <c r="J100" s="65">
        <f t="shared" si="26"/>
        <v>0</v>
      </c>
      <c r="K100" s="66">
        <f t="shared" si="27"/>
        <v>0</v>
      </c>
    </row>
    <row r="101" spans="1:11" ht="12" customHeight="1" x14ac:dyDescent="0.2">
      <c r="A101" s="47" t="s">
        <v>35</v>
      </c>
      <c r="B101" s="115" t="s">
        <v>191</v>
      </c>
      <c r="C101" s="63"/>
      <c r="D101" s="63"/>
      <c r="E101" s="63"/>
      <c r="F101" s="63"/>
      <c r="G101" s="63"/>
      <c r="H101" s="63"/>
      <c r="I101" s="63"/>
      <c r="J101" s="65">
        <f t="shared" si="26"/>
        <v>0</v>
      </c>
      <c r="K101" s="66">
        <f t="shared" si="27"/>
        <v>0</v>
      </c>
    </row>
    <row r="102" spans="1:11" ht="12" customHeight="1" x14ac:dyDescent="0.2">
      <c r="A102" s="47" t="s">
        <v>192</v>
      </c>
      <c r="B102" s="115" t="s">
        <v>193</v>
      </c>
      <c r="C102" s="63"/>
      <c r="D102" s="63"/>
      <c r="E102" s="63"/>
      <c r="F102" s="63"/>
      <c r="G102" s="63"/>
      <c r="H102" s="63"/>
      <c r="I102" s="63"/>
      <c r="J102" s="65">
        <f t="shared" si="26"/>
        <v>0</v>
      </c>
      <c r="K102" s="66">
        <f t="shared" si="27"/>
        <v>0</v>
      </c>
    </row>
    <row r="103" spans="1:11" ht="12" customHeight="1" x14ac:dyDescent="0.2">
      <c r="A103" s="47" t="s">
        <v>194</v>
      </c>
      <c r="B103" s="115" t="s">
        <v>195</v>
      </c>
      <c r="C103" s="63"/>
      <c r="D103" s="63"/>
      <c r="E103" s="63"/>
      <c r="F103" s="63"/>
      <c r="G103" s="63"/>
      <c r="H103" s="63"/>
      <c r="I103" s="63"/>
      <c r="J103" s="65">
        <f t="shared" si="26"/>
        <v>0</v>
      </c>
      <c r="K103" s="66">
        <f t="shared" si="27"/>
        <v>0</v>
      </c>
    </row>
    <row r="104" spans="1:11" ht="12" customHeight="1" x14ac:dyDescent="0.2">
      <c r="A104" s="47" t="s">
        <v>196</v>
      </c>
      <c r="B104" s="116" t="s">
        <v>197</v>
      </c>
      <c r="C104" s="63"/>
      <c r="D104" s="63"/>
      <c r="E104" s="63"/>
      <c r="F104" s="63"/>
      <c r="G104" s="63"/>
      <c r="H104" s="63"/>
      <c r="I104" s="63"/>
      <c r="J104" s="65">
        <f t="shared" si="26"/>
        <v>0</v>
      </c>
      <c r="K104" s="66">
        <f t="shared" si="27"/>
        <v>0</v>
      </c>
    </row>
    <row r="105" spans="1:11" ht="12" customHeight="1" x14ac:dyDescent="0.2">
      <c r="A105" s="47" t="s">
        <v>198</v>
      </c>
      <c r="B105" s="116" t="s">
        <v>199</v>
      </c>
      <c r="C105" s="63"/>
      <c r="D105" s="63"/>
      <c r="E105" s="63"/>
      <c r="F105" s="63"/>
      <c r="G105" s="63"/>
      <c r="H105" s="63"/>
      <c r="I105" s="63"/>
      <c r="J105" s="65">
        <f t="shared" si="26"/>
        <v>0</v>
      </c>
      <c r="K105" s="66">
        <f t="shared" si="27"/>
        <v>0</v>
      </c>
    </row>
    <row r="106" spans="1:11" ht="12" customHeight="1" x14ac:dyDescent="0.2">
      <c r="A106" s="47" t="s">
        <v>200</v>
      </c>
      <c r="B106" s="115" t="s">
        <v>201</v>
      </c>
      <c r="C106" s="63"/>
      <c r="D106" s="63"/>
      <c r="E106" s="63"/>
      <c r="F106" s="63"/>
      <c r="G106" s="63"/>
      <c r="H106" s="63"/>
      <c r="I106" s="63"/>
      <c r="J106" s="65">
        <f t="shared" si="26"/>
        <v>0</v>
      </c>
      <c r="K106" s="66">
        <f t="shared" si="27"/>
        <v>0</v>
      </c>
    </row>
    <row r="107" spans="1:11" ht="12" customHeight="1" x14ac:dyDescent="0.2">
      <c r="A107" s="47" t="s">
        <v>202</v>
      </c>
      <c r="B107" s="115" t="s">
        <v>203</v>
      </c>
      <c r="C107" s="63"/>
      <c r="D107" s="63"/>
      <c r="E107" s="63"/>
      <c r="F107" s="63"/>
      <c r="G107" s="63"/>
      <c r="H107" s="63"/>
      <c r="I107" s="63"/>
      <c r="J107" s="65">
        <f t="shared" si="26"/>
        <v>0</v>
      </c>
      <c r="K107" s="66">
        <f t="shared" si="27"/>
        <v>0</v>
      </c>
    </row>
    <row r="108" spans="1:11" ht="12" customHeight="1" x14ac:dyDescent="0.2">
      <c r="A108" s="47" t="s">
        <v>204</v>
      </c>
      <c r="B108" s="116" t="s">
        <v>205</v>
      </c>
      <c r="C108" s="49"/>
      <c r="D108" s="63"/>
      <c r="E108" s="63"/>
      <c r="F108" s="63"/>
      <c r="G108" s="63"/>
      <c r="H108" s="63"/>
      <c r="I108" s="63"/>
      <c r="J108" s="65">
        <f t="shared" si="26"/>
        <v>0</v>
      </c>
      <c r="K108" s="66">
        <f t="shared" si="27"/>
        <v>0</v>
      </c>
    </row>
    <row r="109" spans="1:11" ht="12" customHeight="1" x14ac:dyDescent="0.2">
      <c r="A109" s="117" t="s">
        <v>206</v>
      </c>
      <c r="B109" s="118" t="s">
        <v>207</v>
      </c>
      <c r="C109" s="63"/>
      <c r="D109" s="63"/>
      <c r="E109" s="63"/>
      <c r="F109" s="63"/>
      <c r="G109" s="63"/>
      <c r="H109" s="63"/>
      <c r="I109" s="63"/>
      <c r="J109" s="65">
        <f t="shared" si="26"/>
        <v>0</v>
      </c>
      <c r="K109" s="66">
        <f t="shared" si="27"/>
        <v>0</v>
      </c>
    </row>
    <row r="110" spans="1:11" ht="12" customHeight="1" x14ac:dyDescent="0.2">
      <c r="A110" s="47" t="s">
        <v>208</v>
      </c>
      <c r="B110" s="118" t="s">
        <v>209</v>
      </c>
      <c r="C110" s="63"/>
      <c r="D110" s="63"/>
      <c r="E110" s="63"/>
      <c r="F110" s="63"/>
      <c r="G110" s="63"/>
      <c r="H110" s="63"/>
      <c r="I110" s="63"/>
      <c r="J110" s="65">
        <f t="shared" si="26"/>
        <v>0</v>
      </c>
      <c r="K110" s="66">
        <f t="shared" si="27"/>
        <v>0</v>
      </c>
    </row>
    <row r="111" spans="1:11" ht="12" customHeight="1" x14ac:dyDescent="0.2">
      <c r="A111" s="47" t="s">
        <v>210</v>
      </c>
      <c r="B111" s="116" t="s">
        <v>211</v>
      </c>
      <c r="C111" s="49"/>
      <c r="D111" s="49"/>
      <c r="E111" s="49"/>
      <c r="F111" s="49"/>
      <c r="G111" s="49"/>
      <c r="H111" s="49"/>
      <c r="I111" s="49"/>
      <c r="J111" s="60">
        <f t="shared" si="26"/>
        <v>0</v>
      </c>
      <c r="K111" s="61">
        <f t="shared" si="27"/>
        <v>0</v>
      </c>
    </row>
    <row r="112" spans="1:11" ht="12" customHeight="1" x14ac:dyDescent="0.2">
      <c r="A112" s="47" t="s">
        <v>212</v>
      </c>
      <c r="B112" s="113" t="s">
        <v>213</v>
      </c>
      <c r="C112" s="49"/>
      <c r="D112" s="49"/>
      <c r="E112" s="49"/>
      <c r="F112" s="49"/>
      <c r="G112" s="49"/>
      <c r="H112" s="49"/>
      <c r="I112" s="49"/>
      <c r="J112" s="60">
        <f t="shared" si="26"/>
        <v>0</v>
      </c>
      <c r="K112" s="61">
        <f t="shared" si="27"/>
        <v>0</v>
      </c>
    </row>
    <row r="113" spans="1:11" ht="12" customHeight="1" x14ac:dyDescent="0.2">
      <c r="A113" s="52" t="s">
        <v>214</v>
      </c>
      <c r="B113" s="112" t="s">
        <v>215</v>
      </c>
      <c r="C113" s="63"/>
      <c r="D113" s="63"/>
      <c r="E113" s="63"/>
      <c r="F113" s="63"/>
      <c r="G113" s="63"/>
      <c r="H113" s="63"/>
      <c r="I113" s="63"/>
      <c r="J113" s="65">
        <f t="shared" si="26"/>
        <v>0</v>
      </c>
      <c r="K113" s="66">
        <f t="shared" si="27"/>
        <v>0</v>
      </c>
    </row>
    <row r="114" spans="1:11" ht="12" customHeight="1" thickBot="1" x14ac:dyDescent="0.25">
      <c r="A114" s="82" t="s">
        <v>216</v>
      </c>
      <c r="B114" s="119" t="s">
        <v>217</v>
      </c>
      <c r="C114" s="120"/>
      <c r="D114" s="120"/>
      <c r="E114" s="120"/>
      <c r="F114" s="120"/>
      <c r="G114" s="120"/>
      <c r="H114" s="120"/>
      <c r="I114" s="120"/>
      <c r="J114" s="121">
        <f t="shared" si="26"/>
        <v>0</v>
      </c>
      <c r="K114" s="122">
        <f t="shared" si="27"/>
        <v>0</v>
      </c>
    </row>
    <row r="115" spans="1:11" ht="12" customHeight="1" thickBot="1" x14ac:dyDescent="0.25">
      <c r="A115" s="37" t="s">
        <v>37</v>
      </c>
      <c r="B115" s="123" t="s">
        <v>218</v>
      </c>
      <c r="C115" s="39">
        <f>+C116+C118+C120</f>
        <v>0</v>
      </c>
      <c r="D115" s="39">
        <f t="shared" ref="D115:K115" si="28">+D116+D118+D120</f>
        <v>0</v>
      </c>
      <c r="E115" s="39">
        <f t="shared" si="28"/>
        <v>0</v>
      </c>
      <c r="F115" s="39">
        <f t="shared" si="28"/>
        <v>0</v>
      </c>
      <c r="G115" s="39">
        <f t="shared" si="28"/>
        <v>0</v>
      </c>
      <c r="H115" s="39">
        <f t="shared" si="28"/>
        <v>0</v>
      </c>
      <c r="I115" s="39">
        <f t="shared" si="28"/>
        <v>0</v>
      </c>
      <c r="J115" s="39">
        <f t="shared" si="28"/>
        <v>0</v>
      </c>
      <c r="K115" s="56">
        <f t="shared" si="28"/>
        <v>0</v>
      </c>
    </row>
    <row r="116" spans="1:11" ht="12" customHeight="1" x14ac:dyDescent="0.2">
      <c r="A116" s="41" t="s">
        <v>39</v>
      </c>
      <c r="B116" s="112" t="s">
        <v>219</v>
      </c>
      <c r="C116" s="43"/>
      <c r="D116" s="43"/>
      <c r="E116" s="43"/>
      <c r="F116" s="43"/>
      <c r="G116" s="43"/>
      <c r="H116" s="43"/>
      <c r="I116" s="43"/>
      <c r="J116" s="44">
        <f t="shared" ref="J116:J128" si="29">D116+E116+F116+G116+H116+I116</f>
        <v>0</v>
      </c>
      <c r="K116" s="58">
        <f t="shared" ref="K116:K128" si="30">C116+J116</f>
        <v>0</v>
      </c>
    </row>
    <row r="117" spans="1:11" ht="12" customHeight="1" x14ac:dyDescent="0.2">
      <c r="A117" s="41" t="s">
        <v>41</v>
      </c>
      <c r="B117" s="124" t="s">
        <v>220</v>
      </c>
      <c r="C117" s="43"/>
      <c r="D117" s="43"/>
      <c r="E117" s="43"/>
      <c r="F117" s="43"/>
      <c r="G117" s="43"/>
      <c r="H117" s="43"/>
      <c r="I117" s="43"/>
      <c r="J117" s="44">
        <f t="shared" si="29"/>
        <v>0</v>
      </c>
      <c r="K117" s="58">
        <f t="shared" si="30"/>
        <v>0</v>
      </c>
    </row>
    <row r="118" spans="1:11" ht="12" customHeight="1" x14ac:dyDescent="0.2">
      <c r="A118" s="41" t="s">
        <v>43</v>
      </c>
      <c r="B118" s="124" t="s">
        <v>221</v>
      </c>
      <c r="C118" s="49"/>
      <c r="D118" s="49"/>
      <c r="E118" s="49"/>
      <c r="F118" s="49"/>
      <c r="G118" s="49"/>
      <c r="H118" s="49"/>
      <c r="I118" s="49"/>
      <c r="J118" s="60">
        <f t="shared" si="29"/>
        <v>0</v>
      </c>
      <c r="K118" s="61">
        <f t="shared" si="30"/>
        <v>0</v>
      </c>
    </row>
    <row r="119" spans="1:11" ht="12" customHeight="1" x14ac:dyDescent="0.2">
      <c r="A119" s="41" t="s">
        <v>45</v>
      </c>
      <c r="B119" s="124" t="s">
        <v>222</v>
      </c>
      <c r="C119" s="49"/>
      <c r="D119" s="49"/>
      <c r="E119" s="49"/>
      <c r="F119" s="49"/>
      <c r="G119" s="49"/>
      <c r="H119" s="49"/>
      <c r="I119" s="49"/>
      <c r="J119" s="60">
        <f t="shared" si="29"/>
        <v>0</v>
      </c>
      <c r="K119" s="61">
        <f t="shared" si="30"/>
        <v>0</v>
      </c>
    </row>
    <row r="120" spans="1:11" ht="12" customHeight="1" x14ac:dyDescent="0.2">
      <c r="A120" s="41" t="s">
        <v>47</v>
      </c>
      <c r="B120" s="53" t="s">
        <v>223</v>
      </c>
      <c r="C120" s="49"/>
      <c r="D120" s="49"/>
      <c r="E120" s="49"/>
      <c r="F120" s="49"/>
      <c r="G120" s="49"/>
      <c r="H120" s="49"/>
      <c r="I120" s="49"/>
      <c r="J120" s="60">
        <f t="shared" si="29"/>
        <v>0</v>
      </c>
      <c r="K120" s="61">
        <f t="shared" si="30"/>
        <v>0</v>
      </c>
    </row>
    <row r="121" spans="1:11" ht="12" customHeight="1" x14ac:dyDescent="0.2">
      <c r="A121" s="41" t="s">
        <v>49</v>
      </c>
      <c r="B121" s="51" t="s">
        <v>224</v>
      </c>
      <c r="C121" s="49"/>
      <c r="D121" s="49"/>
      <c r="E121" s="49"/>
      <c r="F121" s="49"/>
      <c r="G121" s="49"/>
      <c r="H121" s="49"/>
      <c r="I121" s="49"/>
      <c r="J121" s="60">
        <f t="shared" si="29"/>
        <v>0</v>
      </c>
      <c r="K121" s="61">
        <f t="shared" si="30"/>
        <v>0</v>
      </c>
    </row>
    <row r="122" spans="1:11" ht="12" customHeight="1" x14ac:dyDescent="0.2">
      <c r="A122" s="41" t="s">
        <v>225</v>
      </c>
      <c r="B122" s="125" t="s">
        <v>226</v>
      </c>
      <c r="C122" s="49"/>
      <c r="D122" s="49"/>
      <c r="E122" s="49"/>
      <c r="F122" s="49"/>
      <c r="G122" s="49"/>
      <c r="H122" s="49"/>
      <c r="I122" s="49"/>
      <c r="J122" s="60">
        <f t="shared" si="29"/>
        <v>0</v>
      </c>
      <c r="K122" s="61">
        <f t="shared" si="30"/>
        <v>0</v>
      </c>
    </row>
    <row r="123" spans="1:11" ht="12" customHeight="1" x14ac:dyDescent="0.2">
      <c r="A123" s="41" t="s">
        <v>227</v>
      </c>
      <c r="B123" s="116" t="s">
        <v>199</v>
      </c>
      <c r="C123" s="49"/>
      <c r="D123" s="49"/>
      <c r="E123" s="49"/>
      <c r="F123" s="49"/>
      <c r="G123" s="49"/>
      <c r="H123" s="49"/>
      <c r="I123" s="49"/>
      <c r="J123" s="60">
        <f t="shared" si="29"/>
        <v>0</v>
      </c>
      <c r="K123" s="61">
        <f t="shared" si="30"/>
        <v>0</v>
      </c>
    </row>
    <row r="124" spans="1:11" ht="12" customHeight="1" x14ac:dyDescent="0.2">
      <c r="A124" s="41" t="s">
        <v>228</v>
      </c>
      <c r="B124" s="116" t="s">
        <v>229</v>
      </c>
      <c r="C124" s="49"/>
      <c r="D124" s="49"/>
      <c r="E124" s="49"/>
      <c r="F124" s="49"/>
      <c r="G124" s="49"/>
      <c r="H124" s="49"/>
      <c r="I124" s="49"/>
      <c r="J124" s="60">
        <f t="shared" si="29"/>
        <v>0</v>
      </c>
      <c r="K124" s="61">
        <f t="shared" si="30"/>
        <v>0</v>
      </c>
    </row>
    <row r="125" spans="1:11" ht="12" customHeight="1" x14ac:dyDescent="0.2">
      <c r="A125" s="41" t="s">
        <v>230</v>
      </c>
      <c r="B125" s="116" t="s">
        <v>231</v>
      </c>
      <c r="C125" s="49"/>
      <c r="D125" s="49"/>
      <c r="E125" s="49"/>
      <c r="F125" s="49"/>
      <c r="G125" s="49"/>
      <c r="H125" s="49"/>
      <c r="I125" s="49"/>
      <c r="J125" s="60">
        <f t="shared" si="29"/>
        <v>0</v>
      </c>
      <c r="K125" s="61">
        <f t="shared" si="30"/>
        <v>0</v>
      </c>
    </row>
    <row r="126" spans="1:11" ht="12" customHeight="1" x14ac:dyDescent="0.2">
      <c r="A126" s="41" t="s">
        <v>232</v>
      </c>
      <c r="B126" s="116" t="s">
        <v>205</v>
      </c>
      <c r="C126" s="49"/>
      <c r="D126" s="49"/>
      <c r="E126" s="49"/>
      <c r="F126" s="49"/>
      <c r="G126" s="49"/>
      <c r="H126" s="49"/>
      <c r="I126" s="49"/>
      <c r="J126" s="60">
        <f t="shared" si="29"/>
        <v>0</v>
      </c>
      <c r="K126" s="61">
        <f t="shared" si="30"/>
        <v>0</v>
      </c>
    </row>
    <row r="127" spans="1:11" ht="12" customHeight="1" x14ac:dyDescent="0.2">
      <c r="A127" s="41" t="s">
        <v>233</v>
      </c>
      <c r="B127" s="116" t="s">
        <v>234</v>
      </c>
      <c r="C127" s="49"/>
      <c r="D127" s="49"/>
      <c r="E127" s="49"/>
      <c r="F127" s="49"/>
      <c r="G127" s="49"/>
      <c r="H127" s="49"/>
      <c r="I127" s="49"/>
      <c r="J127" s="60">
        <f t="shared" si="29"/>
        <v>0</v>
      </c>
      <c r="K127" s="61">
        <f t="shared" si="30"/>
        <v>0</v>
      </c>
    </row>
    <row r="128" spans="1:11" ht="12" customHeight="1" thickBot="1" x14ac:dyDescent="0.25">
      <c r="A128" s="117" t="s">
        <v>235</v>
      </c>
      <c r="B128" s="116" t="s">
        <v>236</v>
      </c>
      <c r="C128" s="63"/>
      <c r="D128" s="63"/>
      <c r="E128" s="63"/>
      <c r="F128" s="63"/>
      <c r="G128" s="63"/>
      <c r="H128" s="63"/>
      <c r="I128" s="63"/>
      <c r="J128" s="65">
        <f t="shared" si="29"/>
        <v>0</v>
      </c>
      <c r="K128" s="66">
        <f t="shared" si="30"/>
        <v>0</v>
      </c>
    </row>
    <row r="129" spans="1:17" ht="12" customHeight="1" thickBot="1" x14ac:dyDescent="0.25">
      <c r="A129" s="37" t="s">
        <v>51</v>
      </c>
      <c r="B129" s="126" t="s">
        <v>237</v>
      </c>
      <c r="C129" s="39">
        <f>+C94+C115</f>
        <v>0</v>
      </c>
      <c r="D129" s="39">
        <f t="shared" ref="D129:K129" si="31">+D94+D115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56">
        <f t="shared" si="31"/>
        <v>0</v>
      </c>
    </row>
    <row r="130" spans="1:17" ht="12" customHeight="1" thickBot="1" x14ac:dyDescent="0.25">
      <c r="A130" s="37" t="s">
        <v>238</v>
      </c>
      <c r="B130" s="126" t="s">
        <v>239</v>
      </c>
      <c r="C130" s="39">
        <f>+C131+C132+C133</f>
        <v>0</v>
      </c>
      <c r="D130" s="39">
        <f t="shared" ref="D130:K130" si="32">+D131+D132+D133</f>
        <v>0</v>
      </c>
      <c r="E130" s="39">
        <f t="shared" si="32"/>
        <v>0</v>
      </c>
      <c r="F130" s="39">
        <f t="shared" si="32"/>
        <v>0</v>
      </c>
      <c r="G130" s="39">
        <f t="shared" si="32"/>
        <v>0</v>
      </c>
      <c r="H130" s="39">
        <f t="shared" si="32"/>
        <v>0</v>
      </c>
      <c r="I130" s="39">
        <f t="shared" si="32"/>
        <v>0</v>
      </c>
      <c r="J130" s="39">
        <f t="shared" si="32"/>
        <v>0</v>
      </c>
      <c r="K130" s="56">
        <f t="shared" si="32"/>
        <v>0</v>
      </c>
    </row>
    <row r="131" spans="1:17" s="105" customFormat="1" ht="12" customHeight="1" x14ac:dyDescent="0.2">
      <c r="A131" s="41" t="s">
        <v>67</v>
      </c>
      <c r="B131" s="127" t="s">
        <v>240</v>
      </c>
      <c r="C131" s="49"/>
      <c r="D131" s="49"/>
      <c r="E131" s="49"/>
      <c r="F131" s="49"/>
      <c r="G131" s="49"/>
      <c r="H131" s="49"/>
      <c r="I131" s="49"/>
      <c r="J131" s="60">
        <f>D131+E131+F131+G131+H131+I131</f>
        <v>0</v>
      </c>
      <c r="K131" s="61">
        <f>C131+J131</f>
        <v>0</v>
      </c>
    </row>
    <row r="132" spans="1:17" ht="12" customHeight="1" x14ac:dyDescent="0.2">
      <c r="A132" s="41" t="s">
        <v>68</v>
      </c>
      <c r="B132" s="127" t="s">
        <v>241</v>
      </c>
      <c r="C132" s="49"/>
      <c r="D132" s="49"/>
      <c r="E132" s="49"/>
      <c r="F132" s="49"/>
      <c r="G132" s="49"/>
      <c r="H132" s="49"/>
      <c r="I132" s="49"/>
      <c r="J132" s="60">
        <f>D132+E132+F132+G132+H132+I132</f>
        <v>0</v>
      </c>
      <c r="K132" s="61">
        <f>C132+J132</f>
        <v>0</v>
      </c>
    </row>
    <row r="133" spans="1:17" ht="12" customHeight="1" thickBot="1" x14ac:dyDescent="0.25">
      <c r="A133" s="117" t="s">
        <v>69</v>
      </c>
      <c r="B133" s="128" t="s">
        <v>242</v>
      </c>
      <c r="C133" s="49"/>
      <c r="D133" s="49"/>
      <c r="E133" s="49"/>
      <c r="F133" s="49"/>
      <c r="G133" s="49"/>
      <c r="H133" s="49"/>
      <c r="I133" s="49"/>
      <c r="J133" s="60">
        <f>D133+E133+F133+G133+H133+I133</f>
        <v>0</v>
      </c>
      <c r="K133" s="61">
        <f>C133+J133</f>
        <v>0</v>
      </c>
    </row>
    <row r="134" spans="1:17" ht="12" customHeight="1" thickBot="1" x14ac:dyDescent="0.25">
      <c r="A134" s="37" t="s">
        <v>74</v>
      </c>
      <c r="B134" s="126" t="s">
        <v>243</v>
      </c>
      <c r="C134" s="39">
        <f>+C135+C136+C137+C138+C139+C140</f>
        <v>0</v>
      </c>
      <c r="D134" s="39">
        <f t="shared" ref="D134:K134" si="33">+D135+D136+D137+D138+D139+D140</f>
        <v>0</v>
      </c>
      <c r="E134" s="39">
        <f t="shared" si="33"/>
        <v>0</v>
      </c>
      <c r="F134" s="39">
        <f t="shared" si="33"/>
        <v>0</v>
      </c>
      <c r="G134" s="39">
        <f t="shared" si="33"/>
        <v>0</v>
      </c>
      <c r="H134" s="39">
        <f t="shared" si="33"/>
        <v>0</v>
      </c>
      <c r="I134" s="39">
        <f t="shared" si="33"/>
        <v>0</v>
      </c>
      <c r="J134" s="39">
        <f t="shared" si="33"/>
        <v>0</v>
      </c>
      <c r="K134" s="56">
        <f t="shared" si="33"/>
        <v>0</v>
      </c>
    </row>
    <row r="135" spans="1:17" ht="12" customHeight="1" x14ac:dyDescent="0.2">
      <c r="A135" s="41" t="s">
        <v>76</v>
      </c>
      <c r="B135" s="127" t="s">
        <v>244</v>
      </c>
      <c r="C135" s="49"/>
      <c r="D135" s="49"/>
      <c r="E135" s="49"/>
      <c r="F135" s="49"/>
      <c r="G135" s="49"/>
      <c r="H135" s="49"/>
      <c r="I135" s="49"/>
      <c r="J135" s="60">
        <f t="shared" ref="J135:J140" si="34">D135+E135+F135+G135+H135+I135</f>
        <v>0</v>
      </c>
      <c r="K135" s="61">
        <f t="shared" ref="K135:K140" si="35">C135+J135</f>
        <v>0</v>
      </c>
    </row>
    <row r="136" spans="1:17" ht="12" customHeight="1" x14ac:dyDescent="0.2">
      <c r="A136" s="41" t="s">
        <v>78</v>
      </c>
      <c r="B136" s="127" t="s">
        <v>245</v>
      </c>
      <c r="C136" s="49"/>
      <c r="D136" s="49"/>
      <c r="E136" s="49"/>
      <c r="F136" s="49"/>
      <c r="G136" s="49"/>
      <c r="H136" s="49"/>
      <c r="I136" s="49"/>
      <c r="J136" s="60">
        <f t="shared" si="34"/>
        <v>0</v>
      </c>
      <c r="K136" s="61">
        <f t="shared" si="35"/>
        <v>0</v>
      </c>
    </row>
    <row r="137" spans="1:17" ht="12" customHeight="1" x14ac:dyDescent="0.2">
      <c r="A137" s="41" t="s">
        <v>80</v>
      </c>
      <c r="B137" s="127" t="s">
        <v>246</v>
      </c>
      <c r="C137" s="49"/>
      <c r="D137" s="49"/>
      <c r="E137" s="49"/>
      <c r="F137" s="49"/>
      <c r="G137" s="49"/>
      <c r="H137" s="49"/>
      <c r="I137" s="49"/>
      <c r="J137" s="60">
        <f t="shared" si="34"/>
        <v>0</v>
      </c>
      <c r="K137" s="61">
        <f t="shared" si="35"/>
        <v>0</v>
      </c>
    </row>
    <row r="138" spans="1:17" ht="12" customHeight="1" x14ac:dyDescent="0.2">
      <c r="A138" s="41" t="s">
        <v>82</v>
      </c>
      <c r="B138" s="127" t="s">
        <v>247</v>
      </c>
      <c r="C138" s="49"/>
      <c r="D138" s="49"/>
      <c r="E138" s="49"/>
      <c r="F138" s="49"/>
      <c r="G138" s="49"/>
      <c r="H138" s="49"/>
      <c r="I138" s="49"/>
      <c r="J138" s="60">
        <f t="shared" si="34"/>
        <v>0</v>
      </c>
      <c r="K138" s="61">
        <f t="shared" si="35"/>
        <v>0</v>
      </c>
    </row>
    <row r="139" spans="1:17" ht="12" customHeight="1" x14ac:dyDescent="0.2">
      <c r="A139" s="41" t="s">
        <v>84</v>
      </c>
      <c r="B139" s="127" t="s">
        <v>248</v>
      </c>
      <c r="C139" s="49"/>
      <c r="D139" s="49"/>
      <c r="E139" s="49"/>
      <c r="F139" s="49"/>
      <c r="G139" s="49"/>
      <c r="H139" s="49"/>
      <c r="I139" s="49"/>
      <c r="J139" s="60">
        <f t="shared" si="34"/>
        <v>0</v>
      </c>
      <c r="K139" s="61">
        <f t="shared" si="35"/>
        <v>0</v>
      </c>
    </row>
    <row r="140" spans="1:17" s="105" customFormat="1" ht="12" customHeight="1" thickBot="1" x14ac:dyDescent="0.25">
      <c r="A140" s="117" t="s">
        <v>86</v>
      </c>
      <c r="B140" s="128" t="s">
        <v>249</v>
      </c>
      <c r="C140" s="49"/>
      <c r="D140" s="49"/>
      <c r="E140" s="49"/>
      <c r="F140" s="49"/>
      <c r="G140" s="49"/>
      <c r="H140" s="49"/>
      <c r="I140" s="49"/>
      <c r="J140" s="60">
        <f t="shared" si="34"/>
        <v>0</v>
      </c>
      <c r="K140" s="61">
        <f t="shared" si="35"/>
        <v>0</v>
      </c>
    </row>
    <row r="141" spans="1:17" ht="12" customHeight="1" thickBot="1" x14ac:dyDescent="0.25">
      <c r="A141" s="37" t="s">
        <v>98</v>
      </c>
      <c r="B141" s="126" t="s">
        <v>250</v>
      </c>
      <c r="C141" s="67">
        <f>+C142+C143+C145+C146+C144</f>
        <v>0</v>
      </c>
      <c r="D141" s="67">
        <f t="shared" ref="D141:K141" si="36">+D142+D143+D145+D146+D144</f>
        <v>0</v>
      </c>
      <c r="E141" s="67">
        <f t="shared" si="36"/>
        <v>0</v>
      </c>
      <c r="F141" s="67">
        <f t="shared" si="36"/>
        <v>0</v>
      </c>
      <c r="G141" s="67">
        <f t="shared" si="36"/>
        <v>0</v>
      </c>
      <c r="H141" s="67">
        <f t="shared" si="36"/>
        <v>0</v>
      </c>
      <c r="I141" s="67">
        <f t="shared" si="36"/>
        <v>0</v>
      </c>
      <c r="J141" s="67">
        <f t="shared" si="36"/>
        <v>0</v>
      </c>
      <c r="K141" s="68">
        <f t="shared" si="36"/>
        <v>0</v>
      </c>
      <c r="Q141" s="129"/>
    </row>
    <row r="142" spans="1:17" x14ac:dyDescent="0.2">
      <c r="A142" s="41" t="s">
        <v>100</v>
      </c>
      <c r="B142" s="127" t="s">
        <v>251</v>
      </c>
      <c r="C142" s="49"/>
      <c r="D142" s="49"/>
      <c r="E142" s="49"/>
      <c r="F142" s="49"/>
      <c r="G142" s="49"/>
      <c r="H142" s="49"/>
      <c r="I142" s="49"/>
      <c r="J142" s="60">
        <f>D142+E142+F142+G142+H142+I142</f>
        <v>0</v>
      </c>
      <c r="K142" s="61">
        <f>C142+J142</f>
        <v>0</v>
      </c>
    </row>
    <row r="143" spans="1:17" ht="12" customHeight="1" x14ac:dyDescent="0.2">
      <c r="A143" s="41" t="s">
        <v>102</v>
      </c>
      <c r="B143" s="127" t="s">
        <v>252</v>
      </c>
      <c r="C143" s="49"/>
      <c r="D143" s="49"/>
      <c r="E143" s="49"/>
      <c r="F143" s="49"/>
      <c r="G143" s="49"/>
      <c r="H143" s="49"/>
      <c r="I143" s="49"/>
      <c r="J143" s="60">
        <f>D143+E143+F143+G143+H143+I143</f>
        <v>0</v>
      </c>
      <c r="K143" s="61">
        <f>C143+J143</f>
        <v>0</v>
      </c>
    </row>
    <row r="144" spans="1:17" ht="12" customHeight="1" x14ac:dyDescent="0.2">
      <c r="A144" s="41" t="s">
        <v>104</v>
      </c>
      <c r="B144" s="127" t="s">
        <v>253</v>
      </c>
      <c r="C144" s="49"/>
      <c r="D144" s="49"/>
      <c r="E144" s="49"/>
      <c r="F144" s="49"/>
      <c r="G144" s="49"/>
      <c r="H144" s="49"/>
      <c r="I144" s="49"/>
      <c r="J144" s="60">
        <f>D144+E144+F144+G144+H144+I144</f>
        <v>0</v>
      </c>
      <c r="K144" s="61">
        <f>C144+J144</f>
        <v>0</v>
      </c>
    </row>
    <row r="145" spans="1:11" s="105" customFormat="1" ht="12" customHeight="1" x14ac:dyDescent="0.2">
      <c r="A145" s="41" t="s">
        <v>106</v>
      </c>
      <c r="B145" s="127" t="s">
        <v>254</v>
      </c>
      <c r="C145" s="49"/>
      <c r="D145" s="49"/>
      <c r="E145" s="49"/>
      <c r="F145" s="49"/>
      <c r="G145" s="49"/>
      <c r="H145" s="49"/>
      <c r="I145" s="49"/>
      <c r="J145" s="60">
        <f>D145+E145+F145+G145+H145+I145</f>
        <v>0</v>
      </c>
      <c r="K145" s="61">
        <f>C145+J145</f>
        <v>0</v>
      </c>
    </row>
    <row r="146" spans="1:11" s="105" customFormat="1" ht="12" customHeight="1" thickBot="1" x14ac:dyDescent="0.25">
      <c r="A146" s="117" t="s">
        <v>108</v>
      </c>
      <c r="B146" s="128" t="s">
        <v>255</v>
      </c>
      <c r="C146" s="49"/>
      <c r="D146" s="49"/>
      <c r="E146" s="49"/>
      <c r="F146" s="49"/>
      <c r="G146" s="49"/>
      <c r="H146" s="49"/>
      <c r="I146" s="49"/>
      <c r="J146" s="60">
        <f>D146+E146+F146+G146+H146+I146</f>
        <v>0</v>
      </c>
      <c r="K146" s="61">
        <f>C146+J146</f>
        <v>0</v>
      </c>
    </row>
    <row r="147" spans="1:11" s="105" customFormat="1" ht="12" customHeight="1" thickBot="1" x14ac:dyDescent="0.25">
      <c r="A147" s="37" t="s">
        <v>256</v>
      </c>
      <c r="B147" s="126" t="s">
        <v>257</v>
      </c>
      <c r="C147" s="130">
        <f>+C148+C149+C150+C151+C152</f>
        <v>0</v>
      </c>
      <c r="D147" s="130">
        <f t="shared" ref="D147:K147" si="37">+D148+D149+D150+D151+D152</f>
        <v>0</v>
      </c>
      <c r="E147" s="130">
        <f t="shared" si="37"/>
        <v>0</v>
      </c>
      <c r="F147" s="130">
        <f t="shared" si="37"/>
        <v>0</v>
      </c>
      <c r="G147" s="130">
        <f t="shared" si="37"/>
        <v>0</v>
      </c>
      <c r="H147" s="130">
        <f t="shared" si="37"/>
        <v>0</v>
      </c>
      <c r="I147" s="130">
        <f t="shared" si="37"/>
        <v>0</v>
      </c>
      <c r="J147" s="130">
        <f t="shared" si="37"/>
        <v>0</v>
      </c>
      <c r="K147" s="131">
        <f t="shared" si="37"/>
        <v>0</v>
      </c>
    </row>
    <row r="148" spans="1:11" s="105" customFormat="1" ht="12" customHeight="1" x14ac:dyDescent="0.2">
      <c r="A148" s="41" t="s">
        <v>112</v>
      </c>
      <c r="B148" s="127" t="s">
        <v>258</v>
      </c>
      <c r="C148" s="49"/>
      <c r="D148" s="49"/>
      <c r="E148" s="49"/>
      <c r="F148" s="49"/>
      <c r="G148" s="49"/>
      <c r="H148" s="49"/>
      <c r="I148" s="49"/>
      <c r="J148" s="60">
        <f t="shared" ref="J148:J154" si="38">D148+E148+F148+G148+H148+I148</f>
        <v>0</v>
      </c>
      <c r="K148" s="61">
        <f t="shared" ref="K148:K154" si="39">C148+J148</f>
        <v>0</v>
      </c>
    </row>
    <row r="149" spans="1:11" s="105" customFormat="1" ht="12" customHeight="1" x14ac:dyDescent="0.2">
      <c r="A149" s="41" t="s">
        <v>114</v>
      </c>
      <c r="B149" s="127" t="s">
        <v>259</v>
      </c>
      <c r="C149" s="49"/>
      <c r="D149" s="49"/>
      <c r="E149" s="49"/>
      <c r="F149" s="49"/>
      <c r="G149" s="49"/>
      <c r="H149" s="49"/>
      <c r="I149" s="49"/>
      <c r="J149" s="60">
        <f t="shared" si="38"/>
        <v>0</v>
      </c>
      <c r="K149" s="61">
        <f t="shared" si="39"/>
        <v>0</v>
      </c>
    </row>
    <row r="150" spans="1:11" s="105" customFormat="1" ht="12" customHeight="1" x14ac:dyDescent="0.2">
      <c r="A150" s="41" t="s">
        <v>116</v>
      </c>
      <c r="B150" s="127" t="s">
        <v>260</v>
      </c>
      <c r="C150" s="49"/>
      <c r="D150" s="49"/>
      <c r="E150" s="49"/>
      <c r="F150" s="49"/>
      <c r="G150" s="49"/>
      <c r="H150" s="49"/>
      <c r="I150" s="49"/>
      <c r="J150" s="60">
        <f t="shared" si="38"/>
        <v>0</v>
      </c>
      <c r="K150" s="61">
        <f t="shared" si="39"/>
        <v>0</v>
      </c>
    </row>
    <row r="151" spans="1:11" s="105" customFormat="1" ht="12" customHeight="1" x14ac:dyDescent="0.2">
      <c r="A151" s="41" t="s">
        <v>118</v>
      </c>
      <c r="B151" s="127" t="s">
        <v>261</v>
      </c>
      <c r="C151" s="49"/>
      <c r="D151" s="49"/>
      <c r="E151" s="49"/>
      <c r="F151" s="49"/>
      <c r="G151" s="49"/>
      <c r="H151" s="49"/>
      <c r="I151" s="49"/>
      <c r="J151" s="60">
        <f t="shared" si="38"/>
        <v>0</v>
      </c>
      <c r="K151" s="61">
        <f t="shared" si="39"/>
        <v>0</v>
      </c>
    </row>
    <row r="152" spans="1:11" ht="12.75" customHeight="1" thickBot="1" x14ac:dyDescent="0.25">
      <c r="A152" s="117" t="s">
        <v>262</v>
      </c>
      <c r="B152" s="128" t="s">
        <v>263</v>
      </c>
      <c r="C152" s="63"/>
      <c r="D152" s="63"/>
      <c r="E152" s="63"/>
      <c r="F152" s="63"/>
      <c r="G152" s="63"/>
      <c r="H152" s="63"/>
      <c r="I152" s="63"/>
      <c r="J152" s="65">
        <f t="shared" si="38"/>
        <v>0</v>
      </c>
      <c r="K152" s="66">
        <f t="shared" si="39"/>
        <v>0</v>
      </c>
    </row>
    <row r="153" spans="1:11" ht="12.75" customHeight="1" thickBot="1" x14ac:dyDescent="0.25">
      <c r="A153" s="132" t="s">
        <v>120</v>
      </c>
      <c r="B153" s="126" t="s">
        <v>264</v>
      </c>
      <c r="C153" s="133"/>
      <c r="D153" s="133"/>
      <c r="E153" s="133"/>
      <c r="F153" s="133"/>
      <c r="G153" s="133"/>
      <c r="H153" s="133"/>
      <c r="I153" s="133"/>
      <c r="J153" s="130">
        <f t="shared" si="38"/>
        <v>0</v>
      </c>
      <c r="K153" s="131">
        <f t="shared" si="39"/>
        <v>0</v>
      </c>
    </row>
    <row r="154" spans="1:11" ht="12.75" customHeight="1" thickBot="1" x14ac:dyDescent="0.25">
      <c r="A154" s="132" t="s">
        <v>130</v>
      </c>
      <c r="B154" s="126" t="s">
        <v>265</v>
      </c>
      <c r="C154" s="133"/>
      <c r="D154" s="133"/>
      <c r="E154" s="133"/>
      <c r="F154" s="133"/>
      <c r="G154" s="133"/>
      <c r="H154" s="133"/>
      <c r="I154" s="133"/>
      <c r="J154" s="130">
        <f t="shared" si="38"/>
        <v>0</v>
      </c>
      <c r="K154" s="131">
        <f t="shared" si="39"/>
        <v>0</v>
      </c>
    </row>
    <row r="155" spans="1:11" ht="12" customHeight="1" thickBot="1" x14ac:dyDescent="0.25">
      <c r="A155" s="37" t="s">
        <v>266</v>
      </c>
      <c r="B155" s="126" t="s">
        <v>267</v>
      </c>
      <c r="C155" s="134">
        <f>+C130+C134+C141+C147+C153+C154</f>
        <v>0</v>
      </c>
      <c r="D155" s="134">
        <f t="shared" ref="D155:K155" si="40">+D130+D134+D141+D147+D153+D154</f>
        <v>0</v>
      </c>
      <c r="E155" s="134">
        <f t="shared" si="40"/>
        <v>0</v>
      </c>
      <c r="F155" s="134">
        <f t="shared" si="40"/>
        <v>0</v>
      </c>
      <c r="G155" s="134">
        <f t="shared" si="40"/>
        <v>0</v>
      </c>
      <c r="H155" s="134">
        <f t="shared" si="40"/>
        <v>0</v>
      </c>
      <c r="I155" s="134">
        <f t="shared" si="40"/>
        <v>0</v>
      </c>
      <c r="J155" s="134">
        <f t="shared" si="40"/>
        <v>0</v>
      </c>
      <c r="K155" s="135">
        <f t="shared" si="40"/>
        <v>0</v>
      </c>
    </row>
    <row r="156" spans="1:11" ht="15.2" customHeight="1" thickBot="1" x14ac:dyDescent="0.25">
      <c r="A156" s="136" t="s">
        <v>268</v>
      </c>
      <c r="B156" s="137" t="s">
        <v>269</v>
      </c>
      <c r="C156" s="134">
        <f>+C129+C155</f>
        <v>0</v>
      </c>
      <c r="D156" s="134">
        <f t="shared" ref="D156:K156" si="41">+D129+D155</f>
        <v>0</v>
      </c>
      <c r="E156" s="134">
        <f t="shared" si="41"/>
        <v>0</v>
      </c>
      <c r="F156" s="134">
        <f t="shared" si="41"/>
        <v>0</v>
      </c>
      <c r="G156" s="134">
        <f t="shared" si="41"/>
        <v>0</v>
      </c>
      <c r="H156" s="134">
        <f t="shared" si="41"/>
        <v>0</v>
      </c>
      <c r="I156" s="134">
        <f t="shared" si="41"/>
        <v>0</v>
      </c>
      <c r="J156" s="134">
        <f t="shared" si="41"/>
        <v>0</v>
      </c>
      <c r="K156" s="135">
        <f t="shared" si="41"/>
        <v>0</v>
      </c>
    </row>
    <row r="157" spans="1:11" ht="13.5" thickBot="1" x14ac:dyDescent="0.25">
      <c r="C157" s="140">
        <f>C91-C156</f>
        <v>0</v>
      </c>
      <c r="D157" s="141"/>
      <c r="E157" s="141"/>
      <c r="F157" s="141"/>
      <c r="G157" s="141"/>
      <c r="H157" s="141"/>
      <c r="I157" s="142"/>
      <c r="J157" s="142"/>
      <c r="K157" s="143">
        <f>K91-K156</f>
        <v>0</v>
      </c>
    </row>
    <row r="158" spans="1:11" ht="15.2" customHeight="1" thickBot="1" x14ac:dyDescent="0.25">
      <c r="A158" s="144" t="s">
        <v>270</v>
      </c>
      <c r="B158" s="145"/>
      <c r="C158" s="146">
        <v>0</v>
      </c>
      <c r="D158" s="147">
        <v>0</v>
      </c>
      <c r="E158" s="147"/>
      <c r="F158" s="147"/>
      <c r="G158" s="147"/>
      <c r="H158" s="147"/>
      <c r="I158" s="146"/>
      <c r="J158" s="148">
        <f>D158+E158+F158+G158+H158+I158</f>
        <v>0</v>
      </c>
      <c r="K158" s="155">
        <f>C158+J158</f>
        <v>0</v>
      </c>
    </row>
    <row r="159" spans="1:11" ht="14.45" customHeight="1" thickBot="1" x14ac:dyDescent="0.25">
      <c r="A159" s="144" t="s">
        <v>271</v>
      </c>
      <c r="B159" s="145"/>
      <c r="C159" s="146">
        <v>0</v>
      </c>
      <c r="D159" s="147">
        <v>0</v>
      </c>
      <c r="E159" s="147"/>
      <c r="F159" s="147"/>
      <c r="G159" s="147"/>
      <c r="H159" s="147"/>
      <c r="I159" s="146"/>
      <c r="J159" s="148">
        <f>D159+E159+F159+G159+H159+I159</f>
        <v>0</v>
      </c>
      <c r="K159" s="155">
        <f>C159+J159</f>
        <v>0</v>
      </c>
    </row>
  </sheetData>
  <sheetProtection formatCells="0"/>
  <mergeCells count="5">
    <mergeCell ref="B1:K1"/>
    <mergeCell ref="B2:J2"/>
    <mergeCell ref="B3:J3"/>
    <mergeCell ref="A7:K7"/>
    <mergeCell ref="A93:K9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5" max="16383" man="1"/>
    <brk id="92" max="16383" man="1"/>
    <brk id="129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57CE-55AC-47A2-BF83-2B6193A84F3D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CONCATENATE([1]RM_ALAPADATOK!O29,"3. melléklet ",[1]RM_ALAPADATOK!A7," ",[1]RM_ALAPADATOK!B7," ",[1]RM_ALAPADATOK!C7," ",[1]RM_ALAPADATOK!D7," ",[1]RM_ALAPADATOK!E7," ",[1]RM_ALAPADATOK!F7," ",[1]RM_ALAPADATOK!G7," ",[1]RM_ALAPADATOK!H7)</f>
        <v>6.10.3.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CONCATENATE('RM_6.11.2.sz.mell'!B2:J2)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321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CONCATENATE('RM_6.11.2.sz.mell'!K5)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3663-A550-4CA5-9ACD-5898B595E40D}">
  <sheetPr>
    <tabColor rgb="FF92D050"/>
  </sheetPr>
  <dimension ref="A1:K60"/>
  <sheetViews>
    <sheetView topLeftCell="C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CONCATENATE([1]RM_ALAPADATOK!O31," melléklet ",[1]RM_ALAPADATOK!A7," ",[1]RM_ALAPADATOK!B7," ",[1]RM_ALAPADATOK!C7," ",[1]RM_ALAPADATOK!D7," ",[1]RM_ALAPADATOK!E7," ",[1]RM_ALAPADATOK!F7," ",[1]RM_ALAPADATOK!G7," ",[1]RM_ALAPADATOK!H7)</f>
        <v>6.11.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CONCATENATE([1]RM_ALAPADATOK!B31)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322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CONCATENATE('RM_6.11.3.sz.mell'!K5)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EECE-9A01-4261-BC4C-C12D190FEFB5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CONCATENATE([1]RM_ALAPADATOK!O31,"1. melléklet ",[1]RM_ALAPADATOK!A7," ",[1]RM_ALAPADATOK!B7," ",[1]RM_ALAPADATOK!C7," ",[1]RM_ALAPADATOK!D7," ",[1]RM_ALAPADATOK!E7," ",[1]RM_ALAPADATOK!F7," ",[1]RM_ALAPADATOK!G7," ",[1]RM_ALAPADATOK!H7)</f>
        <v>6.11.1.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322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B5B2-76D5-4509-BD59-01208B8D9D51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CONCATENATE([1]RM_ALAPADATOK!O31,"2. melléklet ",[1]RM_ALAPADATOK!A7," ",[1]RM_ALAPADATOK!B7," ",[1]RM_ALAPADATOK!C7," ",[1]RM_ALAPADATOK!D7," ",[1]RM_ALAPADATOK!E7," ",[1]RM_ALAPADATOK!F7," ",[1]RM_ALAPADATOK!G7," ",[1]RM_ALAPADATOK!H7)</f>
        <v>6.11.2.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CONCATENATE('RM_6.12.1.sz.mell'!B2:J2)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322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CONCATENATE('RM_6.12.1.sz.mell'!K5)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3C68-E3DD-451B-A38C-0B208C431298}">
  <sheetPr>
    <tabColor rgb="FF92D050"/>
  </sheetPr>
  <dimension ref="A1:K60"/>
  <sheetViews>
    <sheetView topLeftCell="B1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CONCATENATE([1]RM_ALAPADATOK!O31,"3. melléklet ",[1]RM_ALAPADATOK!A7," ",[1]RM_ALAPADATOK!B7," ",[1]RM_ALAPADATOK!C7," ",[1]RM_ALAPADATOK!D7," ",[1]RM_ALAPADATOK!E7," ",[1]RM_ALAPADATOK!F7," ",[1]RM_ALAPADATOK!G7," ",[1]RM_ALAPADATOK!H7)</f>
        <v>6.11.3. melléklet a 9 / 2021 ( III.12. ) önkormányzati rendelethez</v>
      </c>
    </row>
    <row r="2" spans="1:11" s="164" customFormat="1" ht="23.1" customHeight="1" x14ac:dyDescent="0.2">
      <c r="A2" s="160" t="s">
        <v>278</v>
      </c>
      <c r="B2" s="161" t="str">
        <f>CONCATENATE('RM_6.12.2.sz.mell'!B2:J2)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322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CONCATENATE('RM_6.12.2.sz.mell'!K5)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FE29-9646-42B1-956D-D4669DE3ABBD}">
  <sheetPr>
    <tabColor rgb="FF92D050"/>
  </sheetPr>
  <dimension ref="A1:K60"/>
  <sheetViews>
    <sheetView topLeftCell="A19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CONCATENATE([1]RM_ALAPADATOK!O13," melléklet ",[1]RM_ALAPADATOK!A7," ",[1]RM_ALAPADATOK!B7," ",[1]RM_ALAPADATOK!C7," ",[1]RM_ALAPADATOK!D7," ",[1]RM_ALAPADATOK!E7," ",[1]RM_ALAPADATOK!F7," ",[1]RM_ALAPADATOK!G7," ",[1]RM_ALAPADATOK!H7)</f>
        <v>6.2.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CONCATENATE([1]RM_ALAPADATOK!B13)</f>
        <v>Pogányi Óvoda</v>
      </c>
      <c r="C2" s="162"/>
      <c r="D2" s="162"/>
      <c r="E2" s="162"/>
      <c r="F2" s="162"/>
      <c r="G2" s="162"/>
      <c r="H2" s="162"/>
      <c r="I2" s="162"/>
      <c r="J2" s="162"/>
      <c r="K2" s="163" t="s">
        <v>275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CONCATENATE(#REF!)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1501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1501</v>
      </c>
      <c r="K10" s="192">
        <f t="shared" si="0"/>
        <v>1501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>
        <v>1501</v>
      </c>
      <c r="E21" s="201"/>
      <c r="F21" s="201"/>
      <c r="G21" s="201"/>
      <c r="H21" s="201"/>
      <c r="I21" s="201"/>
      <c r="J21" s="202">
        <f t="shared" si="1"/>
        <v>1501</v>
      </c>
      <c r="K21" s="196">
        <f t="shared" si="2"/>
        <v>1501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1501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1501</v>
      </c>
      <c r="K38" s="203">
        <f t="shared" si="6"/>
        <v>1501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32999375</v>
      </c>
      <c r="D39" s="192">
        <f t="shared" si="7"/>
        <v>2540490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2540490</v>
      </c>
      <c r="K39" s="203">
        <f>+K40+K41+K42</f>
        <v>35539865</v>
      </c>
    </row>
    <row r="40" spans="1:11" s="46" customFormat="1" ht="12" customHeight="1" x14ac:dyDescent="0.2">
      <c r="A40" s="204" t="s">
        <v>302</v>
      </c>
      <c r="B40" s="215" t="s">
        <v>303</v>
      </c>
      <c r="C40" s="220">
        <v>1358555</v>
      </c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1358555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>
        <v>31640820</v>
      </c>
      <c r="D42" s="225">
        <v>2540490</v>
      </c>
      <c r="E42" s="225"/>
      <c r="F42" s="225"/>
      <c r="G42" s="225"/>
      <c r="H42" s="225"/>
      <c r="I42" s="225"/>
      <c r="J42" s="206">
        <f>D42+E42+F42+G42+H42+I42</f>
        <v>2540490</v>
      </c>
      <c r="K42" s="209">
        <f>C42+J42</f>
        <v>34181310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32999375</v>
      </c>
      <c r="D43" s="192">
        <f t="shared" si="8"/>
        <v>2541991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2541991</v>
      </c>
      <c r="K43" s="203">
        <f>+K38+K39</f>
        <v>35541366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32618375</v>
      </c>
      <c r="D45" s="229">
        <f t="shared" si="9"/>
        <v>-887009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-887009</v>
      </c>
      <c r="K45" s="213">
        <f>SUM(K46:K50)</f>
        <v>31731366</v>
      </c>
    </row>
    <row r="46" spans="1:11" ht="12" customHeight="1" x14ac:dyDescent="0.2">
      <c r="A46" s="197" t="s">
        <v>23</v>
      </c>
      <c r="B46" s="127" t="s">
        <v>184</v>
      </c>
      <c r="C46" s="230">
        <v>24866141</v>
      </c>
      <c r="D46" s="230">
        <v>-1400000</v>
      </c>
      <c r="E46" s="231"/>
      <c r="F46" s="231"/>
      <c r="G46" s="231"/>
      <c r="H46" s="231"/>
      <c r="I46" s="231"/>
      <c r="J46" s="232">
        <f>D46+E46+F46+G46+H46+I46</f>
        <v>-1400000</v>
      </c>
      <c r="K46" s="233">
        <f>C46+J46</f>
        <v>23466141</v>
      </c>
    </row>
    <row r="47" spans="1:11" ht="12" customHeight="1" x14ac:dyDescent="0.2">
      <c r="A47" s="197" t="s">
        <v>25</v>
      </c>
      <c r="B47" s="112" t="s">
        <v>185</v>
      </c>
      <c r="C47" s="234">
        <v>4000000</v>
      </c>
      <c r="D47" s="234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4000000</v>
      </c>
    </row>
    <row r="48" spans="1:11" ht="12" customHeight="1" x14ac:dyDescent="0.2">
      <c r="A48" s="197" t="s">
        <v>27</v>
      </c>
      <c r="B48" s="112" t="s">
        <v>186</v>
      </c>
      <c r="C48" s="234">
        <v>3752234</v>
      </c>
      <c r="D48" s="234">
        <v>512991</v>
      </c>
      <c r="E48" s="235"/>
      <c r="F48" s="235"/>
      <c r="G48" s="235"/>
      <c r="H48" s="235"/>
      <c r="I48" s="235"/>
      <c r="J48" s="236">
        <f>D48+E48+F48+G48+H48+I48</f>
        <v>512991</v>
      </c>
      <c r="K48" s="237">
        <f>C48+J48</f>
        <v>4265225</v>
      </c>
    </row>
    <row r="49" spans="1:11" ht="12" customHeight="1" x14ac:dyDescent="0.2">
      <c r="A49" s="197" t="s">
        <v>29</v>
      </c>
      <c r="B49" s="112" t="s">
        <v>187</v>
      </c>
      <c r="C49" s="234"/>
      <c r="D49" s="234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4"/>
      <c r="D50" s="234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38">
        <f t="shared" ref="C51:J51" si="10">SUM(C52:C54)</f>
        <v>381000</v>
      </c>
      <c r="D51" s="238">
        <f t="shared" si="10"/>
        <v>3429000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3429000</v>
      </c>
      <c r="K51" s="213">
        <f>SUM(K52:K54)</f>
        <v>3810000</v>
      </c>
    </row>
    <row r="52" spans="1:11" s="105" customFormat="1" ht="12" customHeight="1" x14ac:dyDescent="0.2">
      <c r="A52" s="197" t="s">
        <v>39</v>
      </c>
      <c r="B52" s="127" t="s">
        <v>219</v>
      </c>
      <c r="C52" s="230"/>
      <c r="D52" s="230">
        <v>635000</v>
      </c>
      <c r="E52" s="231"/>
      <c r="F52" s="231"/>
      <c r="G52" s="231"/>
      <c r="H52" s="231"/>
      <c r="I52" s="231"/>
      <c r="J52" s="232">
        <f>D52+E52+F52+G52+H52+I52</f>
        <v>635000</v>
      </c>
      <c r="K52" s="233">
        <f>C52+J52</f>
        <v>635000</v>
      </c>
    </row>
    <row r="53" spans="1:11" ht="12" customHeight="1" x14ac:dyDescent="0.2">
      <c r="A53" s="197" t="s">
        <v>41</v>
      </c>
      <c r="B53" s="112" t="s">
        <v>221</v>
      </c>
      <c r="C53" s="234">
        <v>381000</v>
      </c>
      <c r="D53" s="234">
        <v>2794000</v>
      </c>
      <c r="E53" s="235"/>
      <c r="F53" s="235"/>
      <c r="G53" s="235"/>
      <c r="H53" s="235"/>
      <c r="I53" s="235"/>
      <c r="J53" s="236">
        <f>D53+E53+F53+G53+H53+I53</f>
        <v>2794000</v>
      </c>
      <c r="K53" s="237">
        <f>C53+J53</f>
        <v>3175000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32999375</v>
      </c>
      <c r="D57" s="241">
        <f t="shared" si="11"/>
        <v>2541991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2541991</v>
      </c>
      <c r="K57" s="242">
        <f>+K45+K51+K56</f>
        <v>35541366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>
        <v>7</v>
      </c>
      <c r="D59" s="246">
        <v>0</v>
      </c>
      <c r="E59" s="246"/>
      <c r="F59" s="246"/>
      <c r="G59" s="246"/>
      <c r="H59" s="246"/>
      <c r="I59" s="246"/>
      <c r="J59" s="247">
        <f>D59+E59+F59+G59+H59+I59</f>
        <v>0</v>
      </c>
      <c r="K59" s="248">
        <f>C59+J59</f>
        <v>7</v>
      </c>
    </row>
    <row r="60" spans="1:11" ht="12.95" customHeight="1" thickBot="1" x14ac:dyDescent="0.25">
      <c r="A60" s="144" t="s">
        <v>271</v>
      </c>
      <c r="B60" s="145"/>
      <c r="C60" s="246">
        <v>0</v>
      </c>
      <c r="D60" s="246">
        <v>0</v>
      </c>
      <c r="E60" s="246"/>
      <c r="F60" s="246"/>
      <c r="G60" s="246"/>
      <c r="H60" s="246"/>
      <c r="I60" s="246"/>
      <c r="J60" s="247">
        <f>D60+E60+F60+G60+H60+I60</f>
        <v>0</v>
      </c>
      <c r="K60" s="248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5BFA-11A1-41D3-B3D7-F482016943E2}">
  <sheetPr>
    <tabColor rgb="FF92D050"/>
  </sheetPr>
  <dimension ref="A1:K60"/>
  <sheetViews>
    <sheetView topLeftCell="A34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CONCATENATE([1]RM_ALAPADATOK!O13,"1. melléklet ",[1]RM_ALAPADATOK!A7," ",[1]RM_ALAPADATOK!B7," ",[1]RM_ALAPADATOK!C7," ",[1]RM_ALAPADATOK!D7," ",[1]RM_ALAPADATOK!E7," ",[1]RM_ALAPADATOK!F7," ",[1]RM_ALAPADATOK!G7," ",[1]RM_ALAPADATOK!H7)</f>
        <v>6.2.1.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CONCATENATE('RM_6.3.sz.mell'!B2:J2)</f>
        <v>Pogányi Óvoda</v>
      </c>
      <c r="C2" s="162"/>
      <c r="D2" s="162"/>
      <c r="E2" s="162"/>
      <c r="F2" s="162"/>
      <c r="G2" s="162"/>
      <c r="H2" s="162"/>
      <c r="I2" s="162"/>
      <c r="J2" s="162"/>
      <c r="K2" s="163" t="s">
        <v>275</v>
      </c>
    </row>
    <row r="3" spans="1:11" s="164" customFormat="1" ht="23.1" customHeight="1" thickBot="1" x14ac:dyDescent="0.25">
      <c r="A3" s="165" t="s">
        <v>2</v>
      </c>
      <c r="B3" s="166" t="str">
        <f>CONCATENATE('RM_6.1.1.sz.mell'!B3:J3)</f>
        <v>Kötelező feladtok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273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1501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1501</v>
      </c>
      <c r="K10" s="192">
        <f t="shared" si="0"/>
        <v>1501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>
        <v>1501</v>
      </c>
      <c r="E21" s="201"/>
      <c r="F21" s="201"/>
      <c r="G21" s="201"/>
      <c r="H21" s="201"/>
      <c r="I21" s="201"/>
      <c r="J21" s="202">
        <f t="shared" si="1"/>
        <v>1501</v>
      </c>
      <c r="K21" s="196">
        <f t="shared" si="2"/>
        <v>1501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>SUM(C23:C25)</f>
        <v>0</v>
      </c>
      <c r="D22" s="192">
        <f>SUM(D23:D25)</f>
        <v>0</v>
      </c>
      <c r="E22" s="192">
        <f t="shared" ref="E22:J22" si="3">SUM(E23:E25)</f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>D29+D30</f>
        <v>0</v>
      </c>
      <c r="E28" s="192">
        <f t="shared" ref="E28:K28" si="4">E29+E30</f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>+C33+C34+C35</f>
        <v>0</v>
      </c>
      <c r="D32" s="192">
        <f>+D33+D34+D35</f>
        <v>0</v>
      </c>
      <c r="E32" s="192">
        <f t="shared" ref="E32:J32" si="5">+E33+E34+E35</f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>+C10+C22+C27+C28+C32+C36+C37</f>
        <v>0</v>
      </c>
      <c r="D38" s="192">
        <f>+D10+D22+D27+D28+D32+D36+D37</f>
        <v>1501</v>
      </c>
      <c r="E38" s="192">
        <f t="shared" ref="E38:K38" si="6">+E10+E22+E27+E28+E32+E36+E37</f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1501</v>
      </c>
      <c r="K38" s="203">
        <f t="shared" si="6"/>
        <v>1501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>+C40+C41+C42</f>
        <v>32999375</v>
      </c>
      <c r="D39" s="192">
        <f>+D40+D41+D42</f>
        <v>2540490</v>
      </c>
      <c r="E39" s="192">
        <f t="shared" ref="E39:J39" si="7">+E40+E41+E42</f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2540490</v>
      </c>
      <c r="K39" s="203">
        <f>+K40+K41+K42</f>
        <v>35539865</v>
      </c>
    </row>
    <row r="40" spans="1:11" s="46" customFormat="1" ht="12" customHeight="1" x14ac:dyDescent="0.2">
      <c r="A40" s="204" t="s">
        <v>302</v>
      </c>
      <c r="B40" s="215" t="s">
        <v>303</v>
      </c>
      <c r="C40" s="220">
        <v>1358555</v>
      </c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1358555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>
        <v>31640820</v>
      </c>
      <c r="D42" s="225">
        <v>2540490</v>
      </c>
      <c r="E42" s="225"/>
      <c r="F42" s="225"/>
      <c r="G42" s="225"/>
      <c r="H42" s="225"/>
      <c r="I42" s="225"/>
      <c r="J42" s="206">
        <f>D42+E42+F42+G42+H42+I42</f>
        <v>2540490</v>
      </c>
      <c r="K42" s="209">
        <f>C42+J42</f>
        <v>34181310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32999375</v>
      </c>
      <c r="D43" s="192">
        <f t="shared" si="8"/>
        <v>2541991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2541991</v>
      </c>
      <c r="K43" s="203">
        <f>+K38+K39</f>
        <v>35541366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>SUM(C46:C50)</f>
        <v>32618375</v>
      </c>
      <c r="D45" s="229">
        <f>SUM(D46:D50)</f>
        <v>-887009</v>
      </c>
      <c r="E45" s="229">
        <f t="shared" ref="E45:J45" si="9">SUM(E46:E50)</f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-887009</v>
      </c>
      <c r="K45" s="213">
        <f>SUM(K46:K50)</f>
        <v>31731366</v>
      </c>
    </row>
    <row r="46" spans="1:11" ht="12" customHeight="1" x14ac:dyDescent="0.2">
      <c r="A46" s="197" t="s">
        <v>23</v>
      </c>
      <c r="B46" s="127" t="s">
        <v>184</v>
      </c>
      <c r="C46" s="230">
        <v>24866141</v>
      </c>
      <c r="D46" s="230">
        <v>-1400000</v>
      </c>
      <c r="E46" s="231"/>
      <c r="F46" s="231"/>
      <c r="G46" s="231"/>
      <c r="H46" s="231"/>
      <c r="I46" s="231"/>
      <c r="J46" s="232">
        <f>D46+E46+F46+G46+H46+I46</f>
        <v>-1400000</v>
      </c>
      <c r="K46" s="233">
        <f>C46+J46</f>
        <v>23466141</v>
      </c>
    </row>
    <row r="47" spans="1:11" ht="12" customHeight="1" x14ac:dyDescent="0.2">
      <c r="A47" s="197" t="s">
        <v>25</v>
      </c>
      <c r="B47" s="112" t="s">
        <v>185</v>
      </c>
      <c r="C47" s="234">
        <v>4000000</v>
      </c>
      <c r="D47" s="234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4000000</v>
      </c>
    </row>
    <row r="48" spans="1:11" ht="12" customHeight="1" x14ac:dyDescent="0.2">
      <c r="A48" s="197" t="s">
        <v>27</v>
      </c>
      <c r="B48" s="112" t="s">
        <v>186</v>
      </c>
      <c r="C48" s="234">
        <v>3752234</v>
      </c>
      <c r="D48" s="234">
        <v>512991</v>
      </c>
      <c r="E48" s="235"/>
      <c r="F48" s="235"/>
      <c r="G48" s="235"/>
      <c r="H48" s="235"/>
      <c r="I48" s="235"/>
      <c r="J48" s="236">
        <f>D48+E48+F48+G48+H48+I48</f>
        <v>512991</v>
      </c>
      <c r="K48" s="237">
        <f>C48+J48</f>
        <v>4265225</v>
      </c>
    </row>
    <row r="49" spans="1:11" ht="12" customHeight="1" x14ac:dyDescent="0.2">
      <c r="A49" s="197" t="s">
        <v>29</v>
      </c>
      <c r="B49" s="112" t="s">
        <v>187</v>
      </c>
      <c r="C49" s="234"/>
      <c r="D49" s="234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4"/>
      <c r="D50" s="234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38">
        <f>SUM(C52:C54)</f>
        <v>381000</v>
      </c>
      <c r="D51" s="238">
        <f>SUM(D52:D54)</f>
        <v>3429000</v>
      </c>
      <c r="E51" s="229">
        <f t="shared" ref="E51:J51" si="10">SUM(E52:E54)</f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3429000</v>
      </c>
      <c r="K51" s="213">
        <f>SUM(K52:K54)</f>
        <v>3810000</v>
      </c>
    </row>
    <row r="52" spans="1:11" s="105" customFormat="1" ht="12" customHeight="1" x14ac:dyDescent="0.2">
      <c r="A52" s="197" t="s">
        <v>39</v>
      </c>
      <c r="B52" s="127" t="s">
        <v>219</v>
      </c>
      <c r="C52" s="230"/>
      <c r="D52" s="230">
        <v>635000</v>
      </c>
      <c r="E52" s="231"/>
      <c r="F52" s="231"/>
      <c r="G52" s="231"/>
      <c r="H52" s="231"/>
      <c r="I52" s="231"/>
      <c r="J52" s="232">
        <f>D52+E52+F52+G52+H52+I52</f>
        <v>635000</v>
      </c>
      <c r="K52" s="233">
        <f>C52+J52</f>
        <v>635000</v>
      </c>
    </row>
    <row r="53" spans="1:11" ht="12" customHeight="1" x14ac:dyDescent="0.2">
      <c r="A53" s="197" t="s">
        <v>41</v>
      </c>
      <c r="B53" s="112" t="s">
        <v>221</v>
      </c>
      <c r="C53" s="234">
        <v>381000</v>
      </c>
      <c r="D53" s="234">
        <v>2794000</v>
      </c>
      <c r="E53" s="235"/>
      <c r="F53" s="235"/>
      <c r="G53" s="235"/>
      <c r="H53" s="235"/>
      <c r="I53" s="235"/>
      <c r="J53" s="236">
        <f>D53+E53+F53+G53+H53+I53</f>
        <v>2794000</v>
      </c>
      <c r="K53" s="237">
        <f>C53+J53</f>
        <v>3175000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>+C45+C51+C56</f>
        <v>32999375</v>
      </c>
      <c r="D57" s="241">
        <f>+D45+D51+D56</f>
        <v>2541991</v>
      </c>
      <c r="E57" s="241">
        <f t="shared" ref="E57:J57" si="11">+E45+E51+E56</f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2541991</v>
      </c>
      <c r="K57" s="242">
        <f>+K45+K51+K56</f>
        <v>35541366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>
        <v>7</v>
      </c>
      <c r="D59" s="246">
        <v>0</v>
      </c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7</v>
      </c>
    </row>
    <row r="60" spans="1:11" ht="12.95" customHeight="1" thickBot="1" x14ac:dyDescent="0.25">
      <c r="A60" s="144" t="s">
        <v>271</v>
      </c>
      <c r="B60" s="145"/>
      <c r="C60" s="246">
        <v>0</v>
      </c>
      <c r="D60" s="246">
        <v>0</v>
      </c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4F14-F387-41CB-B0AD-80DF7B714E63}">
  <sheetPr>
    <tabColor rgb="FF92D050"/>
  </sheetPr>
  <dimension ref="A1:K60"/>
  <sheetViews>
    <sheetView topLeftCell="A46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CONCATENATE([1]RM_ALAPADATOK!O13,"2. melléklet ",[1]RM_ALAPADATOK!A7," ",[1]RM_ALAPADATOK!B7," ",[1]RM_ALAPADATOK!C7," ",[1]RM_ALAPADATOK!D7," ",[1]RM_ALAPADATOK!E7," ",[1]RM_ALAPADATOK!F7," ",[1]RM_ALAPADATOK!G7," ",[1]RM_ALAPADATOK!H7)</f>
        <v>6.2.2.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CONCATENATE('RM_6.3.1.sz.mell'!B2:J2)</f>
        <v>Pogányi Óvoda</v>
      </c>
      <c r="C2" s="162"/>
      <c r="D2" s="162"/>
      <c r="E2" s="162"/>
      <c r="F2" s="162"/>
      <c r="G2" s="162"/>
      <c r="H2" s="162"/>
      <c r="I2" s="162"/>
      <c r="J2" s="162"/>
      <c r="K2" s="163" t="s">
        <v>275</v>
      </c>
    </row>
    <row r="3" spans="1:11" s="164" customFormat="1" ht="23.1" customHeight="1" thickBot="1" x14ac:dyDescent="0.25">
      <c r="A3" s="165" t="s">
        <v>2</v>
      </c>
      <c r="B3" s="166" t="str">
        <f>CONCATENATE('RM_6.1.2.sz.mell'!B3:J3)</f>
        <v>Önként vállalt feladatok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275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CONCATENATE('RM_6.3.1.sz.mell'!K5)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>
        <v>0</v>
      </c>
      <c r="D59" s="246">
        <v>0</v>
      </c>
      <c r="E59" s="246"/>
      <c r="F59" s="246"/>
      <c r="G59" s="246"/>
      <c r="H59" s="246"/>
      <c r="I59" s="246"/>
      <c r="J59" s="247">
        <f>D59+E59+F59+G59+H59+I59</f>
        <v>0</v>
      </c>
      <c r="K59" s="248">
        <f>C59+J59</f>
        <v>0</v>
      </c>
    </row>
    <row r="60" spans="1:11" ht="12.95" customHeight="1" thickBot="1" x14ac:dyDescent="0.25">
      <c r="A60" s="144" t="s">
        <v>271</v>
      </c>
      <c r="B60" s="145"/>
      <c r="C60" s="246">
        <v>0</v>
      </c>
      <c r="D60" s="246">
        <v>0</v>
      </c>
      <c r="E60" s="246"/>
      <c r="F60" s="246"/>
      <c r="G60" s="246"/>
      <c r="H60" s="246"/>
      <c r="I60" s="246"/>
      <c r="J60" s="247">
        <f>D60+E60+F60+G60+H60+I60</f>
        <v>0</v>
      </c>
      <c r="K60" s="248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DE0E-A73A-426E-81AB-DEC8FB9A5E72}">
  <sheetPr>
    <tabColor rgb="FF92D050"/>
  </sheetPr>
  <dimension ref="A1:K60"/>
  <sheetViews>
    <sheetView topLeftCell="A40"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CONCATENATE([1]RM_ALAPADATOK!O13,"3. melléklet ",[1]RM_ALAPADATOK!A7," ",[1]RM_ALAPADATOK!B7," ",[1]RM_ALAPADATOK!C7," ",[1]RM_ALAPADATOK!D7," ",[1]RM_ALAPADATOK!E7," ",[1]RM_ALAPADATOK!F7," ",[1]RM_ALAPADATOK!G7," ",[1]RM_ALAPADATOK!H7)</f>
        <v>6.2.3.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CONCATENATE('RM_6.3.2.sz.mell'!B2:J2)</f>
        <v>Pogányi Óvoda</v>
      </c>
      <c r="C2" s="162"/>
      <c r="D2" s="162"/>
      <c r="E2" s="162"/>
      <c r="F2" s="162"/>
      <c r="G2" s="162"/>
      <c r="H2" s="162"/>
      <c r="I2" s="162"/>
      <c r="J2" s="162"/>
      <c r="K2" s="163" t="s">
        <v>275</v>
      </c>
    </row>
    <row r="3" spans="1:11" s="164" customFormat="1" ht="23.1" customHeight="1" thickBot="1" x14ac:dyDescent="0.25">
      <c r="A3" s="165" t="s">
        <v>2</v>
      </c>
      <c r="B3" s="166" t="str">
        <f>CONCATENATE('RM_6.1.3.sz.mell'!B3:J3)</f>
        <v>Államigazgatási feladatok  bevételeinek, kiadásainak módosítása</v>
      </c>
      <c r="C3" s="167"/>
      <c r="D3" s="167"/>
      <c r="E3" s="167"/>
      <c r="F3" s="167"/>
      <c r="G3" s="167"/>
      <c r="H3" s="167"/>
      <c r="I3" s="167"/>
      <c r="J3" s="167"/>
      <c r="K3" s="168" t="s">
        <v>277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CONCATENATE('RM_6.3.2.sz.mell'!K5)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68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69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70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>
        <v>0</v>
      </c>
      <c r="D59" s="246">
        <v>0</v>
      </c>
      <c r="E59" s="246"/>
      <c r="F59" s="246"/>
      <c r="G59" s="246"/>
      <c r="H59" s="246"/>
      <c r="I59" s="246"/>
      <c r="J59" s="247">
        <f>D59+E59+F59+G59+H59+I59</f>
        <v>0</v>
      </c>
      <c r="K59" s="248">
        <f>C59+J59</f>
        <v>0</v>
      </c>
    </row>
    <row r="60" spans="1:11" ht="12.95" customHeight="1" thickBot="1" x14ac:dyDescent="0.25">
      <c r="A60" s="144" t="s">
        <v>271</v>
      </c>
      <c r="B60" s="145"/>
      <c r="C60" s="246">
        <v>0</v>
      </c>
      <c r="D60" s="246">
        <v>0</v>
      </c>
      <c r="E60" s="246"/>
      <c r="F60" s="246"/>
      <c r="G60" s="246"/>
      <c r="H60" s="246"/>
      <c r="I60" s="246"/>
      <c r="J60" s="247">
        <f>D60+E60+F60+G60+H60+I60</f>
        <v>0</v>
      </c>
      <c r="K60" s="24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63F8-F898-42EB-B7C8-593808C3BF5B}">
  <sheetPr>
    <tabColor rgb="FF92D050"/>
  </sheetPr>
  <dimension ref="A1:K60"/>
  <sheetViews>
    <sheetView zoomScale="120" zoomScaleNormal="120" workbookViewId="0">
      <selection activeCell="D160" sqref="D160"/>
    </sheetView>
  </sheetViews>
  <sheetFormatPr defaultRowHeight="12.75" x14ac:dyDescent="0.2"/>
  <cols>
    <col min="1" max="1" width="13.83203125" style="243" customWidth="1"/>
    <col min="2" max="2" width="60.6640625" style="27" customWidth="1"/>
    <col min="3" max="3" width="15.83203125" style="27" customWidth="1"/>
    <col min="4" max="10" width="13.83203125" style="27" customWidth="1"/>
    <col min="11" max="11" width="15.83203125" style="27" customWidth="1"/>
    <col min="12" max="256" width="9.33203125" style="27"/>
    <col min="257" max="257" width="13.83203125" style="27" customWidth="1"/>
    <col min="258" max="258" width="60.6640625" style="27" customWidth="1"/>
    <col min="259" max="259" width="15.83203125" style="27" customWidth="1"/>
    <col min="260" max="266" width="13.83203125" style="27" customWidth="1"/>
    <col min="267" max="267" width="15.83203125" style="27" customWidth="1"/>
    <col min="268" max="512" width="9.33203125" style="27"/>
    <col min="513" max="513" width="13.83203125" style="27" customWidth="1"/>
    <col min="514" max="514" width="60.6640625" style="27" customWidth="1"/>
    <col min="515" max="515" width="15.83203125" style="27" customWidth="1"/>
    <col min="516" max="522" width="13.83203125" style="27" customWidth="1"/>
    <col min="523" max="523" width="15.83203125" style="27" customWidth="1"/>
    <col min="524" max="768" width="9.33203125" style="27"/>
    <col min="769" max="769" width="13.83203125" style="27" customWidth="1"/>
    <col min="770" max="770" width="60.6640625" style="27" customWidth="1"/>
    <col min="771" max="771" width="15.83203125" style="27" customWidth="1"/>
    <col min="772" max="778" width="13.83203125" style="27" customWidth="1"/>
    <col min="779" max="779" width="15.83203125" style="27" customWidth="1"/>
    <col min="780" max="1024" width="9.33203125" style="27"/>
    <col min="1025" max="1025" width="13.83203125" style="27" customWidth="1"/>
    <col min="1026" max="1026" width="60.6640625" style="27" customWidth="1"/>
    <col min="1027" max="1027" width="15.83203125" style="27" customWidth="1"/>
    <col min="1028" max="1034" width="13.83203125" style="27" customWidth="1"/>
    <col min="1035" max="1035" width="15.83203125" style="27" customWidth="1"/>
    <col min="1036" max="1280" width="9.33203125" style="27"/>
    <col min="1281" max="1281" width="13.83203125" style="27" customWidth="1"/>
    <col min="1282" max="1282" width="60.6640625" style="27" customWidth="1"/>
    <col min="1283" max="1283" width="15.83203125" style="27" customWidth="1"/>
    <col min="1284" max="1290" width="13.83203125" style="27" customWidth="1"/>
    <col min="1291" max="1291" width="15.83203125" style="27" customWidth="1"/>
    <col min="1292" max="1536" width="9.33203125" style="27"/>
    <col min="1537" max="1537" width="13.83203125" style="27" customWidth="1"/>
    <col min="1538" max="1538" width="60.6640625" style="27" customWidth="1"/>
    <col min="1539" max="1539" width="15.83203125" style="27" customWidth="1"/>
    <col min="1540" max="1546" width="13.83203125" style="27" customWidth="1"/>
    <col min="1547" max="1547" width="15.83203125" style="27" customWidth="1"/>
    <col min="1548" max="1792" width="9.33203125" style="27"/>
    <col min="1793" max="1793" width="13.83203125" style="27" customWidth="1"/>
    <col min="1794" max="1794" width="60.6640625" style="27" customWidth="1"/>
    <col min="1795" max="1795" width="15.83203125" style="27" customWidth="1"/>
    <col min="1796" max="1802" width="13.83203125" style="27" customWidth="1"/>
    <col min="1803" max="1803" width="15.83203125" style="27" customWidth="1"/>
    <col min="1804" max="2048" width="9.33203125" style="27"/>
    <col min="2049" max="2049" width="13.83203125" style="27" customWidth="1"/>
    <col min="2050" max="2050" width="60.6640625" style="27" customWidth="1"/>
    <col min="2051" max="2051" width="15.83203125" style="27" customWidth="1"/>
    <col min="2052" max="2058" width="13.83203125" style="27" customWidth="1"/>
    <col min="2059" max="2059" width="15.83203125" style="27" customWidth="1"/>
    <col min="2060" max="2304" width="9.33203125" style="27"/>
    <col min="2305" max="2305" width="13.83203125" style="27" customWidth="1"/>
    <col min="2306" max="2306" width="60.6640625" style="27" customWidth="1"/>
    <col min="2307" max="2307" width="15.83203125" style="27" customWidth="1"/>
    <col min="2308" max="2314" width="13.83203125" style="27" customWidth="1"/>
    <col min="2315" max="2315" width="15.83203125" style="27" customWidth="1"/>
    <col min="2316" max="2560" width="9.33203125" style="27"/>
    <col min="2561" max="2561" width="13.83203125" style="27" customWidth="1"/>
    <col min="2562" max="2562" width="60.6640625" style="27" customWidth="1"/>
    <col min="2563" max="2563" width="15.83203125" style="27" customWidth="1"/>
    <col min="2564" max="2570" width="13.83203125" style="27" customWidth="1"/>
    <col min="2571" max="2571" width="15.83203125" style="27" customWidth="1"/>
    <col min="2572" max="2816" width="9.33203125" style="27"/>
    <col min="2817" max="2817" width="13.83203125" style="27" customWidth="1"/>
    <col min="2818" max="2818" width="60.6640625" style="27" customWidth="1"/>
    <col min="2819" max="2819" width="15.83203125" style="27" customWidth="1"/>
    <col min="2820" max="2826" width="13.83203125" style="27" customWidth="1"/>
    <col min="2827" max="2827" width="15.83203125" style="27" customWidth="1"/>
    <col min="2828" max="3072" width="9.33203125" style="27"/>
    <col min="3073" max="3073" width="13.83203125" style="27" customWidth="1"/>
    <col min="3074" max="3074" width="60.6640625" style="27" customWidth="1"/>
    <col min="3075" max="3075" width="15.83203125" style="27" customWidth="1"/>
    <col min="3076" max="3082" width="13.83203125" style="27" customWidth="1"/>
    <col min="3083" max="3083" width="15.83203125" style="27" customWidth="1"/>
    <col min="3084" max="3328" width="9.33203125" style="27"/>
    <col min="3329" max="3329" width="13.83203125" style="27" customWidth="1"/>
    <col min="3330" max="3330" width="60.6640625" style="27" customWidth="1"/>
    <col min="3331" max="3331" width="15.83203125" style="27" customWidth="1"/>
    <col min="3332" max="3338" width="13.83203125" style="27" customWidth="1"/>
    <col min="3339" max="3339" width="15.83203125" style="27" customWidth="1"/>
    <col min="3340" max="3584" width="9.33203125" style="27"/>
    <col min="3585" max="3585" width="13.83203125" style="27" customWidth="1"/>
    <col min="3586" max="3586" width="60.6640625" style="27" customWidth="1"/>
    <col min="3587" max="3587" width="15.83203125" style="27" customWidth="1"/>
    <col min="3588" max="3594" width="13.83203125" style="27" customWidth="1"/>
    <col min="3595" max="3595" width="15.83203125" style="27" customWidth="1"/>
    <col min="3596" max="3840" width="9.33203125" style="27"/>
    <col min="3841" max="3841" width="13.83203125" style="27" customWidth="1"/>
    <col min="3842" max="3842" width="60.6640625" style="27" customWidth="1"/>
    <col min="3843" max="3843" width="15.83203125" style="27" customWidth="1"/>
    <col min="3844" max="3850" width="13.83203125" style="27" customWidth="1"/>
    <col min="3851" max="3851" width="15.83203125" style="27" customWidth="1"/>
    <col min="3852" max="4096" width="9.33203125" style="27"/>
    <col min="4097" max="4097" width="13.83203125" style="27" customWidth="1"/>
    <col min="4098" max="4098" width="60.6640625" style="27" customWidth="1"/>
    <col min="4099" max="4099" width="15.83203125" style="27" customWidth="1"/>
    <col min="4100" max="4106" width="13.83203125" style="27" customWidth="1"/>
    <col min="4107" max="4107" width="15.83203125" style="27" customWidth="1"/>
    <col min="4108" max="4352" width="9.33203125" style="27"/>
    <col min="4353" max="4353" width="13.83203125" style="27" customWidth="1"/>
    <col min="4354" max="4354" width="60.6640625" style="27" customWidth="1"/>
    <col min="4355" max="4355" width="15.83203125" style="27" customWidth="1"/>
    <col min="4356" max="4362" width="13.83203125" style="27" customWidth="1"/>
    <col min="4363" max="4363" width="15.83203125" style="27" customWidth="1"/>
    <col min="4364" max="4608" width="9.33203125" style="27"/>
    <col min="4609" max="4609" width="13.83203125" style="27" customWidth="1"/>
    <col min="4610" max="4610" width="60.6640625" style="27" customWidth="1"/>
    <col min="4611" max="4611" width="15.83203125" style="27" customWidth="1"/>
    <col min="4612" max="4618" width="13.83203125" style="27" customWidth="1"/>
    <col min="4619" max="4619" width="15.83203125" style="27" customWidth="1"/>
    <col min="4620" max="4864" width="9.33203125" style="27"/>
    <col min="4865" max="4865" width="13.83203125" style="27" customWidth="1"/>
    <col min="4866" max="4866" width="60.6640625" style="27" customWidth="1"/>
    <col min="4867" max="4867" width="15.83203125" style="27" customWidth="1"/>
    <col min="4868" max="4874" width="13.83203125" style="27" customWidth="1"/>
    <col min="4875" max="4875" width="15.83203125" style="27" customWidth="1"/>
    <col min="4876" max="5120" width="9.33203125" style="27"/>
    <col min="5121" max="5121" width="13.83203125" style="27" customWidth="1"/>
    <col min="5122" max="5122" width="60.6640625" style="27" customWidth="1"/>
    <col min="5123" max="5123" width="15.83203125" style="27" customWidth="1"/>
    <col min="5124" max="5130" width="13.83203125" style="27" customWidth="1"/>
    <col min="5131" max="5131" width="15.83203125" style="27" customWidth="1"/>
    <col min="5132" max="5376" width="9.33203125" style="27"/>
    <col min="5377" max="5377" width="13.83203125" style="27" customWidth="1"/>
    <col min="5378" max="5378" width="60.6640625" style="27" customWidth="1"/>
    <col min="5379" max="5379" width="15.83203125" style="27" customWidth="1"/>
    <col min="5380" max="5386" width="13.83203125" style="27" customWidth="1"/>
    <col min="5387" max="5387" width="15.83203125" style="27" customWidth="1"/>
    <col min="5388" max="5632" width="9.33203125" style="27"/>
    <col min="5633" max="5633" width="13.83203125" style="27" customWidth="1"/>
    <col min="5634" max="5634" width="60.6640625" style="27" customWidth="1"/>
    <col min="5635" max="5635" width="15.83203125" style="27" customWidth="1"/>
    <col min="5636" max="5642" width="13.83203125" style="27" customWidth="1"/>
    <col min="5643" max="5643" width="15.83203125" style="27" customWidth="1"/>
    <col min="5644" max="5888" width="9.33203125" style="27"/>
    <col min="5889" max="5889" width="13.83203125" style="27" customWidth="1"/>
    <col min="5890" max="5890" width="60.6640625" style="27" customWidth="1"/>
    <col min="5891" max="5891" width="15.83203125" style="27" customWidth="1"/>
    <col min="5892" max="5898" width="13.83203125" style="27" customWidth="1"/>
    <col min="5899" max="5899" width="15.83203125" style="27" customWidth="1"/>
    <col min="5900" max="6144" width="9.33203125" style="27"/>
    <col min="6145" max="6145" width="13.83203125" style="27" customWidth="1"/>
    <col min="6146" max="6146" width="60.6640625" style="27" customWidth="1"/>
    <col min="6147" max="6147" width="15.83203125" style="27" customWidth="1"/>
    <col min="6148" max="6154" width="13.83203125" style="27" customWidth="1"/>
    <col min="6155" max="6155" width="15.83203125" style="27" customWidth="1"/>
    <col min="6156" max="6400" width="9.33203125" style="27"/>
    <col min="6401" max="6401" width="13.83203125" style="27" customWidth="1"/>
    <col min="6402" max="6402" width="60.6640625" style="27" customWidth="1"/>
    <col min="6403" max="6403" width="15.83203125" style="27" customWidth="1"/>
    <col min="6404" max="6410" width="13.83203125" style="27" customWidth="1"/>
    <col min="6411" max="6411" width="15.83203125" style="27" customWidth="1"/>
    <col min="6412" max="6656" width="9.33203125" style="27"/>
    <col min="6657" max="6657" width="13.83203125" style="27" customWidth="1"/>
    <col min="6658" max="6658" width="60.6640625" style="27" customWidth="1"/>
    <col min="6659" max="6659" width="15.83203125" style="27" customWidth="1"/>
    <col min="6660" max="6666" width="13.83203125" style="27" customWidth="1"/>
    <col min="6667" max="6667" width="15.83203125" style="27" customWidth="1"/>
    <col min="6668" max="6912" width="9.33203125" style="27"/>
    <col min="6913" max="6913" width="13.83203125" style="27" customWidth="1"/>
    <col min="6914" max="6914" width="60.6640625" style="27" customWidth="1"/>
    <col min="6915" max="6915" width="15.83203125" style="27" customWidth="1"/>
    <col min="6916" max="6922" width="13.83203125" style="27" customWidth="1"/>
    <col min="6923" max="6923" width="15.83203125" style="27" customWidth="1"/>
    <col min="6924" max="7168" width="9.33203125" style="27"/>
    <col min="7169" max="7169" width="13.83203125" style="27" customWidth="1"/>
    <col min="7170" max="7170" width="60.6640625" style="27" customWidth="1"/>
    <col min="7171" max="7171" width="15.83203125" style="27" customWidth="1"/>
    <col min="7172" max="7178" width="13.83203125" style="27" customWidth="1"/>
    <col min="7179" max="7179" width="15.83203125" style="27" customWidth="1"/>
    <col min="7180" max="7424" width="9.33203125" style="27"/>
    <col min="7425" max="7425" width="13.83203125" style="27" customWidth="1"/>
    <col min="7426" max="7426" width="60.6640625" style="27" customWidth="1"/>
    <col min="7427" max="7427" width="15.83203125" style="27" customWidth="1"/>
    <col min="7428" max="7434" width="13.83203125" style="27" customWidth="1"/>
    <col min="7435" max="7435" width="15.83203125" style="27" customWidth="1"/>
    <col min="7436" max="7680" width="9.33203125" style="27"/>
    <col min="7681" max="7681" width="13.83203125" style="27" customWidth="1"/>
    <col min="7682" max="7682" width="60.6640625" style="27" customWidth="1"/>
    <col min="7683" max="7683" width="15.83203125" style="27" customWidth="1"/>
    <col min="7684" max="7690" width="13.83203125" style="27" customWidth="1"/>
    <col min="7691" max="7691" width="15.83203125" style="27" customWidth="1"/>
    <col min="7692" max="7936" width="9.33203125" style="27"/>
    <col min="7937" max="7937" width="13.83203125" style="27" customWidth="1"/>
    <col min="7938" max="7938" width="60.6640625" style="27" customWidth="1"/>
    <col min="7939" max="7939" width="15.83203125" style="27" customWidth="1"/>
    <col min="7940" max="7946" width="13.83203125" style="27" customWidth="1"/>
    <col min="7947" max="7947" width="15.83203125" style="27" customWidth="1"/>
    <col min="7948" max="8192" width="9.33203125" style="27"/>
    <col min="8193" max="8193" width="13.83203125" style="27" customWidth="1"/>
    <col min="8194" max="8194" width="60.6640625" style="27" customWidth="1"/>
    <col min="8195" max="8195" width="15.83203125" style="27" customWidth="1"/>
    <col min="8196" max="8202" width="13.83203125" style="27" customWidth="1"/>
    <col min="8203" max="8203" width="15.83203125" style="27" customWidth="1"/>
    <col min="8204" max="8448" width="9.33203125" style="27"/>
    <col min="8449" max="8449" width="13.83203125" style="27" customWidth="1"/>
    <col min="8450" max="8450" width="60.6640625" style="27" customWidth="1"/>
    <col min="8451" max="8451" width="15.83203125" style="27" customWidth="1"/>
    <col min="8452" max="8458" width="13.83203125" style="27" customWidth="1"/>
    <col min="8459" max="8459" width="15.83203125" style="27" customWidth="1"/>
    <col min="8460" max="8704" width="9.33203125" style="27"/>
    <col min="8705" max="8705" width="13.83203125" style="27" customWidth="1"/>
    <col min="8706" max="8706" width="60.6640625" style="27" customWidth="1"/>
    <col min="8707" max="8707" width="15.83203125" style="27" customWidth="1"/>
    <col min="8708" max="8714" width="13.83203125" style="27" customWidth="1"/>
    <col min="8715" max="8715" width="15.83203125" style="27" customWidth="1"/>
    <col min="8716" max="8960" width="9.33203125" style="27"/>
    <col min="8961" max="8961" width="13.83203125" style="27" customWidth="1"/>
    <col min="8962" max="8962" width="60.6640625" style="27" customWidth="1"/>
    <col min="8963" max="8963" width="15.83203125" style="27" customWidth="1"/>
    <col min="8964" max="8970" width="13.83203125" style="27" customWidth="1"/>
    <col min="8971" max="8971" width="15.83203125" style="27" customWidth="1"/>
    <col min="8972" max="9216" width="9.33203125" style="27"/>
    <col min="9217" max="9217" width="13.83203125" style="27" customWidth="1"/>
    <col min="9218" max="9218" width="60.6640625" style="27" customWidth="1"/>
    <col min="9219" max="9219" width="15.83203125" style="27" customWidth="1"/>
    <col min="9220" max="9226" width="13.83203125" style="27" customWidth="1"/>
    <col min="9227" max="9227" width="15.83203125" style="27" customWidth="1"/>
    <col min="9228" max="9472" width="9.33203125" style="27"/>
    <col min="9473" max="9473" width="13.83203125" style="27" customWidth="1"/>
    <col min="9474" max="9474" width="60.6640625" style="27" customWidth="1"/>
    <col min="9475" max="9475" width="15.83203125" style="27" customWidth="1"/>
    <col min="9476" max="9482" width="13.83203125" style="27" customWidth="1"/>
    <col min="9483" max="9483" width="15.83203125" style="27" customWidth="1"/>
    <col min="9484" max="9728" width="9.33203125" style="27"/>
    <col min="9729" max="9729" width="13.83203125" style="27" customWidth="1"/>
    <col min="9730" max="9730" width="60.6640625" style="27" customWidth="1"/>
    <col min="9731" max="9731" width="15.83203125" style="27" customWidth="1"/>
    <col min="9732" max="9738" width="13.83203125" style="27" customWidth="1"/>
    <col min="9739" max="9739" width="15.83203125" style="27" customWidth="1"/>
    <col min="9740" max="9984" width="9.33203125" style="27"/>
    <col min="9985" max="9985" width="13.83203125" style="27" customWidth="1"/>
    <col min="9986" max="9986" width="60.6640625" style="27" customWidth="1"/>
    <col min="9987" max="9987" width="15.83203125" style="27" customWidth="1"/>
    <col min="9988" max="9994" width="13.83203125" style="27" customWidth="1"/>
    <col min="9995" max="9995" width="15.83203125" style="27" customWidth="1"/>
    <col min="9996" max="10240" width="9.33203125" style="27"/>
    <col min="10241" max="10241" width="13.83203125" style="27" customWidth="1"/>
    <col min="10242" max="10242" width="60.6640625" style="27" customWidth="1"/>
    <col min="10243" max="10243" width="15.83203125" style="27" customWidth="1"/>
    <col min="10244" max="10250" width="13.83203125" style="27" customWidth="1"/>
    <col min="10251" max="10251" width="15.83203125" style="27" customWidth="1"/>
    <col min="10252" max="10496" width="9.33203125" style="27"/>
    <col min="10497" max="10497" width="13.83203125" style="27" customWidth="1"/>
    <col min="10498" max="10498" width="60.6640625" style="27" customWidth="1"/>
    <col min="10499" max="10499" width="15.83203125" style="27" customWidth="1"/>
    <col min="10500" max="10506" width="13.83203125" style="27" customWidth="1"/>
    <col min="10507" max="10507" width="15.83203125" style="27" customWidth="1"/>
    <col min="10508" max="10752" width="9.33203125" style="27"/>
    <col min="10753" max="10753" width="13.83203125" style="27" customWidth="1"/>
    <col min="10754" max="10754" width="60.6640625" style="27" customWidth="1"/>
    <col min="10755" max="10755" width="15.83203125" style="27" customWidth="1"/>
    <col min="10756" max="10762" width="13.83203125" style="27" customWidth="1"/>
    <col min="10763" max="10763" width="15.83203125" style="27" customWidth="1"/>
    <col min="10764" max="11008" width="9.33203125" style="27"/>
    <col min="11009" max="11009" width="13.83203125" style="27" customWidth="1"/>
    <col min="11010" max="11010" width="60.6640625" style="27" customWidth="1"/>
    <col min="11011" max="11011" width="15.83203125" style="27" customWidth="1"/>
    <col min="11012" max="11018" width="13.83203125" style="27" customWidth="1"/>
    <col min="11019" max="11019" width="15.83203125" style="27" customWidth="1"/>
    <col min="11020" max="11264" width="9.33203125" style="27"/>
    <col min="11265" max="11265" width="13.83203125" style="27" customWidth="1"/>
    <col min="11266" max="11266" width="60.6640625" style="27" customWidth="1"/>
    <col min="11267" max="11267" width="15.83203125" style="27" customWidth="1"/>
    <col min="11268" max="11274" width="13.83203125" style="27" customWidth="1"/>
    <col min="11275" max="11275" width="15.83203125" style="27" customWidth="1"/>
    <col min="11276" max="11520" width="9.33203125" style="27"/>
    <col min="11521" max="11521" width="13.83203125" style="27" customWidth="1"/>
    <col min="11522" max="11522" width="60.6640625" style="27" customWidth="1"/>
    <col min="11523" max="11523" width="15.83203125" style="27" customWidth="1"/>
    <col min="11524" max="11530" width="13.83203125" style="27" customWidth="1"/>
    <col min="11531" max="11531" width="15.83203125" style="27" customWidth="1"/>
    <col min="11532" max="11776" width="9.33203125" style="27"/>
    <col min="11777" max="11777" width="13.83203125" style="27" customWidth="1"/>
    <col min="11778" max="11778" width="60.6640625" style="27" customWidth="1"/>
    <col min="11779" max="11779" width="15.83203125" style="27" customWidth="1"/>
    <col min="11780" max="11786" width="13.83203125" style="27" customWidth="1"/>
    <col min="11787" max="11787" width="15.83203125" style="27" customWidth="1"/>
    <col min="11788" max="12032" width="9.33203125" style="27"/>
    <col min="12033" max="12033" width="13.83203125" style="27" customWidth="1"/>
    <col min="12034" max="12034" width="60.6640625" style="27" customWidth="1"/>
    <col min="12035" max="12035" width="15.83203125" style="27" customWidth="1"/>
    <col min="12036" max="12042" width="13.83203125" style="27" customWidth="1"/>
    <col min="12043" max="12043" width="15.83203125" style="27" customWidth="1"/>
    <col min="12044" max="12288" width="9.33203125" style="27"/>
    <col min="12289" max="12289" width="13.83203125" style="27" customWidth="1"/>
    <col min="12290" max="12290" width="60.6640625" style="27" customWidth="1"/>
    <col min="12291" max="12291" width="15.83203125" style="27" customWidth="1"/>
    <col min="12292" max="12298" width="13.83203125" style="27" customWidth="1"/>
    <col min="12299" max="12299" width="15.83203125" style="27" customWidth="1"/>
    <col min="12300" max="12544" width="9.33203125" style="27"/>
    <col min="12545" max="12545" width="13.83203125" style="27" customWidth="1"/>
    <col min="12546" max="12546" width="60.6640625" style="27" customWidth="1"/>
    <col min="12547" max="12547" width="15.83203125" style="27" customWidth="1"/>
    <col min="12548" max="12554" width="13.83203125" style="27" customWidth="1"/>
    <col min="12555" max="12555" width="15.83203125" style="27" customWidth="1"/>
    <col min="12556" max="12800" width="9.33203125" style="27"/>
    <col min="12801" max="12801" width="13.83203125" style="27" customWidth="1"/>
    <col min="12802" max="12802" width="60.6640625" style="27" customWidth="1"/>
    <col min="12803" max="12803" width="15.83203125" style="27" customWidth="1"/>
    <col min="12804" max="12810" width="13.83203125" style="27" customWidth="1"/>
    <col min="12811" max="12811" width="15.83203125" style="27" customWidth="1"/>
    <col min="12812" max="13056" width="9.33203125" style="27"/>
    <col min="13057" max="13057" width="13.83203125" style="27" customWidth="1"/>
    <col min="13058" max="13058" width="60.6640625" style="27" customWidth="1"/>
    <col min="13059" max="13059" width="15.83203125" style="27" customWidth="1"/>
    <col min="13060" max="13066" width="13.83203125" style="27" customWidth="1"/>
    <col min="13067" max="13067" width="15.83203125" style="27" customWidth="1"/>
    <col min="13068" max="13312" width="9.33203125" style="27"/>
    <col min="13313" max="13313" width="13.83203125" style="27" customWidth="1"/>
    <col min="13314" max="13314" width="60.6640625" style="27" customWidth="1"/>
    <col min="13315" max="13315" width="15.83203125" style="27" customWidth="1"/>
    <col min="13316" max="13322" width="13.83203125" style="27" customWidth="1"/>
    <col min="13323" max="13323" width="15.83203125" style="27" customWidth="1"/>
    <col min="13324" max="13568" width="9.33203125" style="27"/>
    <col min="13569" max="13569" width="13.83203125" style="27" customWidth="1"/>
    <col min="13570" max="13570" width="60.6640625" style="27" customWidth="1"/>
    <col min="13571" max="13571" width="15.83203125" style="27" customWidth="1"/>
    <col min="13572" max="13578" width="13.83203125" style="27" customWidth="1"/>
    <col min="13579" max="13579" width="15.83203125" style="27" customWidth="1"/>
    <col min="13580" max="13824" width="9.33203125" style="27"/>
    <col min="13825" max="13825" width="13.83203125" style="27" customWidth="1"/>
    <col min="13826" max="13826" width="60.6640625" style="27" customWidth="1"/>
    <col min="13827" max="13827" width="15.83203125" style="27" customWidth="1"/>
    <col min="13828" max="13834" width="13.83203125" style="27" customWidth="1"/>
    <col min="13835" max="13835" width="15.83203125" style="27" customWidth="1"/>
    <col min="13836" max="14080" width="9.33203125" style="27"/>
    <col min="14081" max="14081" width="13.83203125" style="27" customWidth="1"/>
    <col min="14082" max="14082" width="60.6640625" style="27" customWidth="1"/>
    <col min="14083" max="14083" width="15.83203125" style="27" customWidth="1"/>
    <col min="14084" max="14090" width="13.83203125" style="27" customWidth="1"/>
    <col min="14091" max="14091" width="15.83203125" style="27" customWidth="1"/>
    <col min="14092" max="14336" width="9.33203125" style="27"/>
    <col min="14337" max="14337" width="13.83203125" style="27" customWidth="1"/>
    <col min="14338" max="14338" width="60.6640625" style="27" customWidth="1"/>
    <col min="14339" max="14339" width="15.83203125" style="27" customWidth="1"/>
    <col min="14340" max="14346" width="13.83203125" style="27" customWidth="1"/>
    <col min="14347" max="14347" width="15.83203125" style="27" customWidth="1"/>
    <col min="14348" max="14592" width="9.33203125" style="27"/>
    <col min="14593" max="14593" width="13.83203125" style="27" customWidth="1"/>
    <col min="14594" max="14594" width="60.6640625" style="27" customWidth="1"/>
    <col min="14595" max="14595" width="15.83203125" style="27" customWidth="1"/>
    <col min="14596" max="14602" width="13.83203125" style="27" customWidth="1"/>
    <col min="14603" max="14603" width="15.83203125" style="27" customWidth="1"/>
    <col min="14604" max="14848" width="9.33203125" style="27"/>
    <col min="14849" max="14849" width="13.83203125" style="27" customWidth="1"/>
    <col min="14850" max="14850" width="60.6640625" style="27" customWidth="1"/>
    <col min="14851" max="14851" width="15.83203125" style="27" customWidth="1"/>
    <col min="14852" max="14858" width="13.83203125" style="27" customWidth="1"/>
    <col min="14859" max="14859" width="15.83203125" style="27" customWidth="1"/>
    <col min="14860" max="15104" width="9.33203125" style="27"/>
    <col min="15105" max="15105" width="13.83203125" style="27" customWidth="1"/>
    <col min="15106" max="15106" width="60.6640625" style="27" customWidth="1"/>
    <col min="15107" max="15107" width="15.83203125" style="27" customWidth="1"/>
    <col min="15108" max="15114" width="13.83203125" style="27" customWidth="1"/>
    <col min="15115" max="15115" width="15.83203125" style="27" customWidth="1"/>
    <col min="15116" max="15360" width="9.33203125" style="27"/>
    <col min="15361" max="15361" width="13.83203125" style="27" customWidth="1"/>
    <col min="15362" max="15362" width="60.6640625" style="27" customWidth="1"/>
    <col min="15363" max="15363" width="15.83203125" style="27" customWidth="1"/>
    <col min="15364" max="15370" width="13.83203125" style="27" customWidth="1"/>
    <col min="15371" max="15371" width="15.83203125" style="27" customWidth="1"/>
    <col min="15372" max="15616" width="9.33203125" style="27"/>
    <col min="15617" max="15617" width="13.83203125" style="27" customWidth="1"/>
    <col min="15618" max="15618" width="60.6640625" style="27" customWidth="1"/>
    <col min="15619" max="15619" width="15.83203125" style="27" customWidth="1"/>
    <col min="15620" max="15626" width="13.83203125" style="27" customWidth="1"/>
    <col min="15627" max="15627" width="15.83203125" style="27" customWidth="1"/>
    <col min="15628" max="15872" width="9.33203125" style="27"/>
    <col min="15873" max="15873" width="13.83203125" style="27" customWidth="1"/>
    <col min="15874" max="15874" width="60.6640625" style="27" customWidth="1"/>
    <col min="15875" max="15875" width="15.83203125" style="27" customWidth="1"/>
    <col min="15876" max="15882" width="13.83203125" style="27" customWidth="1"/>
    <col min="15883" max="15883" width="15.83203125" style="27" customWidth="1"/>
    <col min="15884" max="16128" width="9.33203125" style="27"/>
    <col min="16129" max="16129" width="13.83203125" style="27" customWidth="1"/>
    <col min="16130" max="16130" width="60.6640625" style="27" customWidth="1"/>
    <col min="16131" max="16131" width="15.83203125" style="27" customWidth="1"/>
    <col min="16132" max="16138" width="13.83203125" style="27" customWidth="1"/>
    <col min="16139" max="16139" width="15.83203125" style="27" customWidth="1"/>
    <col min="16140" max="16384" width="9.33203125" style="27"/>
  </cols>
  <sheetData>
    <row r="1" spans="1:11" s="159" customFormat="1" ht="15.95" customHeight="1" thickBo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 t="str">
        <f>CONCATENATE([1]RM_ALAPADATOK!O15," melléklet ",[1]RM_ALAPADATOK!A7," ",[1]RM_ALAPADATOK!B7," ",[1]RM_ALAPADATOK!C7," ",[1]RM_ALAPADATOK!D7," ",[1]RM_ALAPADATOK!E7," ",[1]RM_ALAPADATOK!F7," ",[1]RM_ALAPADATOK!G7," ",[1]RM_ALAPADATOK!H7)</f>
        <v>6.3. melléklet a 9 / 2021 ( III.12. ) önkormányzati rendelethez</v>
      </c>
    </row>
    <row r="2" spans="1:11" s="164" customFormat="1" ht="36" x14ac:dyDescent="0.2">
      <c r="A2" s="160" t="s">
        <v>278</v>
      </c>
      <c r="B2" s="161" t="str">
        <f>CONCATENATE([1]RM_ALAPADATOK!B15)</f>
        <v>NINCS</v>
      </c>
      <c r="C2" s="162"/>
      <c r="D2" s="162"/>
      <c r="E2" s="162"/>
      <c r="F2" s="162"/>
      <c r="G2" s="162"/>
      <c r="H2" s="162"/>
      <c r="I2" s="162"/>
      <c r="J2" s="162"/>
      <c r="K2" s="163" t="s">
        <v>277</v>
      </c>
    </row>
    <row r="3" spans="1:11" s="164" customFormat="1" ht="23.1" customHeight="1" thickBot="1" x14ac:dyDescent="0.25">
      <c r="A3" s="165" t="s">
        <v>2</v>
      </c>
      <c r="B3" s="166" t="s">
        <v>279</v>
      </c>
      <c r="C3" s="167"/>
      <c r="D3" s="167"/>
      <c r="E3" s="167"/>
      <c r="F3" s="167"/>
      <c r="G3" s="167"/>
      <c r="H3" s="167"/>
      <c r="I3" s="167"/>
      <c r="J3" s="167"/>
      <c r="K3" s="168" t="s">
        <v>4</v>
      </c>
    </row>
    <row r="4" spans="1:11" s="164" customFormat="1" ht="12.95" customHeight="1" thickBot="1" x14ac:dyDescent="0.25">
      <c r="A4" s="169"/>
      <c r="B4" s="170"/>
      <c r="C4" s="171"/>
      <c r="D4" s="171"/>
      <c r="E4" s="171"/>
      <c r="F4" s="171"/>
      <c r="G4" s="171"/>
      <c r="H4" s="171"/>
      <c r="I4" s="171"/>
      <c r="J4" s="171"/>
      <c r="K4" s="172" t="s">
        <v>280</v>
      </c>
    </row>
    <row r="5" spans="1:11" s="176" customFormat="1" ht="14.1" customHeight="1" x14ac:dyDescent="0.2">
      <c r="A5" s="173" t="s">
        <v>281</v>
      </c>
      <c r="B5" s="174" t="s">
        <v>282</v>
      </c>
      <c r="C5" s="174" t="s">
        <v>283</v>
      </c>
      <c r="D5" s="174" t="str">
        <f>CONCATENATE('RM_6.1.sz.mell'!D5:I5)</f>
        <v xml:space="preserve">1. sz. módosítás </v>
      </c>
      <c r="E5" s="174" t="str">
        <f>CONCATENATE('RM_6.1.sz.mell'!E5)</f>
        <v xml:space="preserve">2. sz. módosítás </v>
      </c>
      <c r="F5" s="174" t="str">
        <f>CONCATENATE('RM_6.1.sz.mell'!F5)</f>
        <v xml:space="preserve">3. sz. módosítás </v>
      </c>
      <c r="G5" s="174" t="str">
        <f>CONCATENATE('RM_6.1.sz.mell'!G5)</f>
        <v xml:space="preserve">4. sz. módosítás </v>
      </c>
      <c r="H5" s="174" t="str">
        <f>CONCATENATE('RM_6.1.sz.mell'!H5)</f>
        <v xml:space="preserve">5. sz. módosítás </v>
      </c>
      <c r="I5" s="174" t="str">
        <f>CONCATENATE('RM_6.1.sz.mell'!I5)</f>
        <v xml:space="preserve">6. sz. módosítás </v>
      </c>
      <c r="J5" s="174" t="s">
        <v>284</v>
      </c>
      <c r="K5" s="175" t="e">
        <f>CONCATENATE('RM_6.3.3.sz.mell'!K5)</f>
        <v>#REF!</v>
      </c>
    </row>
    <row r="6" spans="1:11" ht="12.75" customHeight="1" x14ac:dyDescent="0.2">
      <c r="A6" s="177"/>
      <c r="B6" s="178"/>
      <c r="C6" s="179"/>
      <c r="D6" s="179"/>
      <c r="E6" s="179"/>
      <c r="F6" s="179"/>
      <c r="G6" s="179"/>
      <c r="H6" s="179"/>
      <c r="I6" s="179"/>
      <c r="J6" s="179"/>
      <c r="K6" s="180"/>
    </row>
    <row r="7" spans="1:11" s="33" customFormat="1" ht="9.9499999999999993" customHeight="1" thickBot="1" x14ac:dyDescent="0.25">
      <c r="A7" s="181"/>
      <c r="B7" s="182"/>
      <c r="C7" s="183"/>
      <c r="D7" s="183"/>
      <c r="E7" s="183"/>
      <c r="F7" s="183"/>
      <c r="G7" s="183"/>
      <c r="H7" s="183"/>
      <c r="I7" s="183"/>
      <c r="J7" s="183"/>
      <c r="K7" s="184"/>
    </row>
    <row r="8" spans="1:11" s="186" customFormat="1" ht="10.5" customHeight="1" thickBot="1" x14ac:dyDescent="0.25">
      <c r="A8" s="28" t="s">
        <v>9</v>
      </c>
      <c r="B8" s="29" t="s">
        <v>10</v>
      </c>
      <c r="C8" s="29" t="s">
        <v>11</v>
      </c>
      <c r="D8" s="29" t="s">
        <v>12</v>
      </c>
      <c r="E8" s="29" t="s">
        <v>13</v>
      </c>
      <c r="F8" s="29" t="s">
        <v>285</v>
      </c>
      <c r="G8" s="29" t="s">
        <v>15</v>
      </c>
      <c r="H8" s="29" t="s">
        <v>16</v>
      </c>
      <c r="I8" s="29" t="s">
        <v>17</v>
      </c>
      <c r="J8" s="185" t="s">
        <v>18</v>
      </c>
      <c r="K8" s="32" t="s">
        <v>19</v>
      </c>
    </row>
    <row r="9" spans="1:11" s="186" customFormat="1" ht="10.5" customHeight="1" thickBot="1" x14ac:dyDescent="0.25">
      <c r="A9" s="187" t="s">
        <v>20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s="46" customFormat="1" ht="12" customHeight="1" thickBot="1" x14ac:dyDescent="0.25">
      <c r="A10" s="190" t="s">
        <v>21</v>
      </c>
      <c r="B10" s="191" t="s">
        <v>286</v>
      </c>
      <c r="C10" s="192">
        <f>SUM(C11:C21)</f>
        <v>0</v>
      </c>
      <c r="D10" s="192">
        <f t="shared" ref="D10:K10" si="0">SUM(D11:D21)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2">
        <f t="shared" si="0"/>
        <v>0</v>
      </c>
      <c r="I10" s="192">
        <f t="shared" si="0"/>
        <v>0</v>
      </c>
      <c r="J10" s="192">
        <f t="shared" si="0"/>
        <v>0</v>
      </c>
      <c r="K10" s="192">
        <f t="shared" si="0"/>
        <v>0</v>
      </c>
    </row>
    <row r="11" spans="1:11" s="46" customFormat="1" ht="12" customHeight="1" x14ac:dyDescent="0.2">
      <c r="A11" s="193" t="s">
        <v>23</v>
      </c>
      <c r="B11" s="107" t="s">
        <v>77</v>
      </c>
      <c r="C11" s="194"/>
      <c r="D11" s="194"/>
      <c r="E11" s="194"/>
      <c r="F11" s="194"/>
      <c r="G11" s="194"/>
      <c r="H11" s="194"/>
      <c r="I11" s="194"/>
      <c r="J11" s="195">
        <f>D11+E11+F11+G11+H11+I11</f>
        <v>0</v>
      </c>
      <c r="K11" s="196">
        <f>C11+J11</f>
        <v>0</v>
      </c>
    </row>
    <row r="12" spans="1:11" s="46" customFormat="1" ht="12" customHeight="1" x14ac:dyDescent="0.2">
      <c r="A12" s="197" t="s">
        <v>25</v>
      </c>
      <c r="B12" s="112" t="s">
        <v>79</v>
      </c>
      <c r="C12" s="198"/>
      <c r="D12" s="198"/>
      <c r="E12" s="198"/>
      <c r="F12" s="198"/>
      <c r="G12" s="198"/>
      <c r="H12" s="198"/>
      <c r="I12" s="198"/>
      <c r="J12" s="199">
        <f t="shared" ref="J12:J21" si="1">D12+E12+F12+G12+H12+I12</f>
        <v>0</v>
      </c>
      <c r="K12" s="196">
        <f t="shared" ref="K12:K21" si="2">C12+J12</f>
        <v>0</v>
      </c>
    </row>
    <row r="13" spans="1:11" s="46" customFormat="1" ht="12" customHeight="1" x14ac:dyDescent="0.2">
      <c r="A13" s="197" t="s">
        <v>27</v>
      </c>
      <c r="B13" s="112" t="s">
        <v>81</v>
      </c>
      <c r="C13" s="198"/>
      <c r="D13" s="198"/>
      <c r="E13" s="198"/>
      <c r="F13" s="198"/>
      <c r="G13" s="198"/>
      <c r="H13" s="198"/>
      <c r="I13" s="198"/>
      <c r="J13" s="199">
        <f t="shared" si="1"/>
        <v>0</v>
      </c>
      <c r="K13" s="196">
        <f t="shared" si="2"/>
        <v>0</v>
      </c>
    </row>
    <row r="14" spans="1:11" s="46" customFormat="1" ht="12" customHeight="1" x14ac:dyDescent="0.2">
      <c r="A14" s="197" t="s">
        <v>29</v>
      </c>
      <c r="B14" s="112" t="s">
        <v>83</v>
      </c>
      <c r="C14" s="198"/>
      <c r="D14" s="198"/>
      <c r="E14" s="198"/>
      <c r="F14" s="198"/>
      <c r="G14" s="198"/>
      <c r="H14" s="198"/>
      <c r="I14" s="198"/>
      <c r="J14" s="199">
        <f t="shared" si="1"/>
        <v>0</v>
      </c>
      <c r="K14" s="196">
        <f t="shared" si="2"/>
        <v>0</v>
      </c>
    </row>
    <row r="15" spans="1:11" s="46" customFormat="1" ht="12" customHeight="1" x14ac:dyDescent="0.2">
      <c r="A15" s="197" t="s">
        <v>31</v>
      </c>
      <c r="B15" s="112" t="s">
        <v>85</v>
      </c>
      <c r="C15" s="198"/>
      <c r="D15" s="198"/>
      <c r="E15" s="198"/>
      <c r="F15" s="198"/>
      <c r="G15" s="198"/>
      <c r="H15" s="198"/>
      <c r="I15" s="198"/>
      <c r="J15" s="199">
        <f t="shared" si="1"/>
        <v>0</v>
      </c>
      <c r="K15" s="196">
        <f t="shared" si="2"/>
        <v>0</v>
      </c>
    </row>
    <row r="16" spans="1:11" s="46" customFormat="1" ht="12" customHeight="1" x14ac:dyDescent="0.2">
      <c r="A16" s="197" t="s">
        <v>33</v>
      </c>
      <c r="B16" s="112" t="s">
        <v>287</v>
      </c>
      <c r="C16" s="198"/>
      <c r="D16" s="198"/>
      <c r="E16" s="198"/>
      <c r="F16" s="198"/>
      <c r="G16" s="198"/>
      <c r="H16" s="198"/>
      <c r="I16" s="198"/>
      <c r="J16" s="199">
        <f t="shared" si="1"/>
        <v>0</v>
      </c>
      <c r="K16" s="196">
        <f t="shared" si="2"/>
        <v>0</v>
      </c>
    </row>
    <row r="17" spans="1:11" s="46" customFormat="1" ht="12" customHeight="1" x14ac:dyDescent="0.2">
      <c r="A17" s="197" t="s">
        <v>35</v>
      </c>
      <c r="B17" s="128" t="s">
        <v>288</v>
      </c>
      <c r="C17" s="198"/>
      <c r="D17" s="198"/>
      <c r="E17" s="198"/>
      <c r="F17" s="198"/>
      <c r="G17" s="198"/>
      <c r="H17" s="198"/>
      <c r="I17" s="198"/>
      <c r="J17" s="199">
        <f t="shared" si="1"/>
        <v>0</v>
      </c>
      <c r="K17" s="196">
        <f t="shared" si="2"/>
        <v>0</v>
      </c>
    </row>
    <row r="18" spans="1:11" s="46" customFormat="1" ht="12" customHeight="1" x14ac:dyDescent="0.2">
      <c r="A18" s="197" t="s">
        <v>192</v>
      </c>
      <c r="B18" s="112" t="s">
        <v>91</v>
      </c>
      <c r="C18" s="198"/>
      <c r="D18" s="198"/>
      <c r="E18" s="198"/>
      <c r="F18" s="198"/>
      <c r="G18" s="198"/>
      <c r="H18" s="198"/>
      <c r="I18" s="198"/>
      <c r="J18" s="199">
        <f t="shared" si="1"/>
        <v>0</v>
      </c>
      <c r="K18" s="196">
        <f t="shared" si="2"/>
        <v>0</v>
      </c>
    </row>
    <row r="19" spans="1:11" s="50" customFormat="1" ht="12" customHeight="1" x14ac:dyDescent="0.2">
      <c r="A19" s="197" t="s">
        <v>194</v>
      </c>
      <c r="B19" s="112" t="s">
        <v>93</v>
      </c>
      <c r="C19" s="198"/>
      <c r="D19" s="198"/>
      <c r="E19" s="198"/>
      <c r="F19" s="198"/>
      <c r="G19" s="198"/>
      <c r="H19" s="198"/>
      <c r="I19" s="198"/>
      <c r="J19" s="199">
        <f t="shared" si="1"/>
        <v>0</v>
      </c>
      <c r="K19" s="196">
        <f t="shared" si="2"/>
        <v>0</v>
      </c>
    </row>
    <row r="20" spans="1:11" s="50" customFormat="1" ht="12" customHeight="1" x14ac:dyDescent="0.2">
      <c r="A20" s="197" t="s">
        <v>196</v>
      </c>
      <c r="B20" s="112" t="s">
        <v>95</v>
      </c>
      <c r="C20" s="198"/>
      <c r="D20" s="198"/>
      <c r="E20" s="198"/>
      <c r="F20" s="198"/>
      <c r="G20" s="198"/>
      <c r="H20" s="198"/>
      <c r="I20" s="198"/>
      <c r="J20" s="199">
        <f t="shared" si="1"/>
        <v>0</v>
      </c>
      <c r="K20" s="196">
        <f t="shared" si="2"/>
        <v>0</v>
      </c>
    </row>
    <row r="21" spans="1:11" s="50" customFormat="1" ht="12" customHeight="1" thickBot="1" x14ac:dyDescent="0.25">
      <c r="A21" s="200" t="s">
        <v>198</v>
      </c>
      <c r="B21" s="128" t="s">
        <v>97</v>
      </c>
      <c r="C21" s="201"/>
      <c r="D21" s="201"/>
      <c r="E21" s="201"/>
      <c r="F21" s="201"/>
      <c r="G21" s="201"/>
      <c r="H21" s="201"/>
      <c r="I21" s="201"/>
      <c r="J21" s="202">
        <f t="shared" si="1"/>
        <v>0</v>
      </c>
      <c r="K21" s="196">
        <f t="shared" si="2"/>
        <v>0</v>
      </c>
    </row>
    <row r="22" spans="1:11" s="46" customFormat="1" ht="12" customHeight="1" thickBot="1" x14ac:dyDescent="0.25">
      <c r="A22" s="190" t="s">
        <v>37</v>
      </c>
      <c r="B22" s="191" t="s">
        <v>289</v>
      </c>
      <c r="C22" s="192">
        <f t="shared" ref="C22:J22" si="3">SUM(C23:C25)</f>
        <v>0</v>
      </c>
      <c r="D22" s="192">
        <f t="shared" si="3"/>
        <v>0</v>
      </c>
      <c r="E22" s="192">
        <f t="shared" si="3"/>
        <v>0</v>
      </c>
      <c r="F22" s="192">
        <f t="shared" si="3"/>
        <v>0</v>
      </c>
      <c r="G22" s="192">
        <f t="shared" si="3"/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  <c r="K22" s="203">
        <f>SUM(K23:K25)</f>
        <v>0</v>
      </c>
    </row>
    <row r="23" spans="1:11" s="50" customFormat="1" ht="12" customHeight="1" x14ac:dyDescent="0.2">
      <c r="A23" s="204" t="s">
        <v>39</v>
      </c>
      <c r="B23" s="127" t="s">
        <v>40</v>
      </c>
      <c r="C23" s="205"/>
      <c r="D23" s="205"/>
      <c r="E23" s="205"/>
      <c r="F23" s="205"/>
      <c r="G23" s="205"/>
      <c r="H23" s="205"/>
      <c r="I23" s="205"/>
      <c r="J23" s="206">
        <f>D23+E23+F23+G23+H23+I23</f>
        <v>0</v>
      </c>
      <c r="K23" s="196">
        <f>C23+J23</f>
        <v>0</v>
      </c>
    </row>
    <row r="24" spans="1:11" s="50" customFormat="1" ht="12" customHeight="1" x14ac:dyDescent="0.2">
      <c r="A24" s="197" t="s">
        <v>41</v>
      </c>
      <c r="B24" s="112" t="s">
        <v>290</v>
      </c>
      <c r="C24" s="198"/>
      <c r="D24" s="198"/>
      <c r="E24" s="198"/>
      <c r="F24" s="198"/>
      <c r="G24" s="198"/>
      <c r="H24" s="198"/>
      <c r="I24" s="198"/>
      <c r="J24" s="199">
        <f>D24+E24+F24+G24+H24+I24</f>
        <v>0</v>
      </c>
      <c r="K24" s="207">
        <f>C24+J24</f>
        <v>0</v>
      </c>
    </row>
    <row r="25" spans="1:11" s="50" customFormat="1" ht="12" customHeight="1" x14ac:dyDescent="0.2">
      <c r="A25" s="197" t="s">
        <v>43</v>
      </c>
      <c r="B25" s="112" t="s">
        <v>291</v>
      </c>
      <c r="C25" s="198"/>
      <c r="D25" s="198"/>
      <c r="E25" s="198"/>
      <c r="F25" s="198"/>
      <c r="G25" s="198"/>
      <c r="H25" s="198"/>
      <c r="I25" s="198"/>
      <c r="J25" s="199">
        <f>D25+E25+F25+G25+H25+I25</f>
        <v>0</v>
      </c>
      <c r="K25" s="207">
        <f>C25+J25</f>
        <v>0</v>
      </c>
    </row>
    <row r="26" spans="1:11" s="50" customFormat="1" ht="12" customHeight="1" thickBot="1" x14ac:dyDescent="0.25">
      <c r="A26" s="197" t="s">
        <v>45</v>
      </c>
      <c r="B26" s="124" t="s">
        <v>292</v>
      </c>
      <c r="C26" s="201"/>
      <c r="D26" s="201"/>
      <c r="E26" s="201"/>
      <c r="F26" s="201"/>
      <c r="G26" s="201"/>
      <c r="H26" s="201"/>
      <c r="I26" s="201"/>
      <c r="J26" s="208">
        <f>D26+E26+F26+G26+H26+I26</f>
        <v>0</v>
      </c>
      <c r="K26" s="209">
        <f>C26+J26</f>
        <v>0</v>
      </c>
    </row>
    <row r="27" spans="1:11" s="50" customFormat="1" ht="12" customHeight="1" thickBot="1" x14ac:dyDescent="0.25">
      <c r="A27" s="210" t="s">
        <v>51</v>
      </c>
      <c r="B27" s="126" t="s">
        <v>293</v>
      </c>
      <c r="C27" s="211"/>
      <c r="D27" s="211"/>
      <c r="E27" s="211"/>
      <c r="F27" s="211"/>
      <c r="G27" s="211"/>
      <c r="H27" s="211"/>
      <c r="I27" s="211"/>
      <c r="J27" s="212"/>
      <c r="K27" s="213"/>
    </row>
    <row r="28" spans="1:11" s="50" customFormat="1" ht="12" customHeight="1" thickBot="1" x14ac:dyDescent="0.25">
      <c r="A28" s="210" t="s">
        <v>238</v>
      </c>
      <c r="B28" s="126" t="s">
        <v>294</v>
      </c>
      <c r="C28" s="214">
        <f>C29+C30</f>
        <v>0</v>
      </c>
      <c r="D28" s="192">
        <f t="shared" ref="D28:K28" si="4">D29+D30</f>
        <v>0</v>
      </c>
      <c r="E28" s="192">
        <f t="shared" si="4"/>
        <v>0</v>
      </c>
      <c r="F28" s="192">
        <f t="shared" si="4"/>
        <v>0</v>
      </c>
      <c r="G28" s="192">
        <f t="shared" si="4"/>
        <v>0</v>
      </c>
      <c r="H28" s="192">
        <f t="shared" si="4"/>
        <v>0</v>
      </c>
      <c r="I28" s="192">
        <f t="shared" si="4"/>
        <v>0</v>
      </c>
      <c r="J28" s="192">
        <f t="shared" si="4"/>
        <v>0</v>
      </c>
      <c r="K28" s="203">
        <f t="shared" si="4"/>
        <v>0</v>
      </c>
    </row>
    <row r="29" spans="1:11" s="50" customFormat="1" ht="12" customHeight="1" x14ac:dyDescent="0.2">
      <c r="A29" s="204" t="s">
        <v>67</v>
      </c>
      <c r="B29" s="215" t="s">
        <v>290</v>
      </c>
      <c r="C29" s="216"/>
      <c r="D29" s="216"/>
      <c r="E29" s="216"/>
      <c r="F29" s="216"/>
      <c r="G29" s="216"/>
      <c r="H29" s="216"/>
      <c r="I29" s="216"/>
      <c r="J29" s="206">
        <f>D29+E29+F29+G29+H29+I29</f>
        <v>0</v>
      </c>
      <c r="K29" s="196">
        <f>C29+J29</f>
        <v>0</v>
      </c>
    </row>
    <row r="30" spans="1:11" s="50" customFormat="1" ht="12" customHeight="1" x14ac:dyDescent="0.2">
      <c r="A30" s="204" t="s">
        <v>68</v>
      </c>
      <c r="B30" s="217" t="s">
        <v>295</v>
      </c>
      <c r="C30" s="216"/>
      <c r="D30" s="216"/>
      <c r="E30" s="216"/>
      <c r="F30" s="216"/>
      <c r="G30" s="216"/>
      <c r="H30" s="216"/>
      <c r="I30" s="216"/>
      <c r="J30" s="206">
        <f>D30+E30+F30+G30+H30+I30</f>
        <v>0</v>
      </c>
      <c r="K30" s="196">
        <f>C30+J30</f>
        <v>0</v>
      </c>
    </row>
    <row r="31" spans="1:11" s="50" customFormat="1" ht="12" customHeight="1" thickBot="1" x14ac:dyDescent="0.25">
      <c r="A31" s="197" t="s">
        <v>69</v>
      </c>
      <c r="B31" s="218" t="s">
        <v>296</v>
      </c>
      <c r="C31" s="219"/>
      <c r="D31" s="219"/>
      <c r="E31" s="219"/>
      <c r="F31" s="219"/>
      <c r="G31" s="219"/>
      <c r="H31" s="219"/>
      <c r="I31" s="219"/>
      <c r="J31" s="206">
        <f>D31+E31+F31+G31+H31+I31</f>
        <v>0</v>
      </c>
      <c r="K31" s="196">
        <f>C31+J31</f>
        <v>0</v>
      </c>
    </row>
    <row r="32" spans="1:11" s="50" customFormat="1" ht="12" customHeight="1" thickBot="1" x14ac:dyDescent="0.25">
      <c r="A32" s="210" t="s">
        <v>74</v>
      </c>
      <c r="B32" s="126" t="s">
        <v>297</v>
      </c>
      <c r="C32" s="214">
        <f t="shared" ref="C32:J32" si="5">+C33+C34+C35</f>
        <v>0</v>
      </c>
      <c r="D32" s="192">
        <f t="shared" si="5"/>
        <v>0</v>
      </c>
      <c r="E32" s="192">
        <f t="shared" si="5"/>
        <v>0</v>
      </c>
      <c r="F32" s="192">
        <f t="shared" si="5"/>
        <v>0</v>
      </c>
      <c r="G32" s="192">
        <f t="shared" si="5"/>
        <v>0</v>
      </c>
      <c r="H32" s="192">
        <f t="shared" si="5"/>
        <v>0</v>
      </c>
      <c r="I32" s="192">
        <f t="shared" si="5"/>
        <v>0</v>
      </c>
      <c r="J32" s="192">
        <f t="shared" si="5"/>
        <v>0</v>
      </c>
      <c r="K32" s="203">
        <f>+K33+K34+K35</f>
        <v>0</v>
      </c>
    </row>
    <row r="33" spans="1:11" s="50" customFormat="1" ht="12" customHeight="1" x14ac:dyDescent="0.2">
      <c r="A33" s="204" t="s">
        <v>76</v>
      </c>
      <c r="B33" s="215" t="s">
        <v>101</v>
      </c>
      <c r="C33" s="220"/>
      <c r="D33" s="220"/>
      <c r="E33" s="220"/>
      <c r="F33" s="220"/>
      <c r="G33" s="220"/>
      <c r="H33" s="220"/>
      <c r="I33" s="220"/>
      <c r="J33" s="206">
        <f>D33+E33+F33+G33+H33+I33</f>
        <v>0</v>
      </c>
      <c r="K33" s="196">
        <f>C33+J33</f>
        <v>0</v>
      </c>
    </row>
    <row r="34" spans="1:11" s="50" customFormat="1" ht="12" customHeight="1" x14ac:dyDescent="0.2">
      <c r="A34" s="204" t="s">
        <v>78</v>
      </c>
      <c r="B34" s="217" t="s">
        <v>103</v>
      </c>
      <c r="C34" s="216"/>
      <c r="D34" s="216"/>
      <c r="E34" s="216"/>
      <c r="F34" s="216"/>
      <c r="G34" s="216"/>
      <c r="H34" s="216"/>
      <c r="I34" s="216"/>
      <c r="J34" s="206">
        <f>D34+E34+F34+G34+H34+I34</f>
        <v>0</v>
      </c>
      <c r="K34" s="196">
        <f>C34+J34</f>
        <v>0</v>
      </c>
    </row>
    <row r="35" spans="1:11" s="50" customFormat="1" ht="12" customHeight="1" thickBot="1" x14ac:dyDescent="0.25">
      <c r="A35" s="197" t="s">
        <v>80</v>
      </c>
      <c r="B35" s="218" t="s">
        <v>105</v>
      </c>
      <c r="C35" s="219"/>
      <c r="D35" s="219"/>
      <c r="E35" s="219"/>
      <c r="F35" s="219"/>
      <c r="G35" s="219"/>
      <c r="H35" s="219"/>
      <c r="I35" s="219"/>
      <c r="J35" s="206">
        <f>D35+E35+F35+G35+H35+I35</f>
        <v>0</v>
      </c>
      <c r="K35" s="221">
        <f>C35+J35</f>
        <v>0</v>
      </c>
    </row>
    <row r="36" spans="1:11" s="46" customFormat="1" ht="12" customHeight="1" thickBot="1" x14ac:dyDescent="0.25">
      <c r="A36" s="210" t="s">
        <v>98</v>
      </c>
      <c r="B36" s="126" t="s">
        <v>298</v>
      </c>
      <c r="C36" s="211"/>
      <c r="D36" s="211"/>
      <c r="E36" s="211"/>
      <c r="F36" s="211"/>
      <c r="G36" s="211"/>
      <c r="H36" s="211"/>
      <c r="I36" s="211"/>
      <c r="J36" s="192">
        <f>D36+E36+F36+G36+H36+I36</f>
        <v>0</v>
      </c>
      <c r="K36" s="213">
        <f>C36+J36</f>
        <v>0</v>
      </c>
    </row>
    <row r="37" spans="1:11" s="46" customFormat="1" ht="12" customHeight="1" thickBot="1" x14ac:dyDescent="0.25">
      <c r="A37" s="210" t="s">
        <v>256</v>
      </c>
      <c r="B37" s="126" t="s">
        <v>299</v>
      </c>
      <c r="C37" s="211"/>
      <c r="D37" s="211"/>
      <c r="E37" s="211"/>
      <c r="F37" s="211"/>
      <c r="G37" s="211"/>
      <c r="H37" s="211"/>
      <c r="I37" s="211"/>
      <c r="J37" s="222">
        <f>D37+E37+F37+G37+H37+I37</f>
        <v>0</v>
      </c>
      <c r="K37" s="196">
        <f>C37+J37</f>
        <v>0</v>
      </c>
    </row>
    <row r="38" spans="1:11" s="46" customFormat="1" ht="12" customHeight="1" thickBot="1" x14ac:dyDescent="0.25">
      <c r="A38" s="190" t="s">
        <v>120</v>
      </c>
      <c r="B38" s="126" t="s">
        <v>300</v>
      </c>
      <c r="C38" s="214">
        <f t="shared" ref="C38:K38" si="6">+C10+C22+C27+C28+C32+C36+C37</f>
        <v>0</v>
      </c>
      <c r="D38" s="192">
        <f t="shared" si="6"/>
        <v>0</v>
      </c>
      <c r="E38" s="192">
        <f t="shared" si="6"/>
        <v>0</v>
      </c>
      <c r="F38" s="192">
        <f t="shared" si="6"/>
        <v>0</v>
      </c>
      <c r="G38" s="192">
        <f t="shared" si="6"/>
        <v>0</v>
      </c>
      <c r="H38" s="192">
        <f t="shared" si="6"/>
        <v>0</v>
      </c>
      <c r="I38" s="192">
        <f t="shared" si="6"/>
        <v>0</v>
      </c>
      <c r="J38" s="192">
        <f t="shared" si="6"/>
        <v>0</v>
      </c>
      <c r="K38" s="203">
        <f t="shared" si="6"/>
        <v>0</v>
      </c>
    </row>
    <row r="39" spans="1:11" s="46" customFormat="1" ht="12" customHeight="1" thickBot="1" x14ac:dyDescent="0.25">
      <c r="A39" s="223" t="s">
        <v>130</v>
      </c>
      <c r="B39" s="126" t="s">
        <v>301</v>
      </c>
      <c r="C39" s="214">
        <f t="shared" ref="C39:J39" si="7">+C40+C41+C42</f>
        <v>0</v>
      </c>
      <c r="D39" s="192">
        <f t="shared" si="7"/>
        <v>0</v>
      </c>
      <c r="E39" s="192">
        <f t="shared" si="7"/>
        <v>0</v>
      </c>
      <c r="F39" s="192">
        <f t="shared" si="7"/>
        <v>0</v>
      </c>
      <c r="G39" s="192">
        <f t="shared" si="7"/>
        <v>0</v>
      </c>
      <c r="H39" s="192">
        <f t="shared" si="7"/>
        <v>0</v>
      </c>
      <c r="I39" s="192">
        <f t="shared" si="7"/>
        <v>0</v>
      </c>
      <c r="J39" s="192">
        <f t="shared" si="7"/>
        <v>0</v>
      </c>
      <c r="K39" s="203">
        <f>+K40+K41+K42</f>
        <v>0</v>
      </c>
    </row>
    <row r="40" spans="1:11" s="46" customFormat="1" ht="12" customHeight="1" x14ac:dyDescent="0.2">
      <c r="A40" s="204" t="s">
        <v>302</v>
      </c>
      <c r="B40" s="215" t="s">
        <v>303</v>
      </c>
      <c r="C40" s="220"/>
      <c r="D40" s="220"/>
      <c r="E40" s="220"/>
      <c r="F40" s="220"/>
      <c r="G40" s="220"/>
      <c r="H40" s="220"/>
      <c r="I40" s="220"/>
      <c r="J40" s="206">
        <f>D40+E40+F40+G40+H40+I40</f>
        <v>0</v>
      </c>
      <c r="K40" s="196">
        <f>C40+J40</f>
        <v>0</v>
      </c>
    </row>
    <row r="41" spans="1:11" s="46" customFormat="1" ht="12" customHeight="1" x14ac:dyDescent="0.2">
      <c r="A41" s="204" t="s">
        <v>304</v>
      </c>
      <c r="B41" s="217" t="s">
        <v>305</v>
      </c>
      <c r="C41" s="216"/>
      <c r="D41" s="216"/>
      <c r="E41" s="216"/>
      <c r="F41" s="216"/>
      <c r="G41" s="216"/>
      <c r="H41" s="216"/>
      <c r="I41" s="216"/>
      <c r="J41" s="206">
        <f>D41+E41+F41+G41+H41+I41</f>
        <v>0</v>
      </c>
      <c r="K41" s="207">
        <f>C41+J41</f>
        <v>0</v>
      </c>
    </row>
    <row r="42" spans="1:11" s="50" customFormat="1" ht="12" customHeight="1" thickBot="1" x14ac:dyDescent="0.25">
      <c r="A42" s="197" t="s">
        <v>306</v>
      </c>
      <c r="B42" s="224" t="s">
        <v>307</v>
      </c>
      <c r="C42" s="225"/>
      <c r="D42" s="225"/>
      <c r="E42" s="225"/>
      <c r="F42" s="225"/>
      <c r="G42" s="225"/>
      <c r="H42" s="225"/>
      <c r="I42" s="225"/>
      <c r="J42" s="206">
        <f>D42+E42+F42+G42+H42+I42</f>
        <v>0</v>
      </c>
      <c r="K42" s="209">
        <f>C42+J42</f>
        <v>0</v>
      </c>
    </row>
    <row r="43" spans="1:11" s="50" customFormat="1" ht="12.95" customHeight="1" thickBot="1" x14ac:dyDescent="0.25">
      <c r="A43" s="223" t="s">
        <v>266</v>
      </c>
      <c r="B43" s="226" t="s">
        <v>308</v>
      </c>
      <c r="C43" s="214">
        <f t="shared" ref="C43:J43" si="8">+C38+C39</f>
        <v>0</v>
      </c>
      <c r="D43" s="192">
        <f t="shared" si="8"/>
        <v>0</v>
      </c>
      <c r="E43" s="192">
        <f t="shared" si="8"/>
        <v>0</v>
      </c>
      <c r="F43" s="192">
        <f t="shared" si="8"/>
        <v>0</v>
      </c>
      <c r="G43" s="192">
        <f t="shared" si="8"/>
        <v>0</v>
      </c>
      <c r="H43" s="192">
        <f t="shared" si="8"/>
        <v>0</v>
      </c>
      <c r="I43" s="192">
        <f t="shared" si="8"/>
        <v>0</v>
      </c>
      <c r="J43" s="192">
        <f t="shared" si="8"/>
        <v>0</v>
      </c>
      <c r="K43" s="203">
        <f>+K38+K39</f>
        <v>0</v>
      </c>
    </row>
    <row r="44" spans="1:11" s="33" customFormat="1" ht="14.1" customHeight="1" thickBot="1" x14ac:dyDescent="0.25">
      <c r="A44" s="34" t="s">
        <v>182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s="105" customFormat="1" ht="12" customHeight="1" thickBot="1" x14ac:dyDescent="0.25">
      <c r="A45" s="210" t="s">
        <v>21</v>
      </c>
      <c r="B45" s="126" t="s">
        <v>309</v>
      </c>
      <c r="C45" s="229">
        <f t="shared" ref="C45:J45" si="9">SUM(C46:C50)</f>
        <v>0</v>
      </c>
      <c r="D45" s="229">
        <f t="shared" si="9"/>
        <v>0</v>
      </c>
      <c r="E45" s="229">
        <f t="shared" si="9"/>
        <v>0</v>
      </c>
      <c r="F45" s="229">
        <f t="shared" si="9"/>
        <v>0</v>
      </c>
      <c r="G45" s="229">
        <f t="shared" si="9"/>
        <v>0</v>
      </c>
      <c r="H45" s="229">
        <f t="shared" si="9"/>
        <v>0</v>
      </c>
      <c r="I45" s="229">
        <f t="shared" si="9"/>
        <v>0</v>
      </c>
      <c r="J45" s="229">
        <f t="shared" si="9"/>
        <v>0</v>
      </c>
      <c r="K45" s="213">
        <f>SUM(K46:K50)</f>
        <v>0</v>
      </c>
    </row>
    <row r="46" spans="1:11" ht="12" customHeight="1" x14ac:dyDescent="0.2">
      <c r="A46" s="197" t="s">
        <v>23</v>
      </c>
      <c r="B46" s="127" t="s">
        <v>184</v>
      </c>
      <c r="C46" s="231"/>
      <c r="D46" s="231"/>
      <c r="E46" s="231"/>
      <c r="F46" s="231"/>
      <c r="G46" s="231"/>
      <c r="H46" s="231"/>
      <c r="I46" s="231"/>
      <c r="J46" s="232">
        <f>D46+E46+F46+G46+H46+I46</f>
        <v>0</v>
      </c>
      <c r="K46" s="233">
        <f>C46+J46</f>
        <v>0</v>
      </c>
    </row>
    <row r="47" spans="1:11" ht="12" customHeight="1" x14ac:dyDescent="0.2">
      <c r="A47" s="197" t="s">
        <v>25</v>
      </c>
      <c r="B47" s="112" t="s">
        <v>185</v>
      </c>
      <c r="C47" s="235"/>
      <c r="D47" s="235"/>
      <c r="E47" s="235"/>
      <c r="F47" s="235"/>
      <c r="G47" s="235"/>
      <c r="H47" s="235"/>
      <c r="I47" s="235"/>
      <c r="J47" s="236">
        <f>D47+E47+F47+G47+H47+I47</f>
        <v>0</v>
      </c>
      <c r="K47" s="237">
        <f>C47+J47</f>
        <v>0</v>
      </c>
    </row>
    <row r="48" spans="1:11" ht="12" customHeight="1" x14ac:dyDescent="0.2">
      <c r="A48" s="197" t="s">
        <v>27</v>
      </c>
      <c r="B48" s="112" t="s">
        <v>186</v>
      </c>
      <c r="C48" s="235"/>
      <c r="D48" s="235"/>
      <c r="E48" s="235"/>
      <c r="F48" s="235"/>
      <c r="G48" s="235"/>
      <c r="H48" s="235"/>
      <c r="I48" s="235"/>
      <c r="J48" s="236">
        <f>D48+E48+F48+G48+H48+I48</f>
        <v>0</v>
      </c>
      <c r="K48" s="237">
        <f>C48+J48</f>
        <v>0</v>
      </c>
    </row>
    <row r="49" spans="1:11" ht="12" customHeight="1" x14ac:dyDescent="0.2">
      <c r="A49" s="197" t="s">
        <v>29</v>
      </c>
      <c r="B49" s="112" t="s">
        <v>187</v>
      </c>
      <c r="C49" s="235"/>
      <c r="D49" s="235"/>
      <c r="E49" s="235"/>
      <c r="F49" s="235"/>
      <c r="G49" s="235"/>
      <c r="H49" s="235"/>
      <c r="I49" s="235"/>
      <c r="J49" s="236">
        <f>D49+E49+F49+G49+H49+I49</f>
        <v>0</v>
      </c>
      <c r="K49" s="237">
        <f>C49+J49</f>
        <v>0</v>
      </c>
    </row>
    <row r="50" spans="1:11" ht="12" customHeight="1" thickBot="1" x14ac:dyDescent="0.25">
      <c r="A50" s="197" t="s">
        <v>31</v>
      </c>
      <c r="B50" s="112" t="s">
        <v>189</v>
      </c>
      <c r="C50" s="235"/>
      <c r="D50" s="235"/>
      <c r="E50" s="235"/>
      <c r="F50" s="235"/>
      <c r="G50" s="235"/>
      <c r="H50" s="235"/>
      <c r="I50" s="235"/>
      <c r="J50" s="236">
        <f>D50+E50+F50+G50+H50+I50</f>
        <v>0</v>
      </c>
      <c r="K50" s="237">
        <f>C50+J50</f>
        <v>0</v>
      </c>
    </row>
    <row r="51" spans="1:11" ht="12" customHeight="1" thickBot="1" x14ac:dyDescent="0.25">
      <c r="A51" s="210" t="s">
        <v>37</v>
      </c>
      <c r="B51" s="126" t="s">
        <v>310</v>
      </c>
      <c r="C51" s="229">
        <f t="shared" ref="C51:J51" si="10">SUM(C52:C54)</f>
        <v>0</v>
      </c>
      <c r="D51" s="229">
        <f t="shared" si="10"/>
        <v>0</v>
      </c>
      <c r="E51" s="229">
        <f t="shared" si="10"/>
        <v>0</v>
      </c>
      <c r="F51" s="229">
        <f t="shared" si="10"/>
        <v>0</v>
      </c>
      <c r="G51" s="229">
        <f t="shared" si="10"/>
        <v>0</v>
      </c>
      <c r="H51" s="229">
        <f t="shared" si="10"/>
        <v>0</v>
      </c>
      <c r="I51" s="229">
        <f t="shared" si="10"/>
        <v>0</v>
      </c>
      <c r="J51" s="229">
        <f t="shared" si="10"/>
        <v>0</v>
      </c>
      <c r="K51" s="213">
        <f>SUM(K52:K54)</f>
        <v>0</v>
      </c>
    </row>
    <row r="52" spans="1:11" s="105" customFormat="1" ht="12" customHeight="1" x14ac:dyDescent="0.2">
      <c r="A52" s="197" t="s">
        <v>39</v>
      </c>
      <c r="B52" s="127" t="s">
        <v>219</v>
      </c>
      <c r="C52" s="231"/>
      <c r="D52" s="231"/>
      <c r="E52" s="231"/>
      <c r="F52" s="231"/>
      <c r="G52" s="231"/>
      <c r="H52" s="231"/>
      <c r="I52" s="231"/>
      <c r="J52" s="232">
        <f>D52+E52+F52+G52+H52+I52</f>
        <v>0</v>
      </c>
      <c r="K52" s="233">
        <f>C52+J52</f>
        <v>0</v>
      </c>
    </row>
    <row r="53" spans="1:11" ht="12" customHeight="1" x14ac:dyDescent="0.2">
      <c r="A53" s="197" t="s">
        <v>41</v>
      </c>
      <c r="B53" s="112" t="s">
        <v>221</v>
      </c>
      <c r="C53" s="235"/>
      <c r="D53" s="235"/>
      <c r="E53" s="235"/>
      <c r="F53" s="235"/>
      <c r="G53" s="235"/>
      <c r="H53" s="235"/>
      <c r="I53" s="235"/>
      <c r="J53" s="236">
        <f>D53+E53+F53+G53+H53+I53</f>
        <v>0</v>
      </c>
      <c r="K53" s="237">
        <f>C53+J53</f>
        <v>0</v>
      </c>
    </row>
    <row r="54" spans="1:11" ht="12" customHeight="1" x14ac:dyDescent="0.2">
      <c r="A54" s="197" t="s">
        <v>43</v>
      </c>
      <c r="B54" s="112" t="s">
        <v>311</v>
      </c>
      <c r="C54" s="235"/>
      <c r="D54" s="235"/>
      <c r="E54" s="235"/>
      <c r="F54" s="235"/>
      <c r="G54" s="235"/>
      <c r="H54" s="235"/>
      <c r="I54" s="235"/>
      <c r="J54" s="236">
        <f>D54+E54+F54+G54+H54+I54</f>
        <v>0</v>
      </c>
      <c r="K54" s="237">
        <f>C54+J54</f>
        <v>0</v>
      </c>
    </row>
    <row r="55" spans="1:11" ht="12" customHeight="1" thickBot="1" x14ac:dyDescent="0.25">
      <c r="A55" s="197" t="s">
        <v>45</v>
      </c>
      <c r="B55" s="112" t="s">
        <v>312</v>
      </c>
      <c r="C55" s="235"/>
      <c r="D55" s="235"/>
      <c r="E55" s="235"/>
      <c r="F55" s="235"/>
      <c r="G55" s="235"/>
      <c r="H55" s="235"/>
      <c r="I55" s="235"/>
      <c r="J55" s="236">
        <f>D55+E55+F55+G55+H55+I55</f>
        <v>0</v>
      </c>
      <c r="K55" s="237">
        <f>C55+J55</f>
        <v>0</v>
      </c>
    </row>
    <row r="56" spans="1:11" ht="12" customHeight="1" thickBot="1" x14ac:dyDescent="0.25">
      <c r="A56" s="210" t="s">
        <v>51</v>
      </c>
      <c r="B56" s="126" t="s">
        <v>313</v>
      </c>
      <c r="C56" s="239"/>
      <c r="D56" s="239"/>
      <c r="E56" s="239"/>
      <c r="F56" s="239"/>
      <c r="G56" s="239"/>
      <c r="H56" s="239"/>
      <c r="I56" s="239"/>
      <c r="J56" s="229">
        <f>D56+E56+F56+G56+H56+I56</f>
        <v>0</v>
      </c>
      <c r="K56" s="213">
        <f>C56+J56</f>
        <v>0</v>
      </c>
    </row>
    <row r="57" spans="1:11" ht="12.95" customHeight="1" thickBot="1" x14ac:dyDescent="0.25">
      <c r="A57" s="210" t="s">
        <v>238</v>
      </c>
      <c r="B57" s="240" t="s">
        <v>314</v>
      </c>
      <c r="C57" s="241">
        <f t="shared" ref="C57:J57" si="11">+C45+C51+C56</f>
        <v>0</v>
      </c>
      <c r="D57" s="241">
        <f t="shared" si="11"/>
        <v>0</v>
      </c>
      <c r="E57" s="241">
        <f t="shared" si="11"/>
        <v>0</v>
      </c>
      <c r="F57" s="241">
        <f t="shared" si="11"/>
        <v>0</v>
      </c>
      <c r="G57" s="241">
        <f t="shared" si="11"/>
        <v>0</v>
      </c>
      <c r="H57" s="241">
        <f t="shared" si="11"/>
        <v>0</v>
      </c>
      <c r="I57" s="241">
        <f t="shared" si="11"/>
        <v>0</v>
      </c>
      <c r="J57" s="241">
        <f t="shared" si="11"/>
        <v>0</v>
      </c>
      <c r="K57" s="242">
        <f>+K45+K51+K56</f>
        <v>0</v>
      </c>
    </row>
    <row r="58" spans="1:11" ht="14.1" customHeight="1" thickBot="1" x14ac:dyDescent="0.25">
      <c r="C58" s="244">
        <f>C43-C57</f>
        <v>0</v>
      </c>
      <c r="D58" s="245"/>
      <c r="E58" s="245"/>
      <c r="F58" s="245"/>
      <c r="G58" s="245"/>
      <c r="H58" s="245"/>
      <c r="I58" s="245"/>
      <c r="J58" s="245"/>
      <c r="K58" s="140">
        <f>K43-K57</f>
        <v>0</v>
      </c>
    </row>
    <row r="59" spans="1:11" ht="12.95" customHeight="1" thickBot="1" x14ac:dyDescent="0.25">
      <c r="A59" s="144" t="s">
        <v>270</v>
      </c>
      <c r="B59" s="145"/>
      <c r="C59" s="246"/>
      <c r="D59" s="246"/>
      <c r="E59" s="246"/>
      <c r="F59" s="246"/>
      <c r="G59" s="246"/>
      <c r="H59" s="246"/>
      <c r="I59" s="246"/>
      <c r="J59" s="247">
        <f>D59+E59+F59+G59+H59+I59</f>
        <v>0</v>
      </c>
      <c r="K59" s="249">
        <f>C59+J59</f>
        <v>0</v>
      </c>
    </row>
    <row r="60" spans="1:11" ht="12.95" customHeight="1" thickBot="1" x14ac:dyDescent="0.25">
      <c r="A60" s="144" t="s">
        <v>271</v>
      </c>
      <c r="B60" s="145"/>
      <c r="C60" s="246"/>
      <c r="D60" s="246"/>
      <c r="E60" s="246"/>
      <c r="F60" s="246"/>
      <c r="G60" s="246"/>
      <c r="H60" s="246"/>
      <c r="I60" s="246"/>
      <c r="J60" s="247">
        <f>D60+E60+F60+G60+H60+I60</f>
        <v>0</v>
      </c>
      <c r="K60" s="24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44</vt:i4>
      </vt:variant>
    </vt:vector>
  </HeadingPairs>
  <TitlesOfParts>
    <vt:vector size="88" baseType="lpstr">
      <vt:lpstr>RM_6.1.sz.mell</vt:lpstr>
      <vt:lpstr>RM_6.1.1.sz.mell</vt:lpstr>
      <vt:lpstr>RM_6.1.2.sz.mell</vt:lpstr>
      <vt:lpstr>RM_6.1.3.sz.mell</vt:lpstr>
      <vt:lpstr>RM_6.3.sz.mell</vt:lpstr>
      <vt:lpstr>RM_6.3.1.sz.mell</vt:lpstr>
      <vt:lpstr>RM_6.3.2.sz.mell</vt:lpstr>
      <vt:lpstr>RM_6.3.3.sz.mell</vt:lpstr>
      <vt:lpstr>RM_6.4.sz.mell</vt:lpstr>
      <vt:lpstr>RM_6.4.1.sz.mell</vt:lpstr>
      <vt:lpstr>RM_6.4.2.sz.mell</vt:lpstr>
      <vt:lpstr>RM_6.4.3.sz.mell</vt:lpstr>
      <vt:lpstr>RM_6.5.sz.mell</vt:lpstr>
      <vt:lpstr>RM_6.5.1.sz.mell</vt:lpstr>
      <vt:lpstr>RM_6.5.2.sz.mell</vt:lpstr>
      <vt:lpstr>RM_6.5.3.sz.mell</vt:lpstr>
      <vt:lpstr>RM_6.6.sz.mell</vt:lpstr>
      <vt:lpstr>RM_6.6.1.sz.mell</vt:lpstr>
      <vt:lpstr>RM_6.6.2.sz.mell</vt:lpstr>
      <vt:lpstr>RM_6.6.3.sz.mell</vt:lpstr>
      <vt:lpstr>RM_6.7.sz.mell</vt:lpstr>
      <vt:lpstr>RM_6.7.1.sz.mell</vt:lpstr>
      <vt:lpstr>RM_6.7.2.sz.mell</vt:lpstr>
      <vt:lpstr>RM_6.7.3.sz.mell</vt:lpstr>
      <vt:lpstr>RM_6.8.sz.mell</vt:lpstr>
      <vt:lpstr>RM_6.8.1.sz.mell</vt:lpstr>
      <vt:lpstr>RM_6.8.2.sz.mell</vt:lpstr>
      <vt:lpstr>RM_6.8.3.sz.mell</vt:lpstr>
      <vt:lpstr>RM_6.9.sz.mell</vt:lpstr>
      <vt:lpstr>RM_6.9.1.sz.mell</vt:lpstr>
      <vt:lpstr>RM_6.9.2.sz.mell</vt:lpstr>
      <vt:lpstr>RM_6.9.3.sz.mell</vt:lpstr>
      <vt:lpstr>RM_6.10.sz.mell</vt:lpstr>
      <vt:lpstr>RM_6.10.1.sz.mell</vt:lpstr>
      <vt:lpstr>RM_6.10.2.sz.mell</vt:lpstr>
      <vt:lpstr>RM_6.10.3.sz.mell</vt:lpstr>
      <vt:lpstr>RM_6.11.sz.mell</vt:lpstr>
      <vt:lpstr>RM_6.11.1.sz.mell</vt:lpstr>
      <vt:lpstr>RM_6.11.2.sz.mell</vt:lpstr>
      <vt:lpstr>RM_6.11.3.sz.mell</vt:lpstr>
      <vt:lpstr>RM_6.12.sz.mell</vt:lpstr>
      <vt:lpstr>RM_6.12.1.sz.mell</vt:lpstr>
      <vt:lpstr>RM_6.12.2.sz.mell</vt:lpstr>
      <vt:lpstr>RM_6.12.3.sz.mell</vt:lpstr>
      <vt:lpstr>RM_6.1.1.sz.mell!Nyomtatási_cím</vt:lpstr>
      <vt:lpstr>RM_6.1.2.sz.mell!Nyomtatási_cím</vt:lpstr>
      <vt:lpstr>RM_6.1.3.sz.mell!Nyomtatási_cím</vt:lpstr>
      <vt:lpstr>RM_6.1.sz.mell!Nyomtatási_cím</vt:lpstr>
      <vt:lpstr>RM_6.10.1.sz.mell!Nyomtatási_cím</vt:lpstr>
      <vt:lpstr>RM_6.10.2.sz.mell!Nyomtatási_cím</vt:lpstr>
      <vt:lpstr>RM_6.10.3.sz.mell!Nyomtatási_cím</vt:lpstr>
      <vt:lpstr>RM_6.10.sz.mell!Nyomtatási_cím</vt:lpstr>
      <vt:lpstr>RM_6.11.1.sz.mell!Nyomtatási_cím</vt:lpstr>
      <vt:lpstr>RM_6.11.2.sz.mell!Nyomtatási_cím</vt:lpstr>
      <vt:lpstr>RM_6.11.3.sz.mell!Nyomtatási_cím</vt:lpstr>
      <vt:lpstr>RM_6.11.sz.mell!Nyomtatási_cím</vt:lpstr>
      <vt:lpstr>RM_6.12.1.sz.mell!Nyomtatási_cím</vt:lpstr>
      <vt:lpstr>RM_6.12.2.sz.mell!Nyomtatási_cím</vt:lpstr>
      <vt:lpstr>RM_6.12.3.sz.mell!Nyomtatási_cím</vt:lpstr>
      <vt:lpstr>RM_6.12.sz.mell!Nyomtatási_cím</vt:lpstr>
      <vt:lpstr>RM_6.3.1.sz.mell!Nyomtatási_cím</vt:lpstr>
      <vt:lpstr>RM_6.3.2.sz.mell!Nyomtatási_cím</vt:lpstr>
      <vt:lpstr>RM_6.3.3.sz.mell!Nyomtatási_cím</vt:lpstr>
      <vt:lpstr>RM_6.3.sz.mell!Nyomtatási_cím</vt:lpstr>
      <vt:lpstr>RM_6.4.1.sz.mell!Nyomtatási_cím</vt:lpstr>
      <vt:lpstr>RM_6.4.2.sz.mell!Nyomtatási_cím</vt:lpstr>
      <vt:lpstr>RM_6.4.3.sz.mell!Nyomtatási_cím</vt:lpstr>
      <vt:lpstr>RM_6.4.sz.mell!Nyomtatási_cím</vt:lpstr>
      <vt:lpstr>RM_6.5.1.sz.mell!Nyomtatási_cím</vt:lpstr>
      <vt:lpstr>RM_6.5.2.sz.mell!Nyomtatási_cím</vt:lpstr>
      <vt:lpstr>RM_6.5.3.sz.mell!Nyomtatási_cím</vt:lpstr>
      <vt:lpstr>RM_6.5.sz.mell!Nyomtatási_cím</vt:lpstr>
      <vt:lpstr>RM_6.6.1.sz.mell!Nyomtatási_cím</vt:lpstr>
      <vt:lpstr>RM_6.6.2.sz.mell!Nyomtatási_cím</vt:lpstr>
      <vt:lpstr>RM_6.6.3.sz.mell!Nyomtatási_cím</vt:lpstr>
      <vt:lpstr>RM_6.6.sz.mell!Nyomtatási_cím</vt:lpstr>
      <vt:lpstr>RM_6.7.1.sz.mell!Nyomtatási_cím</vt:lpstr>
      <vt:lpstr>RM_6.7.2.sz.mell!Nyomtatási_cím</vt:lpstr>
      <vt:lpstr>RM_6.7.3.sz.mell!Nyomtatási_cím</vt:lpstr>
      <vt:lpstr>RM_6.7.sz.mell!Nyomtatási_cím</vt:lpstr>
      <vt:lpstr>RM_6.8.1.sz.mell!Nyomtatási_cím</vt:lpstr>
      <vt:lpstr>RM_6.8.2.sz.mell!Nyomtatási_cím</vt:lpstr>
      <vt:lpstr>RM_6.8.3.sz.mell!Nyomtatási_cím</vt:lpstr>
      <vt:lpstr>RM_6.8.sz.mell!Nyomtatási_cím</vt:lpstr>
      <vt:lpstr>RM_6.9.1.sz.mell!Nyomtatási_cím</vt:lpstr>
      <vt:lpstr>RM_6.9.2.sz.mell!Nyomtatási_cím</vt:lpstr>
      <vt:lpstr>RM_6.9.3.sz.mell!Nyomtatási_cím</vt:lpstr>
      <vt:lpstr>RM_6.9.sz.mell!Nyomtatási_cím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2021-07-14T08:52:42Z</dcterms:created>
  <dcterms:modified xsi:type="dcterms:W3CDTF">2021-07-14T08:53:09Z</dcterms:modified>
</cp:coreProperties>
</file>