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ndletek\"/>
    </mc:Choice>
  </mc:AlternateContent>
  <bookViews>
    <workbookView xWindow="0" yWindow="0" windowWidth="23040" windowHeight="9192"/>
  </bookViews>
  <sheets>
    <sheet name="5.bev. forrásonként" sheetId="1" r:id="rId1"/>
  </sheets>
  <definedNames>
    <definedName name="_xlnm.Print_Area" localSheetId="0">'5.bev. forrásonként'!$A$1:$H$124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/>
  <c r="H8" i="1"/>
  <c r="I8" i="1" s="1"/>
  <c r="H9" i="1"/>
  <c r="I9" i="1"/>
  <c r="H10" i="1"/>
  <c r="I10" i="1" s="1"/>
  <c r="H11" i="1"/>
  <c r="I11" i="1"/>
  <c r="H12" i="1"/>
  <c r="I12" i="1" s="1"/>
  <c r="H13" i="1"/>
  <c r="I13" i="1"/>
  <c r="H14" i="1"/>
  <c r="I14" i="1" s="1"/>
  <c r="H15" i="1"/>
  <c r="I15" i="1"/>
  <c r="H16" i="1"/>
  <c r="I16" i="1" s="1"/>
  <c r="H17" i="1"/>
  <c r="H18" i="1"/>
  <c r="H19" i="1"/>
  <c r="H20" i="1"/>
  <c r="H21" i="1"/>
  <c r="I21" i="1"/>
  <c r="E22" i="1"/>
  <c r="F22" i="1"/>
  <c r="G22" i="1"/>
  <c r="H22" i="1"/>
  <c r="E27" i="1"/>
  <c r="H29" i="1"/>
  <c r="H27" i="1" s="1"/>
  <c r="H32" i="1" s="1"/>
  <c r="H30" i="1"/>
  <c r="I30" i="1" s="1"/>
  <c r="H31" i="1"/>
  <c r="I31" i="1" s="1"/>
  <c r="E32" i="1"/>
  <c r="F32" i="1"/>
  <c r="G32" i="1"/>
  <c r="H33" i="1"/>
  <c r="H34" i="1"/>
  <c r="I34" i="1" s="1"/>
  <c r="H35" i="1"/>
  <c r="I35" i="1" s="1"/>
  <c r="H36" i="1"/>
  <c r="I36" i="1" s="1"/>
  <c r="F37" i="1"/>
  <c r="G37" i="1"/>
  <c r="H37" i="1"/>
  <c r="I37" i="1"/>
  <c r="H40" i="1"/>
  <c r="E41" i="1"/>
  <c r="F41" i="1"/>
  <c r="F89" i="1" s="1"/>
  <c r="G41" i="1"/>
  <c r="H42" i="1"/>
  <c r="I42" i="1" s="1"/>
  <c r="H43" i="1"/>
  <c r="I43" i="1" s="1"/>
  <c r="E44" i="1"/>
  <c r="E58" i="1" s="1"/>
  <c r="E89" i="1" s="1"/>
  <c r="E120" i="1" s="1"/>
  <c r="F44" i="1"/>
  <c r="G44" i="1"/>
  <c r="H45" i="1"/>
  <c r="I45" i="1"/>
  <c r="H46" i="1"/>
  <c r="I46" i="1"/>
  <c r="H47" i="1"/>
  <c r="H48" i="1"/>
  <c r="I48" i="1" s="1"/>
  <c r="H49" i="1"/>
  <c r="H54" i="1" s="1"/>
  <c r="H50" i="1"/>
  <c r="I50" i="1"/>
  <c r="H51" i="1"/>
  <c r="I51" i="1"/>
  <c r="H53" i="1"/>
  <c r="I53" i="1"/>
  <c r="E54" i="1"/>
  <c r="F54" i="1"/>
  <c r="G54" i="1"/>
  <c r="E55" i="1"/>
  <c r="F55" i="1"/>
  <c r="G55" i="1"/>
  <c r="G58" i="1" s="1"/>
  <c r="I55" i="1"/>
  <c r="H56" i="1"/>
  <c r="H55" i="1" s="1"/>
  <c r="H57" i="1"/>
  <c r="F58" i="1"/>
  <c r="H59" i="1"/>
  <c r="H70" i="1" s="1"/>
  <c r="H60" i="1"/>
  <c r="H61" i="1"/>
  <c r="H62" i="1"/>
  <c r="H63" i="1"/>
  <c r="H64" i="1"/>
  <c r="H65" i="1"/>
  <c r="H66" i="1"/>
  <c r="H67" i="1"/>
  <c r="H68" i="1"/>
  <c r="H69" i="1"/>
  <c r="E70" i="1"/>
  <c r="F70" i="1"/>
  <c r="G70" i="1"/>
  <c r="I70" i="1"/>
  <c r="H71" i="1"/>
  <c r="H72" i="1"/>
  <c r="H73" i="1"/>
  <c r="H74" i="1"/>
  <c r="H75" i="1"/>
  <c r="E76" i="1"/>
  <c r="F76" i="1"/>
  <c r="G76" i="1"/>
  <c r="H76" i="1"/>
  <c r="H77" i="1"/>
  <c r="H78" i="1"/>
  <c r="H82" i="1" s="1"/>
  <c r="H79" i="1"/>
  <c r="H80" i="1"/>
  <c r="H81" i="1"/>
  <c r="E82" i="1"/>
  <c r="F82" i="1"/>
  <c r="G82" i="1"/>
  <c r="H83" i="1"/>
  <c r="H84" i="1"/>
  <c r="H85" i="1"/>
  <c r="H88" i="1" s="1"/>
  <c r="H86" i="1"/>
  <c r="H87" i="1"/>
  <c r="E88" i="1"/>
  <c r="F88" i="1"/>
  <c r="G88" i="1"/>
  <c r="I88" i="1"/>
  <c r="H90" i="1"/>
  <c r="H93" i="1" s="1"/>
  <c r="H91" i="1"/>
  <c r="H92" i="1"/>
  <c r="E93" i="1"/>
  <c r="F93" i="1"/>
  <c r="G93" i="1"/>
  <c r="H94" i="1"/>
  <c r="H98" i="1" s="1"/>
  <c r="H95" i="1"/>
  <c r="H96" i="1"/>
  <c r="H97" i="1"/>
  <c r="E98" i="1"/>
  <c r="F98" i="1"/>
  <c r="G98" i="1"/>
  <c r="H100" i="1"/>
  <c r="I100" i="1" s="1"/>
  <c r="I103" i="1" s="1"/>
  <c r="I110" i="1" s="1"/>
  <c r="I119" i="1" s="1"/>
  <c r="H101" i="1"/>
  <c r="I101" i="1" s="1"/>
  <c r="H102" i="1"/>
  <c r="E103" i="1"/>
  <c r="F103" i="1"/>
  <c r="F110" i="1" s="1"/>
  <c r="F119" i="1" s="1"/>
  <c r="G103" i="1"/>
  <c r="H103" i="1"/>
  <c r="H110" i="1" s="1"/>
  <c r="H104" i="1"/>
  <c r="H105" i="1"/>
  <c r="H106" i="1"/>
  <c r="H107" i="1"/>
  <c r="H108" i="1"/>
  <c r="H109" i="1"/>
  <c r="E110" i="1"/>
  <c r="G110" i="1"/>
  <c r="H111" i="1"/>
  <c r="H112" i="1"/>
  <c r="H116" i="1" s="1"/>
  <c r="H113" i="1"/>
  <c r="H114" i="1"/>
  <c r="H115" i="1"/>
  <c r="E116" i="1"/>
  <c r="F116" i="1"/>
  <c r="G116" i="1"/>
  <c r="G119" i="1" s="1"/>
  <c r="H117" i="1"/>
  <c r="H118" i="1"/>
  <c r="E119" i="1"/>
  <c r="F120" i="1" l="1"/>
  <c r="I54" i="1"/>
  <c r="H119" i="1"/>
  <c r="I41" i="1"/>
  <c r="I44" i="1"/>
  <c r="G89" i="1"/>
  <c r="G120" i="1" s="1"/>
  <c r="I27" i="1"/>
  <c r="I22" i="1"/>
  <c r="H44" i="1"/>
  <c r="H58" i="1" s="1"/>
  <c r="H41" i="1"/>
  <c r="H89" i="1" s="1"/>
  <c r="H120" i="1" s="1"/>
  <c r="I32" i="1" l="1"/>
  <c r="I89" i="1" s="1"/>
  <c r="I120" i="1" s="1"/>
  <c r="I58" i="1"/>
</calcChain>
</file>

<file path=xl/sharedStrings.xml><?xml version="1.0" encoding="utf-8"?>
<sst xmlns="http://schemas.openxmlformats.org/spreadsheetml/2006/main" count="267" uniqueCount="254">
  <si>
    <t xml:space="preserve">Költségvetési bevételelek mindösszesen: </t>
  </si>
  <si>
    <t>XVIII</t>
  </si>
  <si>
    <t>B8</t>
  </si>
  <si>
    <t>Finanszírozási bevételek összesen:</t>
  </si>
  <si>
    <t>XVII.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</si>
  <si>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</si>
  <si>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</si>
  <si>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</si>
  <si>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</si>
  <si>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</si>
  <si>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összesen  (1+…+5)</t>
  </si>
  <si>
    <t>XVI.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</si>
  <si>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</si>
  <si>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</si>
  <si>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</si>
  <si>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</si>
  <si>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</si>
  <si>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</si>
  <si>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</si>
  <si>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</si>
  <si>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</si>
  <si>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</si>
  <si>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</si>
  <si>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összesen (1+…+6)</t>
  </si>
  <si>
    <t>XV.</t>
  </si>
  <si>
    <t>B819</t>
  </si>
  <si>
    <t>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</si>
  <si>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</si>
  <si>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</si>
  <si>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</si>
  <si>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</si>
  <si>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</si>
  <si>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</si>
  <si>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</si>
  <si>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</si>
  <si>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</si>
  <si>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</si>
  <si>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</si>
  <si>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összesen (1+2)</t>
  </si>
  <si>
    <t>XIV.</t>
  </si>
  <si>
    <t>B8132</t>
  </si>
  <si>
    <t>Előző év vállalkozási maradványának igénybevétele</t>
  </si>
  <si>
    <t xml:space="preserve"> - 1 ből Önkormányzat felhatalmozási célú maradványa </t>
  </si>
  <si>
    <t>b</t>
  </si>
  <si>
    <t xml:space="preserve"> - 1- ből önormányzat működési célú maradványa</t>
  </si>
  <si>
    <t>a</t>
  </si>
  <si>
    <t>B8131</t>
  </si>
  <si>
    <t>Előző év költségvetési maradványának igénybevétele</t>
  </si>
  <si>
    <t>B812</t>
  </si>
  <si>
    <t>Belföldi értékpapírok bevételei (1+…+3)</t>
  </si>
  <si>
    <t>XIII.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</si>
  <si>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</si>
  <si>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</si>
  <si>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</si>
  <si>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</si>
  <si>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</si>
  <si>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</si>
  <si>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</si>
  <si>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</si>
  <si>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</si>
  <si>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(1+…+3)</t>
  </si>
  <si>
    <t>XII.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</si>
  <si>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</si>
  <si>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</si>
  <si>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</si>
  <si>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</si>
  <si>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</si>
  <si>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</si>
  <si>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B1-B7</t>
  </si>
  <si>
    <t xml:space="preserve">Költségvetési bevételek összesen: </t>
  </si>
  <si>
    <t>XI.</t>
  </si>
  <si>
    <t>B7</t>
  </si>
  <si>
    <t>Felhalmozási célú átvett pénzeszközök (1+…+5)</t>
  </si>
  <si>
    <t>X.</t>
  </si>
  <si>
    <t>B75</t>
  </si>
  <si>
    <t>Egyéb felhalmozási célú átvett pénzeszközök</t>
  </si>
  <si>
    <t>B74</t>
  </si>
  <si>
    <t>Felhalmozási célú visszatérítendő támogatások, kölcsönök visszatérülése államháztartáson kívülről</t>
  </si>
  <si>
    <t>B73</t>
  </si>
  <si>
    <t>Felhalmozási célú visszatérítendő támogatások, kölcsönök visszatérülése kormányoktól és más nemzetközi szervezetektől</t>
  </si>
  <si>
    <t>B72</t>
  </si>
  <si>
    <t>Felhalmozási célú visszatérítendő támogatások, kölcsönök visszatérülése az Európai Uniótól</t>
  </si>
  <si>
    <t>B71</t>
  </si>
  <si>
    <t>Felhalmozási célú garancia- és kezességvállalásból származó megtérülések államháztartáson kívülről</t>
  </si>
  <si>
    <t>B6</t>
  </si>
  <si>
    <t>Működési célú átvett pénzeszközök (1+…+5)</t>
  </si>
  <si>
    <t>IX.</t>
  </si>
  <si>
    <t>B65</t>
  </si>
  <si>
    <t>Egyéb működési célú átvett pénzeszközök (Egyesület)</t>
  </si>
  <si>
    <t>B64</t>
  </si>
  <si>
    <t>Működési célú visszatérítendő támogatások, kölcsönök visszatérülése államháztartáson kívülről</t>
  </si>
  <si>
    <t>B63</t>
  </si>
  <si>
    <t>Működési célú visszatérítendő támogatások, kölcsönök visszatérülése kormányoktól és más nemzetközi szervezetektől</t>
  </si>
  <si>
    <t>B62</t>
  </si>
  <si>
    <t>Működési célú visszatérítendő támogatások, kölcsönök visszatérülése az Európai Uniótól</t>
  </si>
  <si>
    <t>B61</t>
  </si>
  <si>
    <t>Működési célú garancia- és kezességvállalásból származó megtérülések államháztartáson kívülről</t>
  </si>
  <si>
    <t>B5</t>
  </si>
  <si>
    <t>Felhalmozási bevételek összesen (1+…+5)</t>
  </si>
  <si>
    <t>VIII.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</si>
  <si>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</si>
  <si>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</si>
  <si>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</si>
  <si>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</si>
  <si>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</si>
  <si>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</si>
  <si>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</si>
  <si>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</si>
  <si>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</si>
  <si>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</si>
  <si>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</si>
  <si>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Működési bevételek összesen (1+…+11)</t>
  </si>
  <si>
    <t>VII.</t>
  </si>
  <si>
    <t>B411</t>
  </si>
  <si>
    <t>Egyéb működési bevételek: közterület haszonbérlet,teleház bevételei, sírhelymegváltás</t>
  </si>
  <si>
    <t>B410</t>
  </si>
  <si>
    <t>Biztosító által fizetett kártérítés</t>
  </si>
  <si>
    <t>B409</t>
  </si>
  <si>
    <t>Egyéb pénzügyi műveletek bevételei</t>
  </si>
  <si>
    <t>B408</t>
  </si>
  <si>
    <t>Kamatbevételek és más nyereségjellegű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</si>
  <si>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</si>
  <si>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</si>
  <si>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</si>
  <si>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</si>
  <si>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</si>
  <si>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</si>
  <si>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</si>
  <si>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bevételek: kocessziós díj, osztalék, vagyonbérbeadás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</si>
  <si>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</si>
  <si>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</si>
  <si>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</si>
  <si>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</si>
  <si>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</si>
  <si>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</si>
  <si>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</si>
  <si>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összesen:</t>
  </si>
  <si>
    <t>VI.</t>
  </si>
  <si>
    <t>1-ből: - igazgatási szolgáltati díjak</t>
  </si>
  <si>
    <t>1 ből - bírságok, pótlékok</t>
  </si>
  <si>
    <t>B36</t>
  </si>
  <si>
    <t>Egyéb közhatalmi bevételek (a+b)</t>
  </si>
  <si>
    <t>B35</t>
  </si>
  <si>
    <t>Termékek és szolgáltatások adói (1+…+9)</t>
  </si>
  <si>
    <t>V.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</si>
  <si>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</si>
  <si>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</si>
  <si>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</si>
  <si>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</si>
  <si>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</si>
  <si>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</si>
  <si>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</si>
  <si>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</si>
  <si>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</si>
  <si>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>Értékesítési és forgalmi adók- iparűzési adó</t>
  </si>
  <si>
    <t>B34</t>
  </si>
  <si>
    <t>Vagyoni tipusú adók  - telek adó</t>
  </si>
  <si>
    <t>Vagyoni tipusú adók  - kommunális adó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</si>
  <si>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</si>
  <si>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</si>
  <si>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</si>
  <si>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</si>
  <si>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</si>
  <si>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(1+2)</t>
  </si>
  <si>
    <t>IV.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</si>
  <si>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</si>
  <si>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</si>
  <si>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</si>
  <si>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</si>
  <si>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</si>
  <si>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(1+…+5)</t>
  </si>
  <si>
    <t>III.</t>
  </si>
  <si>
    <t>5 - ből Bm.pályázat támogatás utakra - önerőre</t>
  </si>
  <si>
    <t>5 - ből MFP - játszótér fejlesztés</t>
  </si>
  <si>
    <t>5 - ből MFP - közösségi tér átalakítása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</si>
  <si>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</si>
  <si>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</si>
  <si>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</si>
  <si>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</si>
  <si>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</si>
  <si>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</si>
  <si>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</si>
  <si>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</si>
  <si>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</si>
  <si>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</si>
  <si>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</si>
  <si>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(1+…+5)</t>
  </si>
  <si>
    <t>II.</t>
  </si>
  <si>
    <t>5 - ből földalapú támogatásra átvett</t>
  </si>
  <si>
    <t>d</t>
  </si>
  <si>
    <t>5 - ből Támop foglalkoztatásra átvett</t>
  </si>
  <si>
    <t>c</t>
  </si>
  <si>
    <t>5 - ből nyári diákmunka</t>
  </si>
  <si>
    <t>5 - ből Munkaügyi Központtól közfoglalkoztatásra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</si>
  <si>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</si>
  <si>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</si>
  <si>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</si>
  <si>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</si>
  <si>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</si>
  <si>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</si>
  <si>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</si>
  <si>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</si>
  <si>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</si>
  <si>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</si>
  <si>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</si>
  <si>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</si>
  <si>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 xml:space="preserve">I. 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</si>
  <si>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</si>
  <si>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</si>
  <si>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</si>
  <si>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</si>
  <si>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</si>
  <si>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</si>
  <si>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3-ból rászoruló gyermekek szünidei étkezéae</t>
  </si>
  <si>
    <t>3-ból falugondnoki szolgálatra</t>
  </si>
  <si>
    <t>3-ból települési önk.szoc.feladatai</t>
  </si>
  <si>
    <t>B113</t>
  </si>
  <si>
    <t>Települési önkormányzatok szociális, gyermekjóléti és gyermekétkeztetési feladatainak támogatása</t>
  </si>
  <si>
    <t>B112</t>
  </si>
  <si>
    <t>Települési önkormányzatok egyes köznevelési feladatainak támogatása</t>
  </si>
  <si>
    <t>1-ből polgármesteri illetmény támogatása</t>
  </si>
  <si>
    <t>h</t>
  </si>
  <si>
    <t>1- ből Kiegészítés</t>
  </si>
  <si>
    <t>g</t>
  </si>
  <si>
    <t>1- ből Lakott külterülettel kapcsolatos feladatok</t>
  </si>
  <si>
    <t>f</t>
  </si>
  <si>
    <t>1- ből Egyéb kötelező feladatokra</t>
  </si>
  <si>
    <t>e</t>
  </si>
  <si>
    <t>1. ből: Közutakra</t>
  </si>
  <si>
    <t>1- ből köztemetőre</t>
  </si>
  <si>
    <t>1- ből: közvilágításra</t>
  </si>
  <si>
    <t>1. ből: Zöldteürlet gazdálkodás</t>
  </si>
  <si>
    <t>B111</t>
  </si>
  <si>
    <t>Helyi önkormányzatok működésének általános támogatása</t>
  </si>
  <si>
    <t>Módosítás</t>
  </si>
  <si>
    <t>Összes
előirányzat</t>
  </si>
  <si>
    <t>Államigazgatási</t>
  </si>
  <si>
    <t>Önként</t>
  </si>
  <si>
    <t>Kötelező</t>
  </si>
  <si>
    <t>Rovat
száma</t>
  </si>
  <si>
    <t>Bevételi jogcímek</t>
  </si>
  <si>
    <t>alszám</t>
  </si>
  <si>
    <t xml:space="preserve"> Sor-
szám</t>
  </si>
  <si>
    <t xml:space="preserve">H. </t>
  </si>
  <si>
    <t xml:space="preserve">G. </t>
  </si>
  <si>
    <t xml:space="preserve">F. </t>
  </si>
  <si>
    <t xml:space="preserve">E: </t>
  </si>
  <si>
    <t xml:space="preserve">D: </t>
  </si>
  <si>
    <t xml:space="preserve">C: </t>
  </si>
  <si>
    <t xml:space="preserve">B: </t>
  </si>
  <si>
    <t>A:</t>
  </si>
  <si>
    <t>Fonó</t>
  </si>
  <si>
    <t>Bevételek kötelező, önként vállalt és államigazgatási feladatok megosztásában forintban</t>
  </si>
  <si>
    <t xml:space="preserve">5. melléklet a  12/2020.(XII.15) önkormányzati rendeletethez: Az önkormányzat  bevételei összesítve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</si>
</sst>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/>
    <xf numFmtId="0" fontId="0" fillId="0" borderId="1" xfId="0" applyFont="1" applyFill="1" applyBorder="1"/>
    <xf numFmtId="165" fontId="2" fillId="0" borderId="2" xfId="1" applyNumberFormat="1" applyFont="1" applyFill="1" applyBorder="1" applyAlignment="1" applyProtection="1"/>
    <xf numFmtId="0" fontId="2" fillId="0" borderId="2" xfId="0" applyFont="1" applyBorder="1"/>
    <xf numFmtId="0" fontId="0" fillId="0" borderId="2" xfId="2" applyNumberFormat="1" applyFont="1" applyFill="1" applyBorder="1" applyAlignment="1" applyProtection="1"/>
    <xf numFmtId="0" fontId="0" fillId="0" borderId="2" xfId="0" applyFont="1" applyBorder="1"/>
    <xf numFmtId="0" fontId="2" fillId="0" borderId="3" xfId="2" applyNumberFormat="1" applyFont="1" applyFill="1" applyBorder="1" applyAlignment="1" applyProtection="1">
      <alignment horizontal="left"/>
    </xf>
    <xf numFmtId="0" fontId="0" fillId="0" borderId="4" xfId="2" applyNumberFormat="1" applyFont="1" applyFill="1" applyBorder="1" applyAlignment="1" applyProtection="1"/>
    <xf numFmtId="0" fontId="0" fillId="0" borderId="2" xfId="0" applyBorder="1"/>
    <xf numFmtId="165" fontId="0" fillId="0" borderId="2" xfId="1" applyNumberFormat="1" applyFont="1" applyFill="1" applyBorder="1" applyAlignment="1" applyProtection="1"/>
    <xf numFmtId="165" fontId="0" fillId="0" borderId="4" xfId="1" applyNumberFormat="1" applyFont="1" applyFill="1" applyBorder="1" applyAlignment="1" applyProtection="1"/>
    <xf numFmtId="0" fontId="0" fillId="0" borderId="0" xfId="0" applyFont="1"/>
    <xf numFmtId="0" fontId="0" fillId="0" borderId="3" xfId="0" applyFont="1" applyBorder="1"/>
    <xf numFmtId="0" fontId="2" fillId="0" borderId="3" xfId="0" applyFont="1" applyBorder="1"/>
    <xf numFmtId="0" fontId="0" fillId="0" borderId="4" xfId="0" applyFont="1" applyBorder="1" applyAlignment="1"/>
    <xf numFmtId="0" fontId="0" fillId="0" borderId="4" xfId="0" applyFont="1" applyFill="1" applyBorder="1" applyAlignment="1"/>
    <xf numFmtId="165" fontId="2" fillId="0" borderId="4" xfId="1" applyNumberFormat="1" applyFont="1" applyFill="1" applyBorder="1" applyAlignment="1" applyProtection="1"/>
    <xf numFmtId="0" fontId="0" fillId="0" borderId="3" xfId="2" applyNumberFormat="1" applyFont="1" applyFill="1" applyBorder="1" applyAlignment="1" applyProtection="1"/>
    <xf numFmtId="0" fontId="0" fillId="0" borderId="0" xfId="0" applyFont="1" applyBorder="1"/>
    <xf numFmtId="0" fontId="0" fillId="0" borderId="4" xfId="0" applyFont="1" applyFill="1" applyBorder="1"/>
    <xf numFmtId="0" fontId="0" fillId="0" borderId="5" xfId="0" applyFont="1" applyBorder="1"/>
    <xf numFmtId="0" fontId="2" fillId="0" borderId="0" xfId="0" applyFont="1"/>
    <xf numFmtId="0" fontId="0" fillId="0" borderId="6" xfId="2" applyNumberFormat="1" applyFont="1" applyFill="1" applyBorder="1" applyAlignment="1" applyProtection="1"/>
    <xf numFmtId="0" fontId="2" fillId="0" borderId="5" xfId="0" applyFont="1" applyBorder="1"/>
    <xf numFmtId="0" fontId="2" fillId="0" borderId="5" xfId="2" applyNumberFormat="1" applyFont="1" applyFill="1" applyBorder="1" applyAlignment="1" applyProtection="1"/>
    <xf numFmtId="0" fontId="3" fillId="0" borderId="4" xfId="2" applyNumberFormat="1" applyFont="1" applyFill="1" applyBorder="1" applyAlignment="1" applyProtection="1"/>
    <xf numFmtId="0" fontId="0" fillId="0" borderId="5" xfId="2" applyNumberFormat="1" applyFont="1" applyFill="1" applyBorder="1" applyAlignment="1" applyProtection="1"/>
    <xf numFmtId="165" fontId="1" fillId="0" borderId="2" xfId="1" applyNumberFormat="1" applyFont="1" applyFill="1" applyBorder="1" applyAlignment="1" applyProtection="1"/>
    <xf numFmtId="0" fontId="0" fillId="0" borderId="5" xfId="0" applyFont="1" applyBorder="1" applyAlignment="1">
      <alignment horizontal="left"/>
    </xf>
    <xf numFmtId="0" fontId="0" fillId="0" borderId="6" xfId="0" applyFont="1" applyFill="1" applyBorder="1" applyAlignment="1"/>
    <xf numFmtId="0" fontId="0" fillId="0" borderId="0" xfId="2" applyNumberFormat="1" applyFont="1" applyFill="1" applyBorder="1" applyAlignment="1" applyProtection="1"/>
    <xf numFmtId="0" fontId="0" fillId="0" borderId="5" xfId="0" applyFont="1" applyBorder="1" applyAlignment="1"/>
    <xf numFmtId="0" fontId="0" fillId="0" borderId="2" xfId="0" applyFont="1" applyFill="1" applyBorder="1" applyAlignment="1"/>
    <xf numFmtId="165" fontId="1" fillId="0" borderId="2" xfId="1" applyNumberFormat="1" applyBorder="1"/>
    <xf numFmtId="0" fontId="0" fillId="0" borderId="2" xfId="0" applyFont="1" applyFill="1" applyBorder="1"/>
    <xf numFmtId="0" fontId="2" fillId="0" borderId="2" xfId="0" applyFont="1" applyFill="1" applyBorder="1"/>
    <xf numFmtId="0" fontId="0" fillId="0" borderId="4" xfId="2" applyNumberFormat="1" applyFont="1" applyFill="1" applyBorder="1" applyAlignment="1" applyProtection="1">
      <alignment horizontal="left"/>
    </xf>
    <xf numFmtId="0" fontId="4" fillId="0" borderId="2" xfId="2" applyNumberFormat="1" applyFont="1" applyFill="1" applyBorder="1" applyAlignment="1" applyProtection="1">
      <alignment horizontal="left"/>
    </xf>
    <xf numFmtId="0" fontId="2" fillId="0" borderId="2" xfId="0" applyFont="1" applyBorder="1" applyAlignment="1">
      <alignment wrapText="1"/>
    </xf>
    <xf numFmtId="0" fontId="2" fillId="0" borderId="2" xfId="2" applyNumberFormat="1" applyFont="1" applyFill="1" applyBorder="1" applyAlignment="1" applyProtection="1">
      <alignment horizontal="lef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/>
    <xf numFmtId="0" fontId="5" fillId="0" borderId="0" xfId="0" applyFont="1"/>
  </cellXfs>
  <cellStyles count="3">
    <cellStyle name="Ezres" xfId="1" builtinId="3"/>
    <cellStyle name="Normál" xfId="0" builtinId="0"/>
    <cellStyle name="Normá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91" workbookViewId="0">
      <selection activeCell="E112" sqref="E112"/>
    </sheetView>
  </sheetViews>
  <sheetFormatPr defaultRowHeight="13.2" x14ac:dyDescent="0.25"/>
  <cols>
    <col min="1" max="1" width="5.88671875" customWidth="1"/>
    <col min="2" max="2" width="5.44140625" style="1" customWidth="1"/>
    <col min="3" max="3" width="86.5546875" customWidth="1"/>
    <col min="4" max="4" width="7.88671875" customWidth="1"/>
    <col min="5" max="5" width="14.88671875" customWidth="1"/>
    <col min="6" max="6" width="13.5546875" customWidth="1"/>
    <col min="7" max="7" width="11.33203125" customWidth="1"/>
    <col min="8" max="8" width="13.6640625" customWidth="1"/>
    <col min="9" max="9" width="13.5546875" customWidth="1"/>
  </cols>
  <sheetData>
    <row r="1" spans="1:9" x14ac:dyDescent="0.25">
      <c r="A1" t="s">
        <v>253</v>
      </c>
    </row>
    <row r="2" spans="1:9" ht="15" x14ac:dyDescent="0.25">
      <c r="A2" s="12" t="s">
        <v>252</v>
      </c>
      <c r="C2" s="43"/>
      <c r="E2" s="43" t="s">
        <v>251</v>
      </c>
      <c r="F2" s="43"/>
      <c r="G2" s="43"/>
      <c r="H2" s="43"/>
    </row>
    <row r="3" spans="1:9" x14ac:dyDescent="0.25">
      <c r="A3" s="6" t="s">
        <v>250</v>
      </c>
      <c r="B3" s="42" t="s">
        <v>249</v>
      </c>
      <c r="C3" s="6" t="s">
        <v>248</v>
      </c>
      <c r="D3" s="6" t="s">
        <v>247</v>
      </c>
      <c r="E3" s="6" t="s">
        <v>246</v>
      </c>
      <c r="F3" s="4" t="s">
        <v>245</v>
      </c>
      <c r="G3" s="6" t="s">
        <v>244</v>
      </c>
      <c r="H3" s="6" t="s">
        <v>243</v>
      </c>
      <c r="I3" s="9"/>
    </row>
    <row r="4" spans="1:9" ht="26.4" x14ac:dyDescent="0.25">
      <c r="A4" s="41" t="s">
        <v>242</v>
      </c>
      <c r="B4" s="15" t="s">
        <v>241</v>
      </c>
      <c r="C4" s="40" t="s">
        <v>240</v>
      </c>
      <c r="D4" s="39" t="s">
        <v>239</v>
      </c>
      <c r="E4" s="4" t="s">
        <v>238</v>
      </c>
      <c r="F4" s="36" t="s">
        <v>237</v>
      </c>
      <c r="G4" s="39" t="s">
        <v>236</v>
      </c>
      <c r="H4" s="39" t="s">
        <v>235</v>
      </c>
      <c r="I4" s="39" t="s">
        <v>234</v>
      </c>
    </row>
    <row r="5" spans="1:9" ht="15.6" x14ac:dyDescent="0.3">
      <c r="A5" s="6">
        <v>1</v>
      </c>
      <c r="B5" s="15">
        <v>1</v>
      </c>
      <c r="C5" s="38" t="s">
        <v>233</v>
      </c>
      <c r="D5" s="6" t="s">
        <v>232</v>
      </c>
      <c r="E5" s="10"/>
      <c r="F5" s="10"/>
      <c r="G5" s="3"/>
      <c r="H5" s="10"/>
      <c r="I5" s="9"/>
    </row>
    <row r="6" spans="1:9" x14ac:dyDescent="0.25">
      <c r="A6" s="6">
        <v>2</v>
      </c>
      <c r="B6" s="37" t="s">
        <v>45</v>
      </c>
      <c r="C6" s="29" t="s">
        <v>231</v>
      </c>
      <c r="D6" s="6"/>
      <c r="E6" s="34">
        <v>2371320</v>
      </c>
      <c r="F6" s="10"/>
      <c r="G6" s="11"/>
      <c r="H6" s="10">
        <f>E6+F6+G6</f>
        <v>2371320</v>
      </c>
      <c r="I6" s="10">
        <f>F6+G6+H6</f>
        <v>2371320</v>
      </c>
    </row>
    <row r="7" spans="1:9" x14ac:dyDescent="0.25">
      <c r="A7" s="6">
        <v>3</v>
      </c>
      <c r="B7" s="15" t="s">
        <v>43</v>
      </c>
      <c r="C7" s="21" t="s">
        <v>230</v>
      </c>
      <c r="D7" s="6"/>
      <c r="E7" s="10">
        <v>960000</v>
      </c>
      <c r="F7" s="10"/>
      <c r="G7" s="11"/>
      <c r="H7" s="10">
        <f>E7+F7+G7</f>
        <v>960000</v>
      </c>
      <c r="I7" s="10">
        <f>F7+G7+H7</f>
        <v>960000</v>
      </c>
    </row>
    <row r="8" spans="1:9" x14ac:dyDescent="0.25">
      <c r="A8" s="6">
        <v>4</v>
      </c>
      <c r="B8" s="15" t="s">
        <v>191</v>
      </c>
      <c r="C8" s="21" t="s">
        <v>229</v>
      </c>
      <c r="D8" s="6"/>
      <c r="E8" s="34">
        <v>997395</v>
      </c>
      <c r="F8" s="10"/>
      <c r="G8" s="11"/>
      <c r="H8" s="10">
        <f>E8+F8+G8</f>
        <v>997395</v>
      </c>
      <c r="I8" s="10">
        <f>F8+G8+H8</f>
        <v>997395</v>
      </c>
    </row>
    <row r="9" spans="1:9" x14ac:dyDescent="0.25">
      <c r="A9" s="6">
        <v>5</v>
      </c>
      <c r="B9" s="15" t="s">
        <v>189</v>
      </c>
      <c r="C9" s="21" t="s">
        <v>228</v>
      </c>
      <c r="D9" s="6"/>
      <c r="E9" s="10">
        <v>499400</v>
      </c>
      <c r="F9" s="10"/>
      <c r="G9" s="11"/>
      <c r="H9" s="10">
        <f>E9+F9+G9</f>
        <v>499400</v>
      </c>
      <c r="I9" s="10">
        <f>F9+G9+H9</f>
        <v>499400</v>
      </c>
    </row>
    <row r="10" spans="1:9" x14ac:dyDescent="0.25">
      <c r="A10" s="6">
        <v>6</v>
      </c>
      <c r="B10" s="16" t="s">
        <v>227</v>
      </c>
      <c r="C10" s="6" t="s">
        <v>226</v>
      </c>
      <c r="D10" s="6"/>
      <c r="E10" s="34">
        <v>4225145</v>
      </c>
      <c r="F10" s="10"/>
      <c r="G10" s="11"/>
      <c r="H10" s="10">
        <f>E10+F10+G10</f>
        <v>4225145</v>
      </c>
      <c r="I10" s="10">
        <f>F10+G10+H10</f>
        <v>4225145</v>
      </c>
    </row>
    <row r="11" spans="1:9" x14ac:dyDescent="0.25">
      <c r="A11" s="6">
        <v>7</v>
      </c>
      <c r="B11" s="16" t="s">
        <v>225</v>
      </c>
      <c r="C11" s="6" t="s">
        <v>224</v>
      </c>
      <c r="D11" s="6"/>
      <c r="E11" s="34">
        <v>7650</v>
      </c>
      <c r="F11" s="10"/>
      <c r="G11" s="11"/>
      <c r="H11" s="10">
        <f>E11+F11+G11</f>
        <v>7650</v>
      </c>
      <c r="I11" s="10">
        <f>F11+G11+H11</f>
        <v>7650</v>
      </c>
    </row>
    <row r="12" spans="1:9" x14ac:dyDescent="0.25">
      <c r="A12" s="6">
        <v>8</v>
      </c>
      <c r="B12" s="16" t="s">
        <v>223</v>
      </c>
      <c r="C12" s="6" t="s">
        <v>222</v>
      </c>
      <c r="D12" s="6"/>
      <c r="E12" s="10">
        <v>0</v>
      </c>
      <c r="F12" s="10"/>
      <c r="G12" s="11"/>
      <c r="H12" s="10">
        <f>E12+F12+G12</f>
        <v>0</v>
      </c>
      <c r="I12" s="10">
        <f>F12+G12+H12</f>
        <v>0</v>
      </c>
    </row>
    <row r="13" spans="1:9" x14ac:dyDescent="0.25">
      <c r="A13" s="6">
        <v>9</v>
      </c>
      <c r="B13" s="16" t="s">
        <v>221</v>
      </c>
      <c r="C13" s="6" t="s">
        <v>220</v>
      </c>
      <c r="D13" s="6"/>
      <c r="E13" s="34">
        <v>954500</v>
      </c>
      <c r="F13" s="10"/>
      <c r="G13" s="11"/>
      <c r="H13" s="10">
        <f>E13+F13+G13</f>
        <v>954500</v>
      </c>
      <c r="I13" s="10">
        <f>F13+G13+H13</f>
        <v>954500</v>
      </c>
    </row>
    <row r="14" spans="1:9" x14ac:dyDescent="0.25">
      <c r="A14" s="6">
        <v>10</v>
      </c>
      <c r="B14" s="15">
        <v>2</v>
      </c>
      <c r="C14" s="35" t="s">
        <v>219</v>
      </c>
      <c r="D14" s="6" t="s">
        <v>218</v>
      </c>
      <c r="E14" s="10"/>
      <c r="F14" s="10"/>
      <c r="G14" s="11"/>
      <c r="H14" s="10">
        <f>E14+F14+G14</f>
        <v>0</v>
      </c>
      <c r="I14" s="10">
        <f>F14+G14+H14</f>
        <v>0</v>
      </c>
    </row>
    <row r="15" spans="1:9" x14ac:dyDescent="0.25">
      <c r="A15" s="6">
        <v>11</v>
      </c>
      <c r="B15" s="15">
        <v>3</v>
      </c>
      <c r="C15" s="35" t="s">
        <v>217</v>
      </c>
      <c r="D15" s="6" t="s">
        <v>216</v>
      </c>
      <c r="E15" s="10"/>
      <c r="F15" s="10"/>
      <c r="G15" s="11"/>
      <c r="H15" s="10">
        <f>E15+F15+G15</f>
        <v>0</v>
      </c>
      <c r="I15" s="10">
        <f>F15+G15+H15</f>
        <v>0</v>
      </c>
    </row>
    <row r="16" spans="1:9" x14ac:dyDescent="0.25">
      <c r="A16" s="6">
        <v>12</v>
      </c>
      <c r="B16" s="15" t="s">
        <v>45</v>
      </c>
      <c r="C16" s="35" t="s">
        <v>215</v>
      </c>
      <c r="D16" s="6"/>
      <c r="E16" s="34">
        <v>5012056</v>
      </c>
      <c r="F16" s="10"/>
      <c r="G16" s="11"/>
      <c r="H16" s="10">
        <f>E16+F16+G16</f>
        <v>5012056</v>
      </c>
      <c r="I16" s="10">
        <f>F16+G16+H16</f>
        <v>5012056</v>
      </c>
    </row>
    <row r="17" spans="1:9" x14ac:dyDescent="0.25">
      <c r="A17" s="6">
        <v>13</v>
      </c>
      <c r="B17" s="15" t="s">
        <v>43</v>
      </c>
      <c r="C17" s="35" t="s">
        <v>214</v>
      </c>
      <c r="D17" s="6"/>
      <c r="E17" s="34">
        <v>4250000</v>
      </c>
      <c r="F17" s="10"/>
      <c r="G17" s="11"/>
      <c r="H17" s="10">
        <f>E17+F17+G17</f>
        <v>4250000</v>
      </c>
      <c r="I17" s="10">
        <v>4479000</v>
      </c>
    </row>
    <row r="18" spans="1:9" x14ac:dyDescent="0.25">
      <c r="A18" s="6">
        <v>14</v>
      </c>
      <c r="B18" s="15" t="s">
        <v>191</v>
      </c>
      <c r="C18" s="35" t="s">
        <v>213</v>
      </c>
      <c r="D18" s="6"/>
      <c r="E18" s="34">
        <v>216258</v>
      </c>
      <c r="F18" s="10"/>
      <c r="G18" s="11"/>
      <c r="H18" s="10">
        <f>E18+F18+G18</f>
        <v>216258</v>
      </c>
      <c r="I18" s="10">
        <v>227854</v>
      </c>
    </row>
    <row r="19" spans="1:9" x14ac:dyDescent="0.25">
      <c r="A19" s="6">
        <v>15</v>
      </c>
      <c r="B19" s="15">
        <v>4</v>
      </c>
      <c r="C19" s="35" t="s">
        <v>212</v>
      </c>
      <c r="D19" s="6" t="s">
        <v>211</v>
      </c>
      <c r="E19" s="10">
        <v>1800000</v>
      </c>
      <c r="F19" s="10"/>
      <c r="G19" s="11"/>
      <c r="H19" s="10">
        <f>E19+F19+G19</f>
        <v>1800000</v>
      </c>
      <c r="I19" s="10">
        <v>2000000</v>
      </c>
    </row>
    <row r="20" spans="1:9" x14ac:dyDescent="0.25">
      <c r="A20" s="6">
        <v>16</v>
      </c>
      <c r="B20" s="15">
        <v>5</v>
      </c>
      <c r="C20" s="35" t="s">
        <v>210</v>
      </c>
      <c r="D20" s="6" t="s">
        <v>209</v>
      </c>
      <c r="E20" s="10">
        <v>0</v>
      </c>
      <c r="F20" s="10"/>
      <c r="G20" s="11"/>
      <c r="H20" s="10">
        <f>E20+F20+G20</f>
        <v>0</v>
      </c>
      <c r="I20" s="10">
        <v>815680</v>
      </c>
    </row>
    <row r="21" spans="1:9" x14ac:dyDescent="0.25">
      <c r="A21" s="6">
        <v>17</v>
      </c>
      <c r="B21" s="15">
        <v>6</v>
      </c>
      <c r="C21" s="35" t="s">
        <v>208</v>
      </c>
      <c r="D21" s="6" t="s">
        <v>207</v>
      </c>
      <c r="E21" s="10">
        <v>0</v>
      </c>
      <c r="F21" s="10"/>
      <c r="G21" s="11"/>
      <c r="H21" s="10">
        <f>E21+F21+G21</f>
        <v>0</v>
      </c>
      <c r="I21" s="10">
        <f>F21+G21+H21</f>
        <v>0</v>
      </c>
    </row>
    <row r="22" spans="1:9" x14ac:dyDescent="0.25">
      <c r="A22" s="6">
        <v>18</v>
      </c>
      <c r="B22" s="15" t="s">
        <v>206</v>
      </c>
      <c r="C22" s="36" t="s">
        <v>205</v>
      </c>
      <c r="D22" s="6" t="s">
        <v>204</v>
      </c>
      <c r="E22" s="3">
        <f>SUM(E6:E21)</f>
        <v>21293724</v>
      </c>
      <c r="F22" s="3">
        <f>SUM(F6:F21)</f>
        <v>0</v>
      </c>
      <c r="G22" s="3">
        <f>SUM(G6:G21)</f>
        <v>0</v>
      </c>
      <c r="H22" s="3">
        <f>SUM(H6:H21)</f>
        <v>21293724</v>
      </c>
      <c r="I22" s="3">
        <f>SUM(I6:I21)</f>
        <v>22550000</v>
      </c>
    </row>
    <row r="23" spans="1:9" x14ac:dyDescent="0.25">
      <c r="A23" s="6">
        <v>19</v>
      </c>
      <c r="B23" s="15">
        <v>1</v>
      </c>
      <c r="C23" s="35" t="s">
        <v>203</v>
      </c>
      <c r="D23" s="6" t="s">
        <v>202</v>
      </c>
      <c r="E23" s="10"/>
      <c r="F23" s="10"/>
      <c r="G23" s="11"/>
      <c r="H23" s="10">
        <v>0</v>
      </c>
      <c r="I23" s="10">
        <v>0</v>
      </c>
    </row>
    <row r="24" spans="1:9" x14ac:dyDescent="0.25">
      <c r="A24" s="6">
        <v>20</v>
      </c>
      <c r="B24" s="15">
        <v>2</v>
      </c>
      <c r="C24" s="35" t="s">
        <v>201</v>
      </c>
      <c r="D24" s="6" t="s">
        <v>200</v>
      </c>
      <c r="E24" s="10"/>
      <c r="F24" s="10"/>
      <c r="G24" s="11"/>
      <c r="H24" s="10">
        <v>0</v>
      </c>
      <c r="I24" s="10">
        <v>0</v>
      </c>
    </row>
    <row r="25" spans="1:9" x14ac:dyDescent="0.25">
      <c r="A25" s="6">
        <v>21</v>
      </c>
      <c r="B25" s="15">
        <v>3</v>
      </c>
      <c r="C25" s="35" t="s">
        <v>199</v>
      </c>
      <c r="D25" s="6" t="s">
        <v>198</v>
      </c>
      <c r="E25" s="10"/>
      <c r="F25" s="10"/>
      <c r="G25" s="11"/>
      <c r="H25" s="10">
        <v>0</v>
      </c>
      <c r="I25" s="10">
        <v>0</v>
      </c>
    </row>
    <row r="26" spans="1:9" x14ac:dyDescent="0.25">
      <c r="A26" s="6">
        <v>22</v>
      </c>
      <c r="B26" s="15">
        <v>4</v>
      </c>
      <c r="C26" s="35" t="s">
        <v>197</v>
      </c>
      <c r="D26" s="6" t="s">
        <v>196</v>
      </c>
      <c r="E26" s="3"/>
      <c r="F26" s="3"/>
      <c r="G26" s="17"/>
      <c r="H26" s="10">
        <v>0</v>
      </c>
      <c r="I26" s="10">
        <v>0</v>
      </c>
    </row>
    <row r="27" spans="1:9" x14ac:dyDescent="0.25">
      <c r="A27" s="6">
        <v>23</v>
      </c>
      <c r="B27" s="15">
        <v>5</v>
      </c>
      <c r="C27" s="35" t="s">
        <v>195</v>
      </c>
      <c r="D27" s="6" t="s">
        <v>194</v>
      </c>
      <c r="E27" s="10">
        <f>SUM(E31,E28)</f>
        <v>631984</v>
      </c>
      <c r="F27" s="10"/>
      <c r="G27" s="11"/>
      <c r="H27" s="10">
        <f>SUM(H28:H31)</f>
        <v>631984</v>
      </c>
      <c r="I27" s="10">
        <f>SUM(I28:I31)</f>
        <v>2218253</v>
      </c>
    </row>
    <row r="28" spans="1:9" x14ac:dyDescent="0.25">
      <c r="A28" s="6">
        <v>24</v>
      </c>
      <c r="B28" s="15" t="s">
        <v>45</v>
      </c>
      <c r="C28" s="21" t="s">
        <v>193</v>
      </c>
      <c r="D28" s="6"/>
      <c r="E28" s="34">
        <v>531984</v>
      </c>
      <c r="F28" s="10"/>
      <c r="G28" s="11"/>
      <c r="H28" s="34">
        <v>531984</v>
      </c>
      <c r="I28" s="34">
        <v>1584641</v>
      </c>
    </row>
    <row r="29" spans="1:9" x14ac:dyDescent="0.25">
      <c r="A29" s="6">
        <v>25</v>
      </c>
      <c r="B29" s="15" t="s">
        <v>43</v>
      </c>
      <c r="C29" s="21" t="s">
        <v>192</v>
      </c>
      <c r="D29" s="6"/>
      <c r="E29" s="10">
        <v>0</v>
      </c>
      <c r="F29" s="10"/>
      <c r="G29" s="11"/>
      <c r="H29" s="10">
        <f>E29+F29+G29</f>
        <v>0</v>
      </c>
      <c r="I29" s="10">
        <v>533612</v>
      </c>
    </row>
    <row r="30" spans="1:9" x14ac:dyDescent="0.25">
      <c r="A30" s="6">
        <v>26</v>
      </c>
      <c r="B30" s="15" t="s">
        <v>191</v>
      </c>
      <c r="C30" s="21" t="s">
        <v>190</v>
      </c>
      <c r="D30" s="6"/>
      <c r="E30" s="10">
        <v>0</v>
      </c>
      <c r="F30" s="10"/>
      <c r="G30" s="11"/>
      <c r="H30" s="10">
        <f>E30+F30+G30</f>
        <v>0</v>
      </c>
      <c r="I30" s="10">
        <f>F30+G30+H30</f>
        <v>0</v>
      </c>
    </row>
    <row r="31" spans="1:9" x14ac:dyDescent="0.25">
      <c r="A31" s="6">
        <v>27</v>
      </c>
      <c r="B31" s="15" t="s">
        <v>189</v>
      </c>
      <c r="C31" s="21" t="s">
        <v>188</v>
      </c>
      <c r="D31" s="6"/>
      <c r="E31" s="10">
        <v>100000</v>
      </c>
      <c r="F31" s="10"/>
      <c r="G31" s="11"/>
      <c r="H31" s="10">
        <f>E31+F31+G31</f>
        <v>100000</v>
      </c>
      <c r="I31" s="10">
        <f>F31+G31+H31</f>
        <v>100000</v>
      </c>
    </row>
    <row r="32" spans="1:9" x14ac:dyDescent="0.25">
      <c r="A32" s="6">
        <v>28</v>
      </c>
      <c r="B32" s="15" t="s">
        <v>187</v>
      </c>
      <c r="C32" s="24" t="s">
        <v>186</v>
      </c>
      <c r="D32" s="6" t="s">
        <v>185</v>
      </c>
      <c r="E32" s="3">
        <f>SUM(E27,E22)</f>
        <v>21925708</v>
      </c>
      <c r="F32" s="3">
        <f>SUM(F23:F31)</f>
        <v>0</v>
      </c>
      <c r="G32" s="3">
        <f>SUM(G23:G31)</f>
        <v>0</v>
      </c>
      <c r="H32" s="3">
        <f>SUM(H27,H22)</f>
        <v>21925708</v>
      </c>
      <c r="I32" s="3">
        <f>SUM(I27,I22)</f>
        <v>24768253</v>
      </c>
    </row>
    <row r="33" spans="1:9" x14ac:dyDescent="0.25">
      <c r="A33" s="6">
        <v>29</v>
      </c>
      <c r="B33" s="15">
        <v>1</v>
      </c>
      <c r="C33" s="21" t="s">
        <v>184</v>
      </c>
      <c r="D33" s="6" t="s">
        <v>183</v>
      </c>
      <c r="E33" s="10"/>
      <c r="F33" s="10"/>
      <c r="G33" s="11"/>
      <c r="H33" s="10">
        <f>SUM(E33:G33)</f>
        <v>0</v>
      </c>
      <c r="I33" s="10">
        <v>1851000</v>
      </c>
    </row>
    <row r="34" spans="1:9" x14ac:dyDescent="0.25">
      <c r="A34" s="6">
        <v>30</v>
      </c>
      <c r="B34" s="15">
        <v>2</v>
      </c>
      <c r="C34" s="21" t="s">
        <v>182</v>
      </c>
      <c r="D34" s="6" t="s">
        <v>181</v>
      </c>
      <c r="E34" s="3"/>
      <c r="F34" s="3"/>
      <c r="G34" s="17"/>
      <c r="H34" s="10">
        <f>SUM(E34:G34)</f>
        <v>0</v>
      </c>
      <c r="I34" s="10">
        <f>SUM(F34:H34)</f>
        <v>0</v>
      </c>
    </row>
    <row r="35" spans="1:9" x14ac:dyDescent="0.25">
      <c r="A35" s="6">
        <v>31</v>
      </c>
      <c r="B35" s="15">
        <v>3</v>
      </c>
      <c r="C35" s="21" t="s">
        <v>180</v>
      </c>
      <c r="D35" s="6" t="s">
        <v>179</v>
      </c>
      <c r="E35" s="10"/>
      <c r="F35" s="10"/>
      <c r="G35" s="11"/>
      <c r="H35" s="10">
        <f>SUM(E35:G35)</f>
        <v>0</v>
      </c>
      <c r="I35" s="10">
        <f>SUM(F35:H35)</f>
        <v>0</v>
      </c>
    </row>
    <row r="36" spans="1:9" x14ac:dyDescent="0.25">
      <c r="A36" s="6">
        <v>32</v>
      </c>
      <c r="B36" s="15">
        <v>4</v>
      </c>
      <c r="C36" s="21" t="s">
        <v>178</v>
      </c>
      <c r="D36" s="6" t="s">
        <v>177</v>
      </c>
      <c r="E36" s="10"/>
      <c r="F36" s="10"/>
      <c r="G36" s="11"/>
      <c r="H36" s="10">
        <f>SUM(E36:G36)</f>
        <v>0</v>
      </c>
      <c r="I36" s="10">
        <f>SUM(F36:H36)</f>
        <v>0</v>
      </c>
    </row>
    <row r="37" spans="1:9" x14ac:dyDescent="0.25">
      <c r="A37" s="6">
        <v>33</v>
      </c>
      <c r="B37" s="30">
        <v>5</v>
      </c>
      <c r="C37" s="21" t="s">
        <v>176</v>
      </c>
      <c r="D37" s="6" t="s">
        <v>175</v>
      </c>
      <c r="E37" s="10">
        <v>0</v>
      </c>
      <c r="F37" s="10">
        <f>F40</f>
        <v>0</v>
      </c>
      <c r="G37" s="10">
        <f>G40</f>
        <v>0</v>
      </c>
      <c r="H37" s="10">
        <f>H40</f>
        <v>0</v>
      </c>
      <c r="I37" s="10">
        <f>SUM(I38:I40)</f>
        <v>13498330</v>
      </c>
    </row>
    <row r="38" spans="1:9" x14ac:dyDescent="0.25">
      <c r="A38" s="6"/>
      <c r="B38" s="30"/>
      <c r="C38" s="21" t="s">
        <v>174</v>
      </c>
      <c r="D38" s="6"/>
      <c r="E38" s="10"/>
      <c r="F38" s="10"/>
      <c r="G38" s="11"/>
      <c r="H38" s="10"/>
      <c r="I38" s="10">
        <v>8342511</v>
      </c>
    </row>
    <row r="39" spans="1:9" x14ac:dyDescent="0.25">
      <c r="A39" s="6"/>
      <c r="B39" s="30"/>
      <c r="C39" s="21" t="s">
        <v>173</v>
      </c>
      <c r="D39" s="6"/>
      <c r="E39" s="10"/>
      <c r="F39" s="10"/>
      <c r="G39" s="11"/>
      <c r="H39" s="10"/>
      <c r="I39" s="10">
        <v>4655819</v>
      </c>
    </row>
    <row r="40" spans="1:9" x14ac:dyDescent="0.25">
      <c r="A40" s="6">
        <v>34</v>
      </c>
      <c r="B40" s="15" t="s">
        <v>45</v>
      </c>
      <c r="C40" s="21" t="s">
        <v>172</v>
      </c>
      <c r="D40" s="6"/>
      <c r="E40" s="10">
        <v>0</v>
      </c>
      <c r="F40" s="10"/>
      <c r="G40" s="11"/>
      <c r="H40" s="10">
        <f>SUM(E40:G40)</f>
        <v>0</v>
      </c>
      <c r="I40" s="10">
        <v>500000</v>
      </c>
    </row>
    <row r="41" spans="1:9" x14ac:dyDescent="0.25">
      <c r="A41" s="6">
        <v>35</v>
      </c>
      <c r="B41" s="15" t="s">
        <v>171</v>
      </c>
      <c r="C41" s="24" t="s">
        <v>170</v>
      </c>
      <c r="D41" s="6" t="s">
        <v>169</v>
      </c>
      <c r="E41" s="3">
        <f>SUM(E33:E37)</f>
        <v>0</v>
      </c>
      <c r="F41" s="3">
        <f>SUM(F33:F37)</f>
        <v>0</v>
      </c>
      <c r="G41" s="3">
        <f>SUM(G33:G37)</f>
        <v>0</v>
      </c>
      <c r="H41" s="3">
        <f>SUM(H33:H37)</f>
        <v>0</v>
      </c>
      <c r="I41" s="3">
        <f>SUM(I33:I37)</f>
        <v>15349330</v>
      </c>
    </row>
    <row r="42" spans="1:9" x14ac:dyDescent="0.25">
      <c r="A42" s="6">
        <v>36</v>
      </c>
      <c r="B42" s="15">
        <v>1</v>
      </c>
      <c r="C42" s="21" t="s">
        <v>168</v>
      </c>
      <c r="D42" s="6" t="s">
        <v>167</v>
      </c>
      <c r="E42" s="10"/>
      <c r="F42" s="10"/>
      <c r="G42" s="11"/>
      <c r="H42" s="10">
        <f>E42+F42+G42</f>
        <v>0</v>
      </c>
      <c r="I42" s="10">
        <f>F42+G42+H42</f>
        <v>0</v>
      </c>
    </row>
    <row r="43" spans="1:9" x14ac:dyDescent="0.25">
      <c r="A43" s="6">
        <v>37</v>
      </c>
      <c r="B43" s="33">
        <v>2</v>
      </c>
      <c r="C43" s="6" t="s">
        <v>166</v>
      </c>
      <c r="D43" s="6" t="s">
        <v>165</v>
      </c>
      <c r="E43" s="10"/>
      <c r="F43" s="10"/>
      <c r="G43" s="11"/>
      <c r="H43" s="10">
        <f>E43+F43+G43</f>
        <v>0</v>
      </c>
      <c r="I43" s="10">
        <f>F43+G43+H43</f>
        <v>0</v>
      </c>
    </row>
    <row r="44" spans="1:9" x14ac:dyDescent="0.25">
      <c r="A44" s="6">
        <v>38</v>
      </c>
      <c r="B44" s="5" t="s">
        <v>164</v>
      </c>
      <c r="C44" s="4" t="s">
        <v>163</v>
      </c>
      <c r="D44" s="6" t="s">
        <v>162</v>
      </c>
      <c r="E44" s="10">
        <f>SUM(E42:E43)</f>
        <v>0</v>
      </c>
      <c r="F44" s="10">
        <f>SUM(F42:F43)</f>
        <v>0</v>
      </c>
      <c r="G44" s="10">
        <f>SUM(G42:G43)</f>
        <v>0</v>
      </c>
      <c r="H44" s="10">
        <f>SUM(H42:H43)</f>
        <v>0</v>
      </c>
      <c r="I44" s="10">
        <f>SUM(I42:I43)</f>
        <v>0</v>
      </c>
    </row>
    <row r="45" spans="1:9" x14ac:dyDescent="0.25">
      <c r="A45" s="6">
        <v>9</v>
      </c>
      <c r="B45" s="15">
        <v>1</v>
      </c>
      <c r="C45" s="32" t="s">
        <v>161</v>
      </c>
      <c r="D45" s="6" t="s">
        <v>160</v>
      </c>
      <c r="E45" s="10"/>
      <c r="F45" s="10"/>
      <c r="G45" s="11"/>
      <c r="H45" s="10">
        <f>SUM(E45:G45)</f>
        <v>0</v>
      </c>
      <c r="I45" s="10">
        <f>SUM(F45:H45)</f>
        <v>0</v>
      </c>
    </row>
    <row r="46" spans="1:9" x14ac:dyDescent="0.25">
      <c r="A46" s="6">
        <v>40</v>
      </c>
      <c r="B46" s="15">
        <v>2</v>
      </c>
      <c r="C46" s="27" t="s">
        <v>159</v>
      </c>
      <c r="D46" s="6" t="s">
        <v>158</v>
      </c>
      <c r="E46" s="10"/>
      <c r="F46" s="10"/>
      <c r="G46" s="11"/>
      <c r="H46" s="10">
        <f>SUM(E46:G46)</f>
        <v>0</v>
      </c>
      <c r="I46" s="10">
        <f>SUM(F46:H46)</f>
        <v>0</v>
      </c>
    </row>
    <row r="47" spans="1:9" x14ac:dyDescent="0.25">
      <c r="A47" s="6">
        <v>41</v>
      </c>
      <c r="B47" s="16">
        <v>3</v>
      </c>
      <c r="C47" s="6" t="s">
        <v>157</v>
      </c>
      <c r="D47" s="6" t="s">
        <v>155</v>
      </c>
      <c r="E47" s="10"/>
      <c r="F47" s="10">
        <v>600000</v>
      </c>
      <c r="G47" s="11"/>
      <c r="H47" s="10">
        <f>SUM(E47:G47)</f>
        <v>600000</v>
      </c>
      <c r="I47" s="10">
        <v>600000</v>
      </c>
    </row>
    <row r="48" spans="1:9" x14ac:dyDescent="0.25">
      <c r="A48" s="6">
        <v>42</v>
      </c>
      <c r="B48" s="15">
        <v>4</v>
      </c>
      <c r="C48" s="6" t="s">
        <v>156</v>
      </c>
      <c r="D48" s="6" t="s">
        <v>155</v>
      </c>
      <c r="E48" s="10"/>
      <c r="F48" s="10">
        <v>0</v>
      </c>
      <c r="G48" s="11"/>
      <c r="H48" s="10">
        <f>SUM(E48:G48)</f>
        <v>0</v>
      </c>
      <c r="I48" s="10">
        <f>SUM(F48:H48)</f>
        <v>0</v>
      </c>
    </row>
    <row r="49" spans="1:9" x14ac:dyDescent="0.25">
      <c r="A49" s="6">
        <v>43</v>
      </c>
      <c r="B49" s="15">
        <v>5</v>
      </c>
      <c r="C49" s="6" t="s">
        <v>154</v>
      </c>
      <c r="D49" s="6" t="s">
        <v>153</v>
      </c>
      <c r="E49" s="10"/>
      <c r="F49" s="10">
        <v>5000000</v>
      </c>
      <c r="G49" s="11"/>
      <c r="H49" s="10">
        <f>SUM(E49:G49)</f>
        <v>5000000</v>
      </c>
      <c r="I49" s="10">
        <v>5000000</v>
      </c>
    </row>
    <row r="50" spans="1:9" x14ac:dyDescent="0.25">
      <c r="A50" s="6">
        <v>44</v>
      </c>
      <c r="B50" s="16">
        <v>6</v>
      </c>
      <c r="C50" s="21" t="s">
        <v>152</v>
      </c>
      <c r="D50" s="6" t="s">
        <v>151</v>
      </c>
      <c r="E50" s="10"/>
      <c r="F50" s="10"/>
      <c r="G50" s="11"/>
      <c r="H50" s="10">
        <f>SUM(E50:G50)</f>
        <v>0</v>
      </c>
      <c r="I50" s="10">
        <f>SUM(F50:H50)</f>
        <v>0</v>
      </c>
    </row>
    <row r="51" spans="1:9" x14ac:dyDescent="0.25">
      <c r="A51" s="6">
        <v>45</v>
      </c>
      <c r="B51" s="15">
        <v>7</v>
      </c>
      <c r="C51" s="21" t="s">
        <v>150</v>
      </c>
      <c r="D51" s="6" t="s">
        <v>149</v>
      </c>
      <c r="E51" s="10"/>
      <c r="F51" s="10"/>
      <c r="G51" s="11"/>
      <c r="H51" s="10">
        <f>SUM(E51:G51)</f>
        <v>0</v>
      </c>
      <c r="I51" s="10">
        <f>SUM(F51:H51)</f>
        <v>0</v>
      </c>
    </row>
    <row r="52" spans="1:9" x14ac:dyDescent="0.25">
      <c r="A52" s="6">
        <v>46</v>
      </c>
      <c r="B52" s="15">
        <v>8</v>
      </c>
      <c r="C52" s="21" t="s">
        <v>148</v>
      </c>
      <c r="D52" s="6" t="s">
        <v>147</v>
      </c>
      <c r="E52" s="10">
        <v>500000</v>
      </c>
      <c r="F52" s="10"/>
      <c r="G52" s="11"/>
      <c r="H52" s="10">
        <v>500000</v>
      </c>
      <c r="I52" s="10">
        <v>0</v>
      </c>
    </row>
    <row r="53" spans="1:9" x14ac:dyDescent="0.25">
      <c r="A53" s="6">
        <v>47</v>
      </c>
      <c r="B53" s="16">
        <v>9</v>
      </c>
      <c r="C53" s="21" t="s">
        <v>146</v>
      </c>
      <c r="D53" s="6" t="s">
        <v>145</v>
      </c>
      <c r="E53" s="3"/>
      <c r="F53" s="3"/>
      <c r="G53" s="17"/>
      <c r="H53" s="10">
        <f>SUM(E53:G53)</f>
        <v>0</v>
      </c>
      <c r="I53" s="10">
        <f>SUM(F53:H53)</f>
        <v>0</v>
      </c>
    </row>
    <row r="54" spans="1:9" x14ac:dyDescent="0.25">
      <c r="A54" s="6">
        <v>48</v>
      </c>
      <c r="B54" s="18" t="s">
        <v>144</v>
      </c>
      <c r="C54" s="24" t="s">
        <v>143</v>
      </c>
      <c r="D54" s="6" t="s">
        <v>142</v>
      </c>
      <c r="E54" s="3">
        <f>SUM(E45:E53)</f>
        <v>500000</v>
      </c>
      <c r="F54" s="3">
        <f>SUM(F45:F53)</f>
        <v>5600000</v>
      </c>
      <c r="G54" s="3">
        <f>SUM(G45:G53)</f>
        <v>0</v>
      </c>
      <c r="H54" s="3">
        <f>SUM(H45:H53)</f>
        <v>6100000</v>
      </c>
      <c r="I54" s="3">
        <f>SUM(I45:I53)</f>
        <v>5600000</v>
      </c>
    </row>
    <row r="55" spans="1:9" x14ac:dyDescent="0.25">
      <c r="A55" s="6">
        <v>49</v>
      </c>
      <c r="B55" s="31">
        <v>1</v>
      </c>
      <c r="C55" s="24" t="s">
        <v>141</v>
      </c>
      <c r="D55" s="6" t="s">
        <v>140</v>
      </c>
      <c r="E55" s="3">
        <f>SUM(E56:E57)</f>
        <v>0</v>
      </c>
      <c r="F55" s="3">
        <f>SUM(F56:F57)</f>
        <v>60000</v>
      </c>
      <c r="G55" s="3">
        <f>SUM(G56:G57)</f>
        <v>0</v>
      </c>
      <c r="H55" s="3">
        <f>SUM(H56:H57)</f>
        <v>60000</v>
      </c>
      <c r="I55" s="3">
        <f>SUM(I56:I57)</f>
        <v>60000</v>
      </c>
    </row>
    <row r="56" spans="1:9" x14ac:dyDescent="0.25">
      <c r="A56" s="6">
        <v>50</v>
      </c>
      <c r="B56" s="15" t="s">
        <v>45</v>
      </c>
      <c r="C56" s="21" t="s">
        <v>139</v>
      </c>
      <c r="D56" s="6"/>
      <c r="E56" s="10"/>
      <c r="F56" s="10">
        <v>50000</v>
      </c>
      <c r="G56" s="17"/>
      <c r="H56" s="10">
        <f>SUM(E56:G56)</f>
        <v>50000</v>
      </c>
      <c r="I56" s="10">
        <v>50000</v>
      </c>
    </row>
    <row r="57" spans="1:9" x14ac:dyDescent="0.25">
      <c r="A57" s="6">
        <v>51</v>
      </c>
      <c r="B57" s="15" t="s">
        <v>43</v>
      </c>
      <c r="C57" s="21" t="s">
        <v>138</v>
      </c>
      <c r="D57" s="6"/>
      <c r="E57" s="10"/>
      <c r="F57" s="10">
        <v>10000</v>
      </c>
      <c r="G57" s="11"/>
      <c r="H57" s="10">
        <f>SUM(E57:G57)</f>
        <v>10000</v>
      </c>
      <c r="I57" s="10">
        <v>10000</v>
      </c>
    </row>
    <row r="58" spans="1:9" x14ac:dyDescent="0.25">
      <c r="A58" s="6">
        <v>52</v>
      </c>
      <c r="B58" s="15" t="s">
        <v>137</v>
      </c>
      <c r="C58" s="25" t="s">
        <v>136</v>
      </c>
      <c r="D58" s="4" t="s">
        <v>135</v>
      </c>
      <c r="E58" s="3">
        <f>E44+E54+E55</f>
        <v>500000</v>
      </c>
      <c r="F58" s="3">
        <f>F44+F54+F55</f>
        <v>5660000</v>
      </c>
      <c r="G58" s="3">
        <f>G44+G54+G55</f>
        <v>0</v>
      </c>
      <c r="H58" s="3">
        <f>H44+H54+H55</f>
        <v>6160000</v>
      </c>
      <c r="I58" s="3">
        <f>I44+I54+I55</f>
        <v>5660000</v>
      </c>
    </row>
    <row r="59" spans="1:9" x14ac:dyDescent="0.25">
      <c r="A59" s="6">
        <v>53</v>
      </c>
      <c r="B59" s="15">
        <v>1</v>
      </c>
      <c r="C59" s="27" t="s">
        <v>134</v>
      </c>
      <c r="D59" s="6" t="s">
        <v>133</v>
      </c>
      <c r="E59" s="10"/>
      <c r="F59" s="10">
        <v>100000</v>
      </c>
      <c r="G59" s="11"/>
      <c r="H59" s="10">
        <f>SUM(E59:G59)</f>
        <v>100000</v>
      </c>
      <c r="I59" s="10">
        <v>100000</v>
      </c>
    </row>
    <row r="60" spans="1:9" x14ac:dyDescent="0.25">
      <c r="A60" s="6">
        <v>54</v>
      </c>
      <c r="B60" s="15">
        <v>2</v>
      </c>
      <c r="C60" s="27" t="s">
        <v>132</v>
      </c>
      <c r="D60" s="6" t="s">
        <v>131</v>
      </c>
      <c r="E60" s="10"/>
      <c r="F60" s="28"/>
      <c r="G60" s="11"/>
      <c r="H60" s="10">
        <f>SUM(E60:G60)</f>
        <v>0</v>
      </c>
      <c r="I60" s="10"/>
    </row>
    <row r="61" spans="1:9" x14ac:dyDescent="0.25">
      <c r="A61" s="6">
        <v>55</v>
      </c>
      <c r="B61" s="15">
        <v>3</v>
      </c>
      <c r="C61" s="27" t="s">
        <v>130</v>
      </c>
      <c r="D61" s="6" t="s">
        <v>129</v>
      </c>
      <c r="E61" s="10"/>
      <c r="F61" s="10"/>
      <c r="G61" s="10"/>
      <c r="H61" s="10">
        <f>SUM(E61:G61)</f>
        <v>0</v>
      </c>
      <c r="I61" s="10"/>
    </row>
    <row r="62" spans="1:9" x14ac:dyDescent="0.25">
      <c r="A62" s="6">
        <v>56</v>
      </c>
      <c r="B62" s="15">
        <v>4</v>
      </c>
      <c r="C62" s="21" t="s">
        <v>128</v>
      </c>
      <c r="D62" s="6" t="s">
        <v>127</v>
      </c>
      <c r="E62" s="3"/>
      <c r="F62" s="28">
        <v>300000</v>
      </c>
      <c r="G62" s="10">
        <v>0</v>
      </c>
      <c r="H62" s="10">
        <f>SUM(E62:G62)</f>
        <v>300000</v>
      </c>
      <c r="I62" s="10">
        <v>300000</v>
      </c>
    </row>
    <row r="63" spans="1:9" x14ac:dyDescent="0.25">
      <c r="A63" s="6">
        <v>57</v>
      </c>
      <c r="B63" s="15">
        <v>5</v>
      </c>
      <c r="C63" s="27" t="s">
        <v>126</v>
      </c>
      <c r="D63" s="6" t="s">
        <v>125</v>
      </c>
      <c r="E63" s="10"/>
      <c r="F63" s="10"/>
      <c r="G63" s="10"/>
      <c r="H63" s="10">
        <f>SUM(E63:G63)</f>
        <v>0</v>
      </c>
      <c r="I63" s="10"/>
    </row>
    <row r="64" spans="1:9" x14ac:dyDescent="0.25">
      <c r="A64" s="6">
        <v>58</v>
      </c>
      <c r="B64" s="30">
        <v>6</v>
      </c>
      <c r="C64" s="21" t="s">
        <v>124</v>
      </c>
      <c r="D64" s="6" t="s">
        <v>123</v>
      </c>
      <c r="E64" s="10"/>
      <c r="F64" s="3"/>
      <c r="G64" s="11"/>
      <c r="H64" s="10">
        <f>SUM(E64:G64)</f>
        <v>0</v>
      </c>
      <c r="I64" s="10"/>
    </row>
    <row r="65" spans="1:9" x14ac:dyDescent="0.25">
      <c r="A65" s="6">
        <v>59</v>
      </c>
      <c r="B65" s="8">
        <v>7</v>
      </c>
      <c r="C65" s="29" t="s">
        <v>122</v>
      </c>
      <c r="D65" s="6" t="s">
        <v>121</v>
      </c>
      <c r="E65" s="10"/>
      <c r="F65" s="10"/>
      <c r="G65" s="11"/>
      <c r="H65" s="10">
        <f>SUM(E65:G65)</f>
        <v>0</v>
      </c>
      <c r="I65" s="10"/>
    </row>
    <row r="66" spans="1:9" x14ac:dyDescent="0.25">
      <c r="A66" s="6">
        <v>60</v>
      </c>
      <c r="B66" s="15">
        <v>8</v>
      </c>
      <c r="C66" s="12" t="s">
        <v>120</v>
      </c>
      <c r="D66" s="6" t="s">
        <v>119</v>
      </c>
      <c r="E66" s="10"/>
      <c r="F66" s="10">
        <v>1000</v>
      </c>
      <c r="G66" s="11"/>
      <c r="H66" s="10">
        <f>SUM(E66:G66)</f>
        <v>1000</v>
      </c>
      <c r="I66" s="10">
        <v>1000</v>
      </c>
    </row>
    <row r="67" spans="1:9" x14ac:dyDescent="0.25">
      <c r="A67" s="6">
        <v>61</v>
      </c>
      <c r="B67" s="15">
        <v>9</v>
      </c>
      <c r="C67" s="27" t="s">
        <v>118</v>
      </c>
      <c r="D67" s="6" t="s">
        <v>117</v>
      </c>
      <c r="E67" s="10"/>
      <c r="F67" s="10"/>
      <c r="G67" s="11"/>
      <c r="H67" s="10">
        <f>SUM(E67:G67)</f>
        <v>0</v>
      </c>
      <c r="I67" s="10"/>
    </row>
    <row r="68" spans="1:9" x14ac:dyDescent="0.25">
      <c r="A68" s="6">
        <v>62</v>
      </c>
      <c r="B68" s="15">
        <v>10</v>
      </c>
      <c r="C68" s="12" t="s">
        <v>116</v>
      </c>
      <c r="D68" s="6" t="s">
        <v>115</v>
      </c>
      <c r="E68" s="10"/>
      <c r="F68" s="10"/>
      <c r="G68" s="11"/>
      <c r="H68" s="10">
        <f>SUM(E68:G68)</f>
        <v>0</v>
      </c>
      <c r="I68" s="10"/>
    </row>
    <row r="69" spans="1:9" x14ac:dyDescent="0.25">
      <c r="A69" s="6">
        <v>63</v>
      </c>
      <c r="B69" s="15">
        <v>11</v>
      </c>
      <c r="C69" s="27" t="s">
        <v>114</v>
      </c>
      <c r="D69" s="6" t="s">
        <v>113</v>
      </c>
      <c r="E69" s="10"/>
      <c r="F69" s="28">
        <v>440000</v>
      </c>
      <c r="G69" s="11">
        <v>0</v>
      </c>
      <c r="H69" s="10">
        <f>SUM(E69:G69)</f>
        <v>440000</v>
      </c>
      <c r="I69" s="10">
        <v>440000</v>
      </c>
    </row>
    <row r="70" spans="1:9" x14ac:dyDescent="0.25">
      <c r="A70" s="6">
        <v>64</v>
      </c>
      <c r="B70" s="15" t="s">
        <v>112</v>
      </c>
      <c r="C70" s="25" t="s">
        <v>111</v>
      </c>
      <c r="D70" s="6" t="s">
        <v>110</v>
      </c>
      <c r="E70" s="3">
        <f>SUM(E59:E69)</f>
        <v>0</v>
      </c>
      <c r="F70" s="3">
        <f>SUM(F59:F69)</f>
        <v>841000</v>
      </c>
      <c r="G70" s="3">
        <f>SUM(G59:G69)</f>
        <v>0</v>
      </c>
      <c r="H70" s="3">
        <f>SUM(H59:H69)</f>
        <v>841000</v>
      </c>
      <c r="I70" s="3">
        <f>SUM(I59:I69)</f>
        <v>841000</v>
      </c>
    </row>
    <row r="71" spans="1:9" x14ac:dyDescent="0.25">
      <c r="A71" s="6">
        <v>65</v>
      </c>
      <c r="B71" s="15">
        <v>1</v>
      </c>
      <c r="C71" s="27" t="s">
        <v>109</v>
      </c>
      <c r="D71" s="6" t="s">
        <v>108</v>
      </c>
      <c r="E71" s="3"/>
      <c r="F71" s="3"/>
      <c r="G71" s="17"/>
      <c r="H71" s="10">
        <f>SUM(E71:G71)</f>
        <v>0</v>
      </c>
      <c r="I71" s="9"/>
    </row>
    <row r="72" spans="1:9" x14ac:dyDescent="0.25">
      <c r="A72" s="6">
        <v>66</v>
      </c>
      <c r="B72" s="26">
        <v>2</v>
      </c>
      <c r="C72" s="21" t="s">
        <v>107</v>
      </c>
      <c r="D72" s="6" t="s">
        <v>106</v>
      </c>
      <c r="E72" s="10"/>
      <c r="F72" s="10"/>
      <c r="G72" s="11"/>
      <c r="H72" s="10">
        <f>SUM(E72:G72)</f>
        <v>0</v>
      </c>
      <c r="I72" s="9"/>
    </row>
    <row r="73" spans="1:9" x14ac:dyDescent="0.25">
      <c r="A73" s="6">
        <v>67</v>
      </c>
      <c r="B73" s="15">
        <v>3</v>
      </c>
      <c r="C73" s="27" t="s">
        <v>105</v>
      </c>
      <c r="D73" s="6" t="s">
        <v>104</v>
      </c>
      <c r="E73" s="10"/>
      <c r="F73" s="10"/>
      <c r="G73" s="11"/>
      <c r="H73" s="10">
        <f>SUM(E73:G73)</f>
        <v>0</v>
      </c>
      <c r="I73" s="9"/>
    </row>
    <row r="74" spans="1:9" x14ac:dyDescent="0.25">
      <c r="A74" s="6">
        <v>68</v>
      </c>
      <c r="B74" s="15">
        <v>4</v>
      </c>
      <c r="C74" s="27" t="s">
        <v>103</v>
      </c>
      <c r="D74" s="6" t="s">
        <v>102</v>
      </c>
      <c r="E74" s="10"/>
      <c r="F74" s="10"/>
      <c r="G74" s="11"/>
      <c r="H74" s="10">
        <f>SUM(E74:G74)</f>
        <v>0</v>
      </c>
      <c r="I74" s="9"/>
    </row>
    <row r="75" spans="1:9" x14ac:dyDescent="0.25">
      <c r="A75" s="6">
        <v>69</v>
      </c>
      <c r="B75" s="26">
        <v>5</v>
      </c>
      <c r="C75" s="21" t="s">
        <v>101</v>
      </c>
      <c r="D75" s="6" t="s">
        <v>100</v>
      </c>
      <c r="E75" s="10"/>
      <c r="F75" s="10"/>
      <c r="G75" s="11"/>
      <c r="H75" s="10">
        <f>SUM(E75:G75)</f>
        <v>0</v>
      </c>
      <c r="I75" s="9"/>
    </row>
    <row r="76" spans="1:9" x14ac:dyDescent="0.25">
      <c r="A76" s="6">
        <v>70</v>
      </c>
      <c r="B76" s="8" t="s">
        <v>99</v>
      </c>
      <c r="C76" s="24" t="s">
        <v>98</v>
      </c>
      <c r="D76" s="6" t="s">
        <v>97</v>
      </c>
      <c r="E76" s="3">
        <f>SUM(E71:E75)</f>
        <v>0</v>
      </c>
      <c r="F76" s="3">
        <f>SUM(F71:F75)</f>
        <v>0</v>
      </c>
      <c r="G76" s="3">
        <f>SUM(G71:G75)</f>
        <v>0</v>
      </c>
      <c r="H76" s="3">
        <f>SUM(H71:H75)</f>
        <v>0</v>
      </c>
      <c r="I76" s="9"/>
    </row>
    <row r="77" spans="1:9" x14ac:dyDescent="0.25">
      <c r="A77" s="6">
        <v>71</v>
      </c>
      <c r="B77" s="8">
        <v>1</v>
      </c>
      <c r="C77" s="21" t="s">
        <v>96</v>
      </c>
      <c r="D77" s="6" t="s">
        <v>95</v>
      </c>
      <c r="E77" s="10"/>
      <c r="F77" s="10"/>
      <c r="G77" s="11"/>
      <c r="H77" s="10">
        <f>SUM(E77:G77)</f>
        <v>0</v>
      </c>
      <c r="I77" s="9"/>
    </row>
    <row r="78" spans="1:9" x14ac:dyDescent="0.25">
      <c r="A78" s="6">
        <v>72</v>
      </c>
      <c r="B78" s="8">
        <v>2</v>
      </c>
      <c r="C78" s="21" t="s">
        <v>94</v>
      </c>
      <c r="D78" s="6" t="s">
        <v>93</v>
      </c>
      <c r="E78" s="10"/>
      <c r="F78" s="10"/>
      <c r="G78" s="11"/>
      <c r="H78" s="10">
        <f>SUM(E78:G78)</f>
        <v>0</v>
      </c>
      <c r="I78" s="9"/>
    </row>
    <row r="79" spans="1:9" x14ac:dyDescent="0.25">
      <c r="A79" s="6">
        <v>73</v>
      </c>
      <c r="B79" s="8">
        <v>3</v>
      </c>
      <c r="C79" s="6" t="s">
        <v>92</v>
      </c>
      <c r="D79" s="6" t="s">
        <v>91</v>
      </c>
      <c r="E79" s="10"/>
      <c r="F79" s="10"/>
      <c r="G79" s="11"/>
      <c r="H79" s="10">
        <f>SUM(E79:G79)</f>
        <v>0</v>
      </c>
      <c r="I79" s="9"/>
    </row>
    <row r="80" spans="1:9" x14ac:dyDescent="0.25">
      <c r="A80" s="6">
        <v>74</v>
      </c>
      <c r="B80" s="8">
        <v>4</v>
      </c>
      <c r="C80" s="6" t="s">
        <v>90</v>
      </c>
      <c r="D80" s="6" t="s">
        <v>89</v>
      </c>
      <c r="E80" s="10"/>
      <c r="F80" s="10"/>
      <c r="G80" s="11"/>
      <c r="H80" s="10">
        <f>SUM(E80:G80)</f>
        <v>0</v>
      </c>
      <c r="I80" s="9"/>
    </row>
    <row r="81" spans="1:9" x14ac:dyDescent="0.25">
      <c r="A81" s="6">
        <v>75</v>
      </c>
      <c r="B81" s="8">
        <v>5</v>
      </c>
      <c r="C81" s="21" t="s">
        <v>88</v>
      </c>
      <c r="D81" s="6" t="s">
        <v>87</v>
      </c>
      <c r="E81" s="10"/>
      <c r="F81" s="10"/>
      <c r="G81" s="11"/>
      <c r="H81" s="10">
        <f>SUM(E81:G81)</f>
        <v>0</v>
      </c>
      <c r="I81" s="9"/>
    </row>
    <row r="82" spans="1:9" x14ac:dyDescent="0.25">
      <c r="A82" s="6">
        <v>76</v>
      </c>
      <c r="B82" s="8" t="s">
        <v>86</v>
      </c>
      <c r="C82" s="22" t="s">
        <v>85</v>
      </c>
      <c r="D82" s="6" t="s">
        <v>84</v>
      </c>
      <c r="E82" s="3">
        <f>SUM(E77:E81)</f>
        <v>0</v>
      </c>
      <c r="F82" s="3">
        <f>SUM(F77:F81)</f>
        <v>0</v>
      </c>
      <c r="G82" s="3">
        <f>SUM(G77:G81)</f>
        <v>0</v>
      </c>
      <c r="H82" s="3">
        <f>SUM(H77:H81)</f>
        <v>0</v>
      </c>
      <c r="I82" s="9"/>
    </row>
    <row r="83" spans="1:9" x14ac:dyDescent="0.25">
      <c r="A83" s="6">
        <v>77</v>
      </c>
      <c r="B83" s="8">
        <v>1</v>
      </c>
      <c r="C83" s="21" t="s">
        <v>83</v>
      </c>
      <c r="D83" s="6" t="s">
        <v>82</v>
      </c>
      <c r="E83" s="10"/>
      <c r="F83" s="10"/>
      <c r="G83" s="11"/>
      <c r="H83" s="10">
        <f>SUM(E83:G83)</f>
        <v>0</v>
      </c>
      <c r="I83" s="9"/>
    </row>
    <row r="84" spans="1:9" x14ac:dyDescent="0.25">
      <c r="A84" s="6">
        <v>78</v>
      </c>
      <c r="B84" s="8">
        <v>2</v>
      </c>
      <c r="C84" s="6" t="s">
        <v>81</v>
      </c>
      <c r="D84" s="6" t="s">
        <v>80</v>
      </c>
      <c r="E84" s="10"/>
      <c r="F84" s="10"/>
      <c r="G84" s="17"/>
      <c r="H84" s="10">
        <f>SUM(E84:G84)</f>
        <v>0</v>
      </c>
      <c r="I84" s="9"/>
    </row>
    <row r="85" spans="1:9" x14ac:dyDescent="0.25">
      <c r="A85" s="6">
        <v>79</v>
      </c>
      <c r="B85" s="8">
        <v>3</v>
      </c>
      <c r="C85" s="6" t="s">
        <v>79</v>
      </c>
      <c r="D85" s="6" t="s">
        <v>78</v>
      </c>
      <c r="E85" s="10"/>
      <c r="F85" s="10"/>
      <c r="G85" s="17"/>
      <c r="H85" s="10">
        <f>SUM(E85:G85)</f>
        <v>0</v>
      </c>
      <c r="I85" s="9"/>
    </row>
    <row r="86" spans="1:9" x14ac:dyDescent="0.25">
      <c r="A86" s="6">
        <v>80</v>
      </c>
      <c r="B86" s="8">
        <v>4</v>
      </c>
      <c r="C86" s="6" t="s">
        <v>77</v>
      </c>
      <c r="D86" s="6" t="s">
        <v>76</v>
      </c>
      <c r="E86" s="10"/>
      <c r="F86" s="10"/>
      <c r="G86" s="17"/>
      <c r="H86" s="10">
        <f>SUM(E86:G86)</f>
        <v>0</v>
      </c>
      <c r="I86" s="9"/>
    </row>
    <row r="87" spans="1:9" x14ac:dyDescent="0.25">
      <c r="A87" s="6">
        <v>81</v>
      </c>
      <c r="B87" s="8">
        <v>5</v>
      </c>
      <c r="C87" s="6" t="s">
        <v>75</v>
      </c>
      <c r="D87" s="6" t="s">
        <v>74</v>
      </c>
      <c r="E87" s="10"/>
      <c r="F87" s="10"/>
      <c r="G87" s="11"/>
      <c r="H87" s="10">
        <f>SUM(E87:G87)</f>
        <v>0</v>
      </c>
      <c r="I87" s="10">
        <v>2730000</v>
      </c>
    </row>
    <row r="88" spans="1:9" x14ac:dyDescent="0.25">
      <c r="A88" s="6">
        <v>82</v>
      </c>
      <c r="B88" s="23" t="s">
        <v>73</v>
      </c>
      <c r="C88" s="25" t="s">
        <v>72</v>
      </c>
      <c r="D88" s="6" t="s">
        <v>71</v>
      </c>
      <c r="E88" s="3">
        <f>SUM(E83:E87)</f>
        <v>0</v>
      </c>
      <c r="F88" s="3">
        <f>SUM(F83:F87)</f>
        <v>0</v>
      </c>
      <c r="G88" s="3">
        <f>SUM(G83:G87)</f>
        <v>0</v>
      </c>
      <c r="H88" s="3">
        <f>SUM(H83:H87)</f>
        <v>0</v>
      </c>
      <c r="I88" s="10">
        <f>SUM(I83:I87)</f>
        <v>2730000</v>
      </c>
    </row>
    <row r="89" spans="1:9" x14ac:dyDescent="0.25">
      <c r="A89" s="6">
        <v>83</v>
      </c>
      <c r="B89" s="8" t="s">
        <v>70</v>
      </c>
      <c r="C89" s="24" t="s">
        <v>69</v>
      </c>
      <c r="D89" s="6" t="s">
        <v>68</v>
      </c>
      <c r="E89" s="3">
        <f>E32+E41+E58+E70+E76+E82+E88</f>
        <v>22425708</v>
      </c>
      <c r="F89" s="3">
        <f>F22+F32+F41+F58+F70+F76+F82+F88</f>
        <v>6501000</v>
      </c>
      <c r="G89" s="3">
        <f>G22+G32+G41+G58+G70+G76+G82+G88</f>
        <v>0</v>
      </c>
      <c r="H89" s="3">
        <f>H32+H41+H58+H70+H76+H82+H88</f>
        <v>28926708</v>
      </c>
      <c r="I89" s="3">
        <f>I32+I41+I58+I70+I76+I82+I88</f>
        <v>49348583</v>
      </c>
    </row>
    <row r="90" spans="1:9" x14ac:dyDescent="0.25">
      <c r="A90" s="6">
        <v>84</v>
      </c>
      <c r="B90" s="8">
        <v>1</v>
      </c>
      <c r="C90" s="12" t="s">
        <v>67</v>
      </c>
      <c r="D90" s="6" t="s">
        <v>66</v>
      </c>
      <c r="E90" s="10"/>
      <c r="F90" s="10"/>
      <c r="G90" s="11"/>
      <c r="H90" s="10">
        <f>SUM(E90:G90)</f>
        <v>0</v>
      </c>
      <c r="I90" s="9"/>
    </row>
    <row r="91" spans="1:9" x14ac:dyDescent="0.25">
      <c r="A91" s="6">
        <v>85</v>
      </c>
      <c r="B91" s="8">
        <v>2</v>
      </c>
      <c r="C91" s="21" t="s">
        <v>65</v>
      </c>
      <c r="D91" s="6" t="s">
        <v>64</v>
      </c>
      <c r="E91" s="10"/>
      <c r="F91" s="10"/>
      <c r="G91" s="11"/>
      <c r="H91" s="10">
        <f>SUM(E91:G91)</f>
        <v>0</v>
      </c>
      <c r="I91" s="9"/>
    </row>
    <row r="92" spans="1:9" x14ac:dyDescent="0.25">
      <c r="A92" s="6">
        <v>86</v>
      </c>
      <c r="B92" s="8">
        <v>3</v>
      </c>
      <c r="C92" s="12" t="s">
        <v>63</v>
      </c>
      <c r="D92" s="6" t="s">
        <v>62</v>
      </c>
      <c r="E92" s="10"/>
      <c r="F92" s="10"/>
      <c r="G92" s="11"/>
      <c r="H92" s="10">
        <f>SUM(E92:G92)</f>
        <v>0</v>
      </c>
      <c r="I92" s="9"/>
    </row>
    <row r="93" spans="1:9" x14ac:dyDescent="0.25">
      <c r="A93" s="6">
        <v>87</v>
      </c>
      <c r="B93" s="8" t="s">
        <v>61</v>
      </c>
      <c r="C93" s="4" t="s">
        <v>60</v>
      </c>
      <c r="D93" s="6" t="s">
        <v>59</v>
      </c>
      <c r="E93" s="3">
        <f>SUM(E90:E92)</f>
        <v>0</v>
      </c>
      <c r="F93" s="3">
        <f>SUM(F90:F92)</f>
        <v>0</v>
      </c>
      <c r="G93" s="3">
        <f>SUM(G90:G92)</f>
        <v>0</v>
      </c>
      <c r="H93" s="3">
        <f>SUM(H90:H92)</f>
        <v>0</v>
      </c>
      <c r="I93" s="9"/>
    </row>
    <row r="94" spans="1:9" x14ac:dyDescent="0.25">
      <c r="A94" s="6">
        <v>88</v>
      </c>
      <c r="B94" s="8">
        <v>1</v>
      </c>
      <c r="C94" s="6" t="s">
        <v>58</v>
      </c>
      <c r="D94" s="6" t="s">
        <v>57</v>
      </c>
      <c r="E94" s="3"/>
      <c r="F94" s="3"/>
      <c r="G94" s="17"/>
      <c r="H94" s="10">
        <f>SUM(E94:G94)</f>
        <v>0</v>
      </c>
      <c r="I94" s="9"/>
    </row>
    <row r="95" spans="1:9" x14ac:dyDescent="0.25">
      <c r="A95" s="6">
        <v>89</v>
      </c>
      <c r="B95" s="8">
        <v>2</v>
      </c>
      <c r="C95" s="6" t="s">
        <v>56</v>
      </c>
      <c r="D95" s="6" t="s">
        <v>55</v>
      </c>
      <c r="E95" s="10"/>
      <c r="F95" s="10"/>
      <c r="G95" s="11"/>
      <c r="H95" s="10">
        <f>SUM(E95:G95)</f>
        <v>0</v>
      </c>
      <c r="I95" s="9"/>
    </row>
    <row r="96" spans="1:9" x14ac:dyDescent="0.25">
      <c r="A96" s="6">
        <v>90</v>
      </c>
      <c r="B96" s="23">
        <v>3</v>
      </c>
      <c r="C96" s="6" t="s">
        <v>54</v>
      </c>
      <c r="D96" s="6" t="s">
        <v>53</v>
      </c>
      <c r="E96" s="10"/>
      <c r="F96" s="10"/>
      <c r="G96" s="11"/>
      <c r="H96" s="10">
        <f>SUM(E96:G96)</f>
        <v>0</v>
      </c>
      <c r="I96" s="9"/>
    </row>
    <row r="97" spans="1:9" x14ac:dyDescent="0.25">
      <c r="A97" s="6">
        <v>91</v>
      </c>
      <c r="B97" s="8">
        <v>4</v>
      </c>
      <c r="C97" s="6" t="s">
        <v>52</v>
      </c>
      <c r="D97" s="6" t="s">
        <v>51</v>
      </c>
      <c r="E97" s="10"/>
      <c r="F97" s="10"/>
      <c r="G97" s="11"/>
      <c r="H97" s="10">
        <f>SUM(E97:G97)</f>
        <v>0</v>
      </c>
      <c r="I97" s="9"/>
    </row>
    <row r="98" spans="1:9" x14ac:dyDescent="0.25">
      <c r="A98" s="6">
        <v>92</v>
      </c>
      <c r="B98" s="8" t="s">
        <v>50</v>
      </c>
      <c r="C98" s="22" t="s">
        <v>49</v>
      </c>
      <c r="D98" s="6" t="s">
        <v>48</v>
      </c>
      <c r="E98" s="3">
        <f>SUM(E94:E97)</f>
        <v>0</v>
      </c>
      <c r="F98" s="3">
        <f>SUM(F94:F97)</f>
        <v>0</v>
      </c>
      <c r="G98" s="3">
        <f>SUM(G94:G97)</f>
        <v>0</v>
      </c>
      <c r="H98" s="3">
        <f>SUM(H94:H97)</f>
        <v>0</v>
      </c>
      <c r="I98" s="9"/>
    </row>
    <row r="99" spans="1:9" x14ac:dyDescent="0.25">
      <c r="A99" s="6">
        <v>93</v>
      </c>
      <c r="B99" s="8">
        <v>1</v>
      </c>
      <c r="C99" s="21" t="s">
        <v>47</v>
      </c>
      <c r="D99" s="6" t="s">
        <v>46</v>
      </c>
      <c r="E99" s="10"/>
      <c r="F99" s="10"/>
      <c r="G99" s="11"/>
      <c r="H99" s="10"/>
      <c r="I99" s="9"/>
    </row>
    <row r="100" spans="1:9" x14ac:dyDescent="0.25">
      <c r="A100" s="6">
        <v>94</v>
      </c>
      <c r="B100" s="8" t="s">
        <v>45</v>
      </c>
      <c r="C100" s="21" t="s">
        <v>44</v>
      </c>
      <c r="D100" s="6"/>
      <c r="E100" s="10">
        <v>16394867</v>
      </c>
      <c r="F100" s="10">
        <v>0</v>
      </c>
      <c r="G100" s="11"/>
      <c r="H100" s="10">
        <f>SUM(E100:G100)</f>
        <v>16394867</v>
      </c>
      <c r="I100" s="10">
        <f>SUM(F100:H100)</f>
        <v>16394867</v>
      </c>
    </row>
    <row r="101" spans="1:9" x14ac:dyDescent="0.25">
      <c r="A101" s="6">
        <v>95</v>
      </c>
      <c r="B101" s="8" t="s">
        <v>43</v>
      </c>
      <c r="C101" s="20" t="s">
        <v>42</v>
      </c>
      <c r="D101" s="6"/>
      <c r="E101" s="10">
        <v>25954669</v>
      </c>
      <c r="F101" s="10"/>
      <c r="G101" s="17"/>
      <c r="H101" s="10">
        <f>SUM(E101:G101)</f>
        <v>25954669</v>
      </c>
      <c r="I101" s="10">
        <f>SUM(F101:H101)</f>
        <v>25954669</v>
      </c>
    </row>
    <row r="102" spans="1:9" x14ac:dyDescent="0.25">
      <c r="A102" s="6">
        <v>96</v>
      </c>
      <c r="B102" s="15">
        <v>2</v>
      </c>
      <c r="C102" s="18" t="s">
        <v>41</v>
      </c>
      <c r="D102" s="6" t="s">
        <v>40</v>
      </c>
      <c r="E102" s="10"/>
      <c r="F102" s="10"/>
      <c r="G102" s="11"/>
      <c r="H102" s="10">
        <f>SUM(E102:G102)</f>
        <v>0</v>
      </c>
      <c r="I102" s="9"/>
    </row>
    <row r="103" spans="1:9" x14ac:dyDescent="0.25">
      <c r="A103" s="6">
        <v>97</v>
      </c>
      <c r="B103" s="15" t="s">
        <v>39</v>
      </c>
      <c r="C103" s="14" t="s">
        <v>38</v>
      </c>
      <c r="D103" s="6" t="s">
        <v>37</v>
      </c>
      <c r="E103" s="3">
        <f>SUM(E100:E102)</f>
        <v>42349536</v>
      </c>
      <c r="F103" s="3">
        <f>SUM(F100:F102)</f>
        <v>0</v>
      </c>
      <c r="G103" s="3">
        <f>SUM(G100:G102)</f>
        <v>0</v>
      </c>
      <c r="H103" s="3">
        <f>SUM(H100:H102)</f>
        <v>42349536</v>
      </c>
      <c r="I103" s="3">
        <f>SUM(I100:I102)</f>
        <v>42349536</v>
      </c>
    </row>
    <row r="104" spans="1:9" x14ac:dyDescent="0.25">
      <c r="A104" s="6">
        <v>98</v>
      </c>
      <c r="B104" s="8">
        <v>1</v>
      </c>
      <c r="C104" s="19" t="s">
        <v>36</v>
      </c>
      <c r="D104" s="6" t="s">
        <v>35</v>
      </c>
      <c r="E104" s="10"/>
      <c r="F104" s="10"/>
      <c r="G104" s="11"/>
      <c r="H104" s="10">
        <f>SUM(E104:G104)</f>
        <v>0</v>
      </c>
      <c r="I104" s="9"/>
    </row>
    <row r="105" spans="1:9" x14ac:dyDescent="0.25">
      <c r="A105" s="6">
        <v>99</v>
      </c>
      <c r="B105" s="15">
        <v>2</v>
      </c>
      <c r="C105" s="18" t="s">
        <v>34</v>
      </c>
      <c r="D105" s="6" t="s">
        <v>33</v>
      </c>
      <c r="E105" s="10"/>
      <c r="F105" s="10"/>
      <c r="G105" s="11"/>
      <c r="H105" s="10">
        <f>SUM(E105:G105)</f>
        <v>0</v>
      </c>
      <c r="I105" s="9"/>
    </row>
    <row r="106" spans="1:9" x14ac:dyDescent="0.25">
      <c r="A106" s="6">
        <v>100</v>
      </c>
      <c r="B106" s="15">
        <v>3</v>
      </c>
      <c r="C106" s="18" t="s">
        <v>32</v>
      </c>
      <c r="D106" s="6" t="s">
        <v>31</v>
      </c>
      <c r="E106" s="3"/>
      <c r="F106" s="3"/>
      <c r="G106" s="17"/>
      <c r="H106" s="10">
        <f>SUM(E106:G106)</f>
        <v>0</v>
      </c>
      <c r="I106" s="9"/>
    </row>
    <row r="107" spans="1:9" x14ac:dyDescent="0.25">
      <c r="A107" s="6">
        <v>101</v>
      </c>
      <c r="B107" s="15">
        <v>4</v>
      </c>
      <c r="C107" s="12" t="s">
        <v>30</v>
      </c>
      <c r="D107" s="6" t="s">
        <v>29</v>
      </c>
      <c r="E107" s="10"/>
      <c r="F107" s="10"/>
      <c r="G107" s="11"/>
      <c r="H107" s="10">
        <f>SUM(E107:G107)</f>
        <v>0</v>
      </c>
      <c r="I107" s="9"/>
    </row>
    <row r="108" spans="1:9" x14ac:dyDescent="0.25">
      <c r="A108" s="6">
        <v>102</v>
      </c>
      <c r="B108" s="16">
        <v>5</v>
      </c>
      <c r="C108" s="13" t="s">
        <v>28</v>
      </c>
      <c r="D108" s="6" t="s">
        <v>27</v>
      </c>
      <c r="E108" s="10"/>
      <c r="F108" s="10"/>
      <c r="G108" s="11"/>
      <c r="H108" s="10">
        <f>SUM(E108:G108)</f>
        <v>0</v>
      </c>
      <c r="I108" s="9"/>
    </row>
    <row r="109" spans="1:9" x14ac:dyDescent="0.25">
      <c r="A109" s="6">
        <v>103</v>
      </c>
      <c r="B109" s="16">
        <v>6</v>
      </c>
      <c r="C109" s="12" t="s">
        <v>26</v>
      </c>
      <c r="D109" s="6" t="s">
        <v>25</v>
      </c>
      <c r="E109" s="10"/>
      <c r="F109" s="10"/>
      <c r="G109" s="11"/>
      <c r="H109" s="10">
        <f>SUM(E109:G109)</f>
        <v>0</v>
      </c>
      <c r="I109" s="9"/>
    </row>
    <row r="110" spans="1:9" x14ac:dyDescent="0.25">
      <c r="A110" s="6">
        <v>104</v>
      </c>
      <c r="B110" s="15" t="s">
        <v>24</v>
      </c>
      <c r="C110" s="14" t="s">
        <v>23</v>
      </c>
      <c r="D110" s="6" t="s">
        <v>22</v>
      </c>
      <c r="E110" s="3">
        <f>SUM(E104:E109)+E103+E98+E93</f>
        <v>42349536</v>
      </c>
      <c r="F110" s="3">
        <f>SUM(F104:F109)+F103+F98+F93</f>
        <v>0</v>
      </c>
      <c r="G110" s="3">
        <f>SUM(G104:G109)+G103+G98+G93</f>
        <v>0</v>
      </c>
      <c r="H110" s="3">
        <f>SUM(H104:H109)+H103+H98+H93</f>
        <v>42349536</v>
      </c>
      <c r="I110" s="3">
        <f>SUM(I104:I109)+I103+I98+I93</f>
        <v>42349536</v>
      </c>
    </row>
    <row r="111" spans="1:9" x14ac:dyDescent="0.25">
      <c r="A111" s="6">
        <v>105</v>
      </c>
      <c r="B111" s="16">
        <v>1</v>
      </c>
      <c r="C111" s="6" t="s">
        <v>21</v>
      </c>
      <c r="D111" s="6" t="s">
        <v>20</v>
      </c>
      <c r="E111" s="10"/>
      <c r="F111" s="10"/>
      <c r="G111" s="11"/>
      <c r="H111" s="10">
        <f>SUM(E111:G111)</f>
        <v>0</v>
      </c>
      <c r="I111" s="9"/>
    </row>
    <row r="112" spans="1:9" x14ac:dyDescent="0.25">
      <c r="A112" s="6">
        <v>106</v>
      </c>
      <c r="B112" s="15">
        <v>2</v>
      </c>
      <c r="C112" s="6" t="s">
        <v>19</v>
      </c>
      <c r="D112" s="6" t="s">
        <v>18</v>
      </c>
      <c r="E112" s="10"/>
      <c r="F112" s="3"/>
      <c r="G112" s="11"/>
      <c r="H112" s="10">
        <f>SUM(E112:G112)</f>
        <v>0</v>
      </c>
      <c r="I112" s="9"/>
    </row>
    <row r="113" spans="1:9" x14ac:dyDescent="0.25">
      <c r="A113" s="6">
        <v>107</v>
      </c>
      <c r="B113" s="8">
        <v>3</v>
      </c>
      <c r="C113" s="6" t="s">
        <v>17</v>
      </c>
      <c r="D113" s="6" t="s">
        <v>16</v>
      </c>
      <c r="E113" s="10"/>
      <c r="F113" s="10"/>
      <c r="G113" s="11"/>
      <c r="H113" s="10">
        <f>SUM(E113:G113)</f>
        <v>0</v>
      </c>
      <c r="I113" s="9"/>
    </row>
    <row r="114" spans="1:9" x14ac:dyDescent="0.25">
      <c r="A114" s="6">
        <v>108</v>
      </c>
      <c r="B114" s="8">
        <v>4</v>
      </c>
      <c r="C114" s="6" t="s">
        <v>15</v>
      </c>
      <c r="D114" s="6" t="s">
        <v>14</v>
      </c>
      <c r="E114" s="10"/>
      <c r="F114" s="10"/>
      <c r="G114" s="11"/>
      <c r="H114" s="10">
        <f>SUM(E114:G114)</f>
        <v>0</v>
      </c>
      <c r="I114" s="9"/>
    </row>
    <row r="115" spans="1:9" x14ac:dyDescent="0.25">
      <c r="A115" s="6">
        <v>109</v>
      </c>
      <c r="B115" s="8">
        <v>5</v>
      </c>
      <c r="C115" s="6" t="s">
        <v>13</v>
      </c>
      <c r="D115" s="6" t="s">
        <v>12</v>
      </c>
      <c r="E115" s="10"/>
      <c r="F115" s="10"/>
      <c r="G115" s="11"/>
      <c r="H115" s="10">
        <f>SUM(E115:G115)</f>
        <v>0</v>
      </c>
      <c r="I115" s="9"/>
    </row>
    <row r="116" spans="1:9" x14ac:dyDescent="0.25">
      <c r="A116" s="6">
        <v>110</v>
      </c>
      <c r="B116" s="8" t="s">
        <v>11</v>
      </c>
      <c r="C116" s="14" t="s">
        <v>10</v>
      </c>
      <c r="D116" s="6" t="s">
        <v>9</v>
      </c>
      <c r="E116" s="3">
        <f>SUM(E111:E115)</f>
        <v>0</v>
      </c>
      <c r="F116" s="3">
        <f>SUM(F111:F115)</f>
        <v>0</v>
      </c>
      <c r="G116" s="3">
        <f>SUM(G111:G115)</f>
        <v>0</v>
      </c>
      <c r="H116" s="3">
        <f>SUM(H111:H115)</f>
        <v>0</v>
      </c>
      <c r="I116" s="9"/>
    </row>
    <row r="117" spans="1:9" x14ac:dyDescent="0.25">
      <c r="A117" s="6">
        <v>111</v>
      </c>
      <c r="B117" s="8">
        <v>1</v>
      </c>
      <c r="C117" s="13" t="s">
        <v>8</v>
      </c>
      <c r="D117" s="6" t="s">
        <v>7</v>
      </c>
      <c r="E117" s="10"/>
      <c r="F117" s="10"/>
      <c r="G117" s="11"/>
      <c r="H117" s="10">
        <f>SUM(E117:G117)</f>
        <v>0</v>
      </c>
      <c r="I117" s="9"/>
    </row>
    <row r="118" spans="1:9" x14ac:dyDescent="0.25">
      <c r="A118" s="6">
        <v>112</v>
      </c>
      <c r="B118" s="8">
        <v>2</v>
      </c>
      <c r="C118" s="12" t="s">
        <v>6</v>
      </c>
      <c r="D118" s="6" t="s">
        <v>5</v>
      </c>
      <c r="E118" s="10"/>
      <c r="F118" s="10"/>
      <c r="G118" s="11"/>
      <c r="H118" s="10">
        <f>SUM(E118:G118)</f>
        <v>0</v>
      </c>
      <c r="I118" s="9"/>
    </row>
    <row r="119" spans="1:9" x14ac:dyDescent="0.25">
      <c r="A119" s="6">
        <v>113</v>
      </c>
      <c r="B119" s="8" t="s">
        <v>4</v>
      </c>
      <c r="C119" s="7" t="s">
        <v>3</v>
      </c>
      <c r="D119" s="6" t="s">
        <v>2</v>
      </c>
      <c r="E119" s="3">
        <f>E93+E98+E110+E116+E117+E118</f>
        <v>42349536</v>
      </c>
      <c r="F119" s="3">
        <f>F93+F98+F110+F116+F117+F118</f>
        <v>0</v>
      </c>
      <c r="G119" s="3">
        <f>G93+G98+G110+G116+G117+G118</f>
        <v>0</v>
      </c>
      <c r="H119" s="3">
        <f>H93+H98+H110+H116+H117+H118</f>
        <v>42349536</v>
      </c>
      <c r="I119" s="3">
        <f>I93+I98+I110+I116+I117+I118</f>
        <v>42349536</v>
      </c>
    </row>
    <row r="120" spans="1:9" x14ac:dyDescent="0.25">
      <c r="A120" s="6">
        <v>114</v>
      </c>
      <c r="B120" s="5" t="s">
        <v>1</v>
      </c>
      <c r="C120" s="4" t="s">
        <v>0</v>
      </c>
      <c r="D120" s="4"/>
      <c r="E120" s="3">
        <f>E89+E119</f>
        <v>64775244</v>
      </c>
      <c r="F120" s="3">
        <f>F89+F119</f>
        <v>6501000</v>
      </c>
      <c r="G120" s="3">
        <f>G89+G119</f>
        <v>0</v>
      </c>
      <c r="H120" s="3">
        <f>H89+H119</f>
        <v>71276244</v>
      </c>
      <c r="I120" s="3">
        <f>I89+I119</f>
        <v>91698119</v>
      </c>
    </row>
    <row r="121" spans="1:9" x14ac:dyDescent="0.25">
      <c r="A121" s="2"/>
    </row>
    <row r="122" spans="1:9" x14ac:dyDescent="0.25">
      <c r="A122" s="2"/>
    </row>
  </sheetData>
  <sheetProtection selectLockedCells="1" selectUnlockedCells="1"/>
  <pageMargins left="0.75" right="0.75" top="1" bottom="1" header="0.51180555555555551" footer="0.51180555555555551"/>
  <pageSetup paperSize="9" scale="8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5.bev. forrásonként</vt:lpstr>
      <vt:lpstr>'5.bev. forrásonként'!Nyomtatási_terület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2021-05-17T18:29:37Z</dcterms:created>
  <dcterms:modified xsi:type="dcterms:W3CDTF">2021-05-17T18:30:20Z</dcterms:modified>
</cp:coreProperties>
</file>