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350CA9CE-F6B8-40AC-A1A6-C36870141B77}" xr6:coauthVersionLast="45" xr6:coauthVersionMax="45" xr10:uidLastSave="{00000000-0000-0000-0000-000000000000}"/>
  <bookViews>
    <workbookView xWindow="-120" yWindow="-120" windowWidth="25440" windowHeight="15390" xr2:uid="{7BE15E7C-5668-4D95-A54B-C8FC2D3234AF}"/>
  </bookViews>
  <sheets>
    <sheet name="1.Bev. forrásonként" sheetId="1" r:id="rId1"/>
  </sheets>
  <definedNames>
    <definedName name="_xlnm.Print_Area" localSheetId="0">'1.Bev. forrásonként'!$A$1:$J$123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 l="1"/>
  <c r="H120" i="1"/>
  <c r="G119" i="1"/>
  <c r="F119" i="1"/>
  <c r="E119" i="1"/>
  <c r="H118" i="1"/>
  <c r="H117" i="1"/>
  <c r="H116" i="1"/>
  <c r="H115" i="1"/>
  <c r="H114" i="1"/>
  <c r="H112" i="1"/>
  <c r="H111" i="1"/>
  <c r="H110" i="1"/>
  <c r="H109" i="1"/>
  <c r="H108" i="1"/>
  <c r="H107" i="1"/>
  <c r="J106" i="1"/>
  <c r="J113" i="1" s="1"/>
  <c r="J122" i="1" s="1"/>
  <c r="I106" i="1"/>
  <c r="I113" i="1" s="1"/>
  <c r="I122" i="1" s="1"/>
  <c r="G106" i="1"/>
  <c r="G113" i="1" s="1"/>
  <c r="F106" i="1"/>
  <c r="E106" i="1"/>
  <c r="H105" i="1"/>
  <c r="H104" i="1"/>
  <c r="H103" i="1"/>
  <c r="G101" i="1"/>
  <c r="F101" i="1"/>
  <c r="E101" i="1"/>
  <c r="H100" i="1"/>
  <c r="H99" i="1"/>
  <c r="H98" i="1"/>
  <c r="H97" i="1"/>
  <c r="G96" i="1"/>
  <c r="F96" i="1"/>
  <c r="E96" i="1"/>
  <c r="H95" i="1"/>
  <c r="H94" i="1"/>
  <c r="H93" i="1"/>
  <c r="G91" i="1"/>
  <c r="F91" i="1"/>
  <c r="E91" i="1"/>
  <c r="H90" i="1"/>
  <c r="H89" i="1"/>
  <c r="H88" i="1"/>
  <c r="H87" i="1"/>
  <c r="H86" i="1"/>
  <c r="J85" i="1"/>
  <c r="I85" i="1"/>
  <c r="G85" i="1"/>
  <c r="F85" i="1"/>
  <c r="E85" i="1"/>
  <c r="H84" i="1"/>
  <c r="H83" i="1"/>
  <c r="H82" i="1"/>
  <c r="H81" i="1"/>
  <c r="H80" i="1"/>
  <c r="H85" i="1" s="1"/>
  <c r="G79" i="1"/>
  <c r="F79" i="1"/>
  <c r="E79" i="1"/>
  <c r="H78" i="1"/>
  <c r="H77" i="1"/>
  <c r="H76" i="1"/>
  <c r="H75" i="1"/>
  <c r="H74" i="1"/>
  <c r="H79" i="1" s="1"/>
  <c r="J73" i="1"/>
  <c r="I73" i="1"/>
  <c r="G73" i="1"/>
  <c r="F73" i="1"/>
  <c r="E73" i="1"/>
  <c r="H72" i="1"/>
  <c r="H71" i="1"/>
  <c r="H70" i="1"/>
  <c r="H69" i="1"/>
  <c r="H68" i="1"/>
  <c r="H67" i="1"/>
  <c r="H66" i="1"/>
  <c r="H65" i="1"/>
  <c r="H64" i="1"/>
  <c r="H63" i="1"/>
  <c r="H62" i="1"/>
  <c r="H73" i="1" s="1"/>
  <c r="H60" i="1"/>
  <c r="H59" i="1"/>
  <c r="H58" i="1" s="1"/>
  <c r="J58" i="1"/>
  <c r="I58" i="1"/>
  <c r="G58" i="1"/>
  <c r="E58" i="1"/>
  <c r="J57" i="1"/>
  <c r="J61" i="1" s="1"/>
  <c r="I57" i="1"/>
  <c r="G57" i="1"/>
  <c r="F57" i="1"/>
  <c r="E57" i="1"/>
  <c r="H56" i="1"/>
  <c r="H55" i="1"/>
  <c r="H54" i="1"/>
  <c r="H53" i="1"/>
  <c r="H52" i="1"/>
  <c r="H51" i="1"/>
  <c r="H50" i="1"/>
  <c r="H49" i="1"/>
  <c r="H48" i="1"/>
  <c r="H57" i="1" s="1"/>
  <c r="G47" i="1"/>
  <c r="G61" i="1" s="1"/>
  <c r="F47" i="1"/>
  <c r="F61" i="1" s="1"/>
  <c r="E47" i="1"/>
  <c r="E61" i="1" s="1"/>
  <c r="H46" i="1"/>
  <c r="H45" i="1"/>
  <c r="J44" i="1"/>
  <c r="I44" i="1"/>
  <c r="E44" i="1"/>
  <c r="H42" i="1"/>
  <c r="H41" i="1"/>
  <c r="G40" i="1"/>
  <c r="G44" i="1" s="1"/>
  <c r="F40" i="1"/>
  <c r="F44" i="1" s="1"/>
  <c r="H39" i="1"/>
  <c r="H38" i="1"/>
  <c r="H37" i="1"/>
  <c r="H36" i="1"/>
  <c r="J35" i="1"/>
  <c r="I35" i="1"/>
  <c r="G35" i="1"/>
  <c r="F35" i="1"/>
  <c r="E35" i="1"/>
  <c r="H34" i="1"/>
  <c r="H33" i="1"/>
  <c r="H32" i="1"/>
  <c r="H31" i="1"/>
  <c r="J25" i="1"/>
  <c r="J92" i="1" s="1"/>
  <c r="J123" i="1" s="1"/>
  <c r="I25" i="1"/>
  <c r="G25" i="1"/>
  <c r="F25" i="1"/>
  <c r="E25" i="1"/>
  <c r="E92" i="1" s="1"/>
  <c r="H24" i="1"/>
  <c r="H23" i="1"/>
  <c r="H22" i="1"/>
  <c r="H21" i="1"/>
  <c r="H20" i="1"/>
  <c r="H18" i="1"/>
  <c r="H17" i="1"/>
  <c r="H16" i="1"/>
  <c r="H15" i="1"/>
  <c r="H14" i="1"/>
  <c r="H13" i="1"/>
  <c r="H11" i="1"/>
  <c r="H10" i="1"/>
  <c r="H9" i="1"/>
  <c r="H8" i="1"/>
  <c r="H7" i="1"/>
  <c r="H6" i="1"/>
  <c r="H25" i="1" s="1"/>
  <c r="I61" i="1" l="1"/>
  <c r="I92" i="1" s="1"/>
  <c r="I123" i="1" s="1"/>
  <c r="H101" i="1"/>
  <c r="H119" i="1"/>
  <c r="F92" i="1"/>
  <c r="H35" i="1"/>
  <c r="H91" i="1"/>
  <c r="H96" i="1"/>
  <c r="F122" i="1"/>
  <c r="E113" i="1"/>
  <c r="E122" i="1" s="1"/>
  <c r="E123" i="1" s="1"/>
  <c r="G92" i="1"/>
  <c r="H44" i="1"/>
  <c r="H47" i="1"/>
  <c r="G122" i="1"/>
  <c r="H106" i="1"/>
  <c r="F113" i="1"/>
  <c r="H61" i="1"/>
  <c r="H113" i="1"/>
  <c r="H122" i="1" s="1"/>
  <c r="H92" i="1" l="1"/>
  <c r="H123" i="1" s="1"/>
  <c r="F123" i="1"/>
  <c r="G123" i="1"/>
</calcChain>
</file>

<file path=xl/sharedStrings.xml><?xml version="1.0" encoding="utf-8"?>
<sst xmlns="http://schemas.openxmlformats.org/spreadsheetml/2006/main" count="277" uniqueCount="260">
  <si>
    <t>Bevételek kötelező, önként vállalt és államigazgatási feladatok megosztásában forintban</t>
  </si>
  <si>
    <t>Gálosfa</t>
  </si>
  <si>
    <t>A.</t>
  </si>
  <si>
    <t>B.</t>
  </si>
  <si>
    <t>C.</t>
  </si>
  <si>
    <t>E.</t>
  </si>
  <si>
    <t>I.</t>
  </si>
  <si>
    <t>S.sz.</t>
  </si>
  <si>
    <t>Alszám</t>
  </si>
  <si>
    <t>Bevételi jogcímek</t>
  </si>
  <si>
    <t>Rovat
száma</t>
  </si>
  <si>
    <t>Kötelező</t>
  </si>
  <si>
    <t>Önként</t>
  </si>
  <si>
    <t>Államigazgatási</t>
  </si>
  <si>
    <t>Eredeti előirányzat</t>
  </si>
  <si>
    <t>Módosított előirányzat</t>
  </si>
  <si>
    <t>Teljesítés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</si>
  <si>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</si>
  <si>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</si>
  <si>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</si>
  <si>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</si>
  <si>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</si>
  <si>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</si>
  <si>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</si>
  <si>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</si>
  <si>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</si>
  <si>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</si>
  <si>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</si>
  <si>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</si>
  <si>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</si>
  <si>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</si>
  <si>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</si>
  <si>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Üdülőhelyi feladatok</t>
  </si>
  <si>
    <t>h</t>
  </si>
  <si>
    <t>1- ből Polgármester illetményének támogatása</t>
  </si>
  <si>
    <t>i</t>
  </si>
  <si>
    <t>1- ből Beszámítás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</si>
  <si>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</si>
  <si>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</si>
  <si>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</si>
  <si>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</si>
  <si>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</si>
  <si>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</si>
  <si>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szoc.ágazati pótlék</t>
  </si>
  <si>
    <t>3-ból rászoruló gyermekek szünidei étkeztetés</t>
  </si>
  <si>
    <t>3-ból intézményi gyermek étk.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</si>
  <si>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</si>
  <si>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</si>
  <si>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</si>
  <si>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</si>
  <si>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</si>
  <si>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</si>
  <si>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</si>
  <si>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</si>
  <si>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</si>
  <si>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</si>
  <si>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</si>
  <si>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</si>
  <si>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</si>
  <si>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</si>
  <si>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</si>
  <si>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</si>
  <si>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</si>
  <si>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</si>
  <si>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</si>
  <si>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(szoc.ágazati pótlék)</t>
  </si>
  <si>
    <t>5 - ből Nyári diákmunka</t>
  </si>
  <si>
    <t>5 - ből VP pályázat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</si>
  <si>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</si>
  <si>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</si>
  <si>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</si>
  <si>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</si>
  <si>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</si>
  <si>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</si>
  <si>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</si>
  <si>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</si>
  <si>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</si>
  <si>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</si>
  <si>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</si>
  <si>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</si>
  <si>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</si>
  <si>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Magyar Falu Program</t>
  </si>
  <si>
    <t>5 - ből MVH(felhalmozási)</t>
  </si>
  <si>
    <t>5 - ből önk-tól(felhalmozási)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</si>
  <si>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</si>
  <si>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</si>
  <si>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</si>
  <si>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</si>
  <si>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</si>
  <si>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</si>
  <si>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</si>
  <si>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</si>
  <si>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</si>
  <si>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</si>
  <si>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</si>
  <si>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</si>
  <si>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</si>
  <si>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</si>
  <si>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</si>
  <si>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</si>
  <si>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</si>
  <si>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</si>
  <si>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</si>
  <si>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Értékesítési és forgalmi adók-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</si>
  <si>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</si>
  <si>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</si>
  <si>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</si>
  <si>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</si>
  <si>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</si>
  <si>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</si>
  <si>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</si>
  <si>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</si>
  <si>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</si>
  <si>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</si>
  <si>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</si>
  <si>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</si>
  <si>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</si>
  <si>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</si>
  <si>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</si>
  <si>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</si>
  <si>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</si>
  <si>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</si>
  <si>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</si>
  <si>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</si>
  <si>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</si>
  <si>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</si>
  <si>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</si>
  <si>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</si>
  <si>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</si>
  <si>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</si>
  <si>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</si>
  <si>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</si>
  <si>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</si>
  <si>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</si>
  <si>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</si>
  <si>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</si>
  <si>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</si>
  <si>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</si>
  <si>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</si>
  <si>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</si>
  <si>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</si>
  <si>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 xml:space="preserve">Egyéb működési bevételek: 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</si>
  <si>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</si>
  <si>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</si>
  <si>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</si>
  <si>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</si>
  <si>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</si>
  <si>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</si>
  <si>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</si>
  <si>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</si>
  <si>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</si>
  <si>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</si>
  <si>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</si>
  <si>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</si>
  <si>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</si>
  <si>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</si>
  <si>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</si>
  <si>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</si>
  <si>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</si>
  <si>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</si>
  <si>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</si>
  <si>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</si>
  <si>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</si>
  <si>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</si>
  <si>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</si>
  <si>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</si>
  <si>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</si>
  <si>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</si>
  <si>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</si>
  <si>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</si>
  <si>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</si>
  <si>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</si>
  <si>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</si>
  <si>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</si>
  <si>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</si>
  <si>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</si>
  <si>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</si>
  <si>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</si>
  <si>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</si>
  <si>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</si>
  <si>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</si>
  <si>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</si>
  <si>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</si>
  <si>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</si>
  <si>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</si>
  <si>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</si>
  <si>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</si>
  <si>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</si>
  <si>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</si>
  <si>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</si>
  <si>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</si>
  <si>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</si>
  <si>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</si>
  <si>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</si>
  <si>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</si>
  <si>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</si>
  <si>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</si>
  <si>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</si>
  <si>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</si>
  <si>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</si>
  <si>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</si>
  <si>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</si>
  <si>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</si>
  <si>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</si>
  <si>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</si>
  <si>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</si>
  <si>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</si>
  <si>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</si>
  <si>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</si>
  <si>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</si>
  <si>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</si>
  <si>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</si>
  <si>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</si>
  <si>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</si>
  <si>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</si>
  <si>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</si>
  <si>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</si>
  <si>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</si>
  <si>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</si>
  <si>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</si>
  <si>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</si>
  <si>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</si>
  <si>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</si>
  <si>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</si>
  <si>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</si>
  <si>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</si>
  <si>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</si>
  <si>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</si>
  <si>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</si>
  <si>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</si>
  <si>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</si>
  <si>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</si>
  <si>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</si>
  <si>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</si>
  <si>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</si>
  <si>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</si>
  <si>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</si>
  <si>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</si>
  <si>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</si>
  <si>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</si>
  <si>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</si>
  <si>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</si>
  <si>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</si>
  <si>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</si>
  <si>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</si>
  <si>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</si>
  <si>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</si>
  <si>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</si>
  <si>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</si>
  <si>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</si>
  <si>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</si>
  <si>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</si>
  <si>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XVIII.</t>
  </si>
  <si>
    <t xml:space="preserve">Költségvetési bevételelek mindösszesen: </t>
  </si>
  <si>
    <t>D.</t>
  </si>
  <si>
    <t>F.</t>
  </si>
  <si>
    <t>G.</t>
  </si>
  <si>
    <t>H.</t>
  </si>
  <si>
    <t>I.,</t>
  </si>
  <si>
    <t>1. melléklet a(z)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</si>
</sst>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2" fillId="0" borderId="2" xfId="0" applyFont="1" applyBorder="1"/>
    <xf numFmtId="0" fontId="4" fillId="0" borderId="1" xfId="2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/>
    </xf>
    <xf numFmtId="165" fontId="2" fillId="0" borderId="1" xfId="1" applyNumberFormat="1" applyFont="1" applyBorder="1"/>
    <xf numFmtId="165" fontId="0" fillId="0" borderId="1" xfId="1" applyNumberFormat="1" applyFont="1" applyBorder="1"/>
    <xf numFmtId="165" fontId="4" fillId="0" borderId="1" xfId="1" applyNumberFormat="1" applyFont="1" applyBorder="1"/>
    <xf numFmtId="0" fontId="2" fillId="0" borderId="2" xfId="2" applyBorder="1" applyAlignment="1">
      <alignment horizontal="left"/>
    </xf>
    <xf numFmtId="0" fontId="2" fillId="0" borderId="3" xfId="0" applyFont="1" applyBorder="1" applyAlignment="1">
      <alignment horizontal="left"/>
    </xf>
    <xf numFmtId="165" fontId="2" fillId="0" borderId="2" xfId="1" applyNumberFormat="1" applyFont="1" applyBorder="1"/>
    <xf numFmtId="165" fontId="0" fillId="0" borderId="1" xfId="0" applyNumberFormat="1" applyBorder="1"/>
    <xf numFmtId="0" fontId="0" fillId="0" borderId="3" xfId="0" applyBorder="1"/>
    <xf numFmtId="165" fontId="0" fillId="0" borderId="2" xfId="1" applyNumberFormat="1" applyFont="1" applyBorder="1"/>
    <xf numFmtId="0" fontId="4" fillId="0" borderId="1" xfId="0" applyFont="1" applyBorder="1"/>
    <xf numFmtId="165" fontId="4" fillId="0" borderId="2" xfId="1" applyNumberFormat="1" applyFont="1" applyBorder="1"/>
    <xf numFmtId="0" fontId="2" fillId="0" borderId="3" xfId="0" applyFont="1" applyBorder="1"/>
    <xf numFmtId="0" fontId="4" fillId="0" borderId="3" xfId="0" applyFont="1" applyBorder="1"/>
    <xf numFmtId="0" fontId="2" fillId="0" borderId="4" xfId="0" applyFont="1" applyBorder="1"/>
    <xf numFmtId="0" fontId="2" fillId="0" borderId="1" xfId="2" applyBorder="1"/>
    <xf numFmtId="0" fontId="2" fillId="0" borderId="3" xfId="2" applyBorder="1"/>
    <xf numFmtId="0" fontId="2" fillId="0" borderId="5" xfId="2" applyBorder="1"/>
    <xf numFmtId="0" fontId="2" fillId="0" borderId="0" xfId="2"/>
    <xf numFmtId="0" fontId="4" fillId="0" borderId="3" xfId="2" applyFont="1" applyBorder="1"/>
    <xf numFmtId="0" fontId="2" fillId="0" borderId="2" xfId="2" applyBorder="1"/>
    <xf numFmtId="165" fontId="4" fillId="0" borderId="1" xfId="1" applyNumberFormat="1" applyFont="1" applyBorder="1" applyAlignment="1">
      <alignment horizontal="right"/>
    </xf>
    <xf numFmtId="0" fontId="6" fillId="0" borderId="2" xfId="2" applyFont="1" applyBorder="1"/>
    <xf numFmtId="0" fontId="4" fillId="0" borderId="0" xfId="0" applyFont="1"/>
    <xf numFmtId="0" fontId="2" fillId="0" borderId="4" xfId="2" applyBorder="1"/>
    <xf numFmtId="0" fontId="4" fillId="0" borderId="5" xfId="0" applyFont="1" applyBorder="1"/>
    <xf numFmtId="0" fontId="2" fillId="0" borderId="5" xfId="0" applyFont="1" applyBorder="1"/>
    <xf numFmtId="0" fontId="4" fillId="0" borderId="5" xfId="2" applyFont="1" applyBorder="1" applyAlignment="1">
      <alignment horizontal="left"/>
    </xf>
    <xf numFmtId="16" fontId="0" fillId="0" borderId="0" xfId="0" applyNumberFormat="1"/>
    <xf numFmtId="0" fontId="6" fillId="0" borderId="0" xfId="2" applyFont="1"/>
    <xf numFmtId="0" fontId="5" fillId="0" borderId="0" xfId="0" applyFont="1"/>
  </cellXfs>
  <cellStyles count="3">
    <cellStyle name="Ezres" xfId="1" builtinId="3"/>
    <cellStyle name="Normál" xfId="0" builtinId="0"/>
    <cellStyle name="Normál 8" xfId="2" xr:uid="{961C6AA3-0E6A-47C0-B544-4323D7874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23C36-4D26-4987-AEBA-C59AD8920749}">
  <dimension ref="A1:IS142"/>
  <sheetViews>
    <sheetView tabSelected="1" view="pageBreakPreview" zoomScale="60" zoomScaleNormal="100" workbookViewId="0"/>
  </sheetViews>
  <sheetFormatPr defaultRowHeight="12.75" x14ac:dyDescent="0.2"/>
  <cols>
    <col min="1" max="1" width="5.85546875" customWidth="1"/>
    <col min="2" max="2" width="7" style="1" bestFit="1" customWidth="1"/>
    <col min="3" max="3" width="86.5703125" customWidth="1"/>
    <col min="4" max="4" width="7.85546875" customWidth="1"/>
    <col min="5" max="5" width="16.28515625" customWidth="1"/>
    <col min="6" max="6" width="16.42578125" customWidth="1"/>
    <col min="7" max="7" width="11.28515625" customWidth="1"/>
    <col min="8" max="9" width="15.7109375" customWidth="1"/>
    <col min="10" max="10" width="14.7109375" bestFit="1" customWidth="1"/>
    <col min="257" max="257" width="5.85546875" customWidth="1"/>
    <col min="258" max="258" width="7" bestFit="1" customWidth="1"/>
    <col min="259" max="259" width="86.5703125" customWidth="1"/>
    <col min="260" max="260" width="7.85546875" customWidth="1"/>
    <col min="261" max="261" width="16.28515625" customWidth="1"/>
    <col min="262" max="262" width="16.42578125" customWidth="1"/>
    <col min="263" max="263" width="11.28515625" customWidth="1"/>
    <col min="264" max="265" width="15.7109375" customWidth="1"/>
    <col min="266" max="266" width="14.7109375" bestFit="1" customWidth="1"/>
    <col min="513" max="513" width="5.85546875" customWidth="1"/>
    <col min="514" max="514" width="7" bestFit="1" customWidth="1"/>
    <col min="515" max="515" width="86.5703125" customWidth="1"/>
    <col min="516" max="516" width="7.85546875" customWidth="1"/>
    <col min="517" max="517" width="16.28515625" customWidth="1"/>
    <col min="518" max="518" width="16.42578125" customWidth="1"/>
    <col min="519" max="519" width="11.28515625" customWidth="1"/>
    <col min="520" max="521" width="15.7109375" customWidth="1"/>
    <col min="522" max="522" width="14.7109375" bestFit="1" customWidth="1"/>
    <col min="769" max="769" width="5.85546875" customWidth="1"/>
    <col min="770" max="770" width="7" bestFit="1" customWidth="1"/>
    <col min="771" max="771" width="86.5703125" customWidth="1"/>
    <col min="772" max="772" width="7.85546875" customWidth="1"/>
    <col min="773" max="773" width="16.28515625" customWidth="1"/>
    <col min="774" max="774" width="16.42578125" customWidth="1"/>
    <col min="775" max="775" width="11.28515625" customWidth="1"/>
    <col min="776" max="777" width="15.7109375" customWidth="1"/>
    <col min="778" max="778" width="14.7109375" bestFit="1" customWidth="1"/>
    <col min="1025" max="1025" width="5.85546875" customWidth="1"/>
    <col min="1026" max="1026" width="7" bestFit="1" customWidth="1"/>
    <col min="1027" max="1027" width="86.5703125" customWidth="1"/>
    <col min="1028" max="1028" width="7.85546875" customWidth="1"/>
    <col min="1029" max="1029" width="16.28515625" customWidth="1"/>
    <col min="1030" max="1030" width="16.42578125" customWidth="1"/>
    <col min="1031" max="1031" width="11.28515625" customWidth="1"/>
    <col min="1032" max="1033" width="15.7109375" customWidth="1"/>
    <col min="1034" max="1034" width="14.7109375" bestFit="1" customWidth="1"/>
    <col min="1281" max="1281" width="5.85546875" customWidth="1"/>
    <col min="1282" max="1282" width="7" bestFit="1" customWidth="1"/>
    <col min="1283" max="1283" width="86.5703125" customWidth="1"/>
    <col min="1284" max="1284" width="7.85546875" customWidth="1"/>
    <col min="1285" max="1285" width="16.28515625" customWidth="1"/>
    <col min="1286" max="1286" width="16.42578125" customWidth="1"/>
    <col min="1287" max="1287" width="11.28515625" customWidth="1"/>
    <col min="1288" max="1289" width="15.7109375" customWidth="1"/>
    <col min="1290" max="1290" width="14.7109375" bestFit="1" customWidth="1"/>
    <col min="1537" max="1537" width="5.85546875" customWidth="1"/>
    <col min="1538" max="1538" width="7" bestFit="1" customWidth="1"/>
    <col min="1539" max="1539" width="86.5703125" customWidth="1"/>
    <col min="1540" max="1540" width="7.85546875" customWidth="1"/>
    <col min="1541" max="1541" width="16.28515625" customWidth="1"/>
    <col min="1542" max="1542" width="16.42578125" customWidth="1"/>
    <col min="1543" max="1543" width="11.28515625" customWidth="1"/>
    <col min="1544" max="1545" width="15.7109375" customWidth="1"/>
    <col min="1546" max="1546" width="14.7109375" bestFit="1" customWidth="1"/>
    <col min="1793" max="1793" width="5.85546875" customWidth="1"/>
    <col min="1794" max="1794" width="7" bestFit="1" customWidth="1"/>
    <col min="1795" max="1795" width="86.5703125" customWidth="1"/>
    <col min="1796" max="1796" width="7.85546875" customWidth="1"/>
    <col min="1797" max="1797" width="16.28515625" customWidth="1"/>
    <col min="1798" max="1798" width="16.42578125" customWidth="1"/>
    <col min="1799" max="1799" width="11.28515625" customWidth="1"/>
    <col min="1800" max="1801" width="15.7109375" customWidth="1"/>
    <col min="1802" max="1802" width="14.7109375" bestFit="1" customWidth="1"/>
    <col min="2049" max="2049" width="5.85546875" customWidth="1"/>
    <col min="2050" max="2050" width="7" bestFit="1" customWidth="1"/>
    <col min="2051" max="2051" width="86.5703125" customWidth="1"/>
    <col min="2052" max="2052" width="7.85546875" customWidth="1"/>
    <col min="2053" max="2053" width="16.28515625" customWidth="1"/>
    <col min="2054" max="2054" width="16.42578125" customWidth="1"/>
    <col min="2055" max="2055" width="11.28515625" customWidth="1"/>
    <col min="2056" max="2057" width="15.7109375" customWidth="1"/>
    <col min="2058" max="2058" width="14.7109375" bestFit="1" customWidth="1"/>
    <col min="2305" max="2305" width="5.85546875" customWidth="1"/>
    <col min="2306" max="2306" width="7" bestFit="1" customWidth="1"/>
    <col min="2307" max="2307" width="86.5703125" customWidth="1"/>
    <col min="2308" max="2308" width="7.85546875" customWidth="1"/>
    <col min="2309" max="2309" width="16.28515625" customWidth="1"/>
    <col min="2310" max="2310" width="16.42578125" customWidth="1"/>
    <col min="2311" max="2311" width="11.28515625" customWidth="1"/>
    <col min="2312" max="2313" width="15.7109375" customWidth="1"/>
    <col min="2314" max="2314" width="14.7109375" bestFit="1" customWidth="1"/>
    <col min="2561" max="2561" width="5.85546875" customWidth="1"/>
    <col min="2562" max="2562" width="7" bestFit="1" customWidth="1"/>
    <col min="2563" max="2563" width="86.5703125" customWidth="1"/>
    <col min="2564" max="2564" width="7.85546875" customWidth="1"/>
    <col min="2565" max="2565" width="16.28515625" customWidth="1"/>
    <col min="2566" max="2566" width="16.42578125" customWidth="1"/>
    <col min="2567" max="2567" width="11.28515625" customWidth="1"/>
    <col min="2568" max="2569" width="15.7109375" customWidth="1"/>
    <col min="2570" max="2570" width="14.7109375" bestFit="1" customWidth="1"/>
    <col min="2817" max="2817" width="5.85546875" customWidth="1"/>
    <col min="2818" max="2818" width="7" bestFit="1" customWidth="1"/>
    <col min="2819" max="2819" width="86.5703125" customWidth="1"/>
    <col min="2820" max="2820" width="7.85546875" customWidth="1"/>
    <col min="2821" max="2821" width="16.28515625" customWidth="1"/>
    <col min="2822" max="2822" width="16.42578125" customWidth="1"/>
    <col min="2823" max="2823" width="11.28515625" customWidth="1"/>
    <col min="2824" max="2825" width="15.7109375" customWidth="1"/>
    <col min="2826" max="2826" width="14.7109375" bestFit="1" customWidth="1"/>
    <col min="3073" max="3073" width="5.85546875" customWidth="1"/>
    <col min="3074" max="3074" width="7" bestFit="1" customWidth="1"/>
    <col min="3075" max="3075" width="86.5703125" customWidth="1"/>
    <col min="3076" max="3076" width="7.85546875" customWidth="1"/>
    <col min="3077" max="3077" width="16.28515625" customWidth="1"/>
    <col min="3078" max="3078" width="16.42578125" customWidth="1"/>
    <col min="3079" max="3079" width="11.28515625" customWidth="1"/>
    <col min="3080" max="3081" width="15.7109375" customWidth="1"/>
    <col min="3082" max="3082" width="14.7109375" bestFit="1" customWidth="1"/>
    <col min="3329" max="3329" width="5.85546875" customWidth="1"/>
    <col min="3330" max="3330" width="7" bestFit="1" customWidth="1"/>
    <col min="3331" max="3331" width="86.5703125" customWidth="1"/>
    <col min="3332" max="3332" width="7.85546875" customWidth="1"/>
    <col min="3333" max="3333" width="16.28515625" customWidth="1"/>
    <col min="3334" max="3334" width="16.42578125" customWidth="1"/>
    <col min="3335" max="3335" width="11.28515625" customWidth="1"/>
    <col min="3336" max="3337" width="15.7109375" customWidth="1"/>
    <col min="3338" max="3338" width="14.7109375" bestFit="1" customWidth="1"/>
    <col min="3585" max="3585" width="5.85546875" customWidth="1"/>
    <col min="3586" max="3586" width="7" bestFit="1" customWidth="1"/>
    <col min="3587" max="3587" width="86.5703125" customWidth="1"/>
    <col min="3588" max="3588" width="7.85546875" customWidth="1"/>
    <col min="3589" max="3589" width="16.28515625" customWidth="1"/>
    <col min="3590" max="3590" width="16.42578125" customWidth="1"/>
    <col min="3591" max="3591" width="11.28515625" customWidth="1"/>
    <col min="3592" max="3593" width="15.7109375" customWidth="1"/>
    <col min="3594" max="3594" width="14.7109375" bestFit="1" customWidth="1"/>
    <col min="3841" max="3841" width="5.85546875" customWidth="1"/>
    <col min="3842" max="3842" width="7" bestFit="1" customWidth="1"/>
    <col min="3843" max="3843" width="86.5703125" customWidth="1"/>
    <col min="3844" max="3844" width="7.85546875" customWidth="1"/>
    <col min="3845" max="3845" width="16.28515625" customWidth="1"/>
    <col min="3846" max="3846" width="16.42578125" customWidth="1"/>
    <col min="3847" max="3847" width="11.28515625" customWidth="1"/>
    <col min="3848" max="3849" width="15.7109375" customWidth="1"/>
    <col min="3850" max="3850" width="14.7109375" bestFit="1" customWidth="1"/>
    <col min="4097" max="4097" width="5.85546875" customWidth="1"/>
    <col min="4098" max="4098" width="7" bestFit="1" customWidth="1"/>
    <col min="4099" max="4099" width="86.5703125" customWidth="1"/>
    <col min="4100" max="4100" width="7.85546875" customWidth="1"/>
    <col min="4101" max="4101" width="16.28515625" customWidth="1"/>
    <col min="4102" max="4102" width="16.42578125" customWidth="1"/>
    <col min="4103" max="4103" width="11.28515625" customWidth="1"/>
    <col min="4104" max="4105" width="15.7109375" customWidth="1"/>
    <col min="4106" max="4106" width="14.7109375" bestFit="1" customWidth="1"/>
    <col min="4353" max="4353" width="5.85546875" customWidth="1"/>
    <col min="4354" max="4354" width="7" bestFit="1" customWidth="1"/>
    <col min="4355" max="4355" width="86.5703125" customWidth="1"/>
    <col min="4356" max="4356" width="7.85546875" customWidth="1"/>
    <col min="4357" max="4357" width="16.28515625" customWidth="1"/>
    <col min="4358" max="4358" width="16.42578125" customWidth="1"/>
    <col min="4359" max="4359" width="11.28515625" customWidth="1"/>
    <col min="4360" max="4361" width="15.7109375" customWidth="1"/>
    <col min="4362" max="4362" width="14.7109375" bestFit="1" customWidth="1"/>
    <col min="4609" max="4609" width="5.85546875" customWidth="1"/>
    <col min="4610" max="4610" width="7" bestFit="1" customWidth="1"/>
    <col min="4611" max="4611" width="86.5703125" customWidth="1"/>
    <col min="4612" max="4612" width="7.85546875" customWidth="1"/>
    <col min="4613" max="4613" width="16.28515625" customWidth="1"/>
    <col min="4614" max="4614" width="16.42578125" customWidth="1"/>
    <col min="4615" max="4615" width="11.28515625" customWidth="1"/>
    <col min="4616" max="4617" width="15.7109375" customWidth="1"/>
    <col min="4618" max="4618" width="14.7109375" bestFit="1" customWidth="1"/>
    <col min="4865" max="4865" width="5.85546875" customWidth="1"/>
    <col min="4866" max="4866" width="7" bestFit="1" customWidth="1"/>
    <col min="4867" max="4867" width="86.5703125" customWidth="1"/>
    <col min="4868" max="4868" width="7.85546875" customWidth="1"/>
    <col min="4869" max="4869" width="16.28515625" customWidth="1"/>
    <col min="4870" max="4870" width="16.42578125" customWidth="1"/>
    <col min="4871" max="4871" width="11.28515625" customWidth="1"/>
    <col min="4872" max="4873" width="15.7109375" customWidth="1"/>
    <col min="4874" max="4874" width="14.7109375" bestFit="1" customWidth="1"/>
    <col min="5121" max="5121" width="5.85546875" customWidth="1"/>
    <col min="5122" max="5122" width="7" bestFit="1" customWidth="1"/>
    <col min="5123" max="5123" width="86.5703125" customWidth="1"/>
    <col min="5124" max="5124" width="7.85546875" customWidth="1"/>
    <col min="5125" max="5125" width="16.28515625" customWidth="1"/>
    <col min="5126" max="5126" width="16.42578125" customWidth="1"/>
    <col min="5127" max="5127" width="11.28515625" customWidth="1"/>
    <col min="5128" max="5129" width="15.7109375" customWidth="1"/>
    <col min="5130" max="5130" width="14.7109375" bestFit="1" customWidth="1"/>
    <col min="5377" max="5377" width="5.85546875" customWidth="1"/>
    <col min="5378" max="5378" width="7" bestFit="1" customWidth="1"/>
    <col min="5379" max="5379" width="86.5703125" customWidth="1"/>
    <col min="5380" max="5380" width="7.85546875" customWidth="1"/>
    <col min="5381" max="5381" width="16.28515625" customWidth="1"/>
    <col min="5382" max="5382" width="16.42578125" customWidth="1"/>
    <col min="5383" max="5383" width="11.28515625" customWidth="1"/>
    <col min="5384" max="5385" width="15.7109375" customWidth="1"/>
    <col min="5386" max="5386" width="14.7109375" bestFit="1" customWidth="1"/>
    <col min="5633" max="5633" width="5.85546875" customWidth="1"/>
    <col min="5634" max="5634" width="7" bestFit="1" customWidth="1"/>
    <col min="5635" max="5635" width="86.5703125" customWidth="1"/>
    <col min="5636" max="5636" width="7.85546875" customWidth="1"/>
    <col min="5637" max="5637" width="16.28515625" customWidth="1"/>
    <col min="5638" max="5638" width="16.42578125" customWidth="1"/>
    <col min="5639" max="5639" width="11.28515625" customWidth="1"/>
    <col min="5640" max="5641" width="15.7109375" customWidth="1"/>
    <col min="5642" max="5642" width="14.7109375" bestFit="1" customWidth="1"/>
    <col min="5889" max="5889" width="5.85546875" customWidth="1"/>
    <col min="5890" max="5890" width="7" bestFit="1" customWidth="1"/>
    <col min="5891" max="5891" width="86.5703125" customWidth="1"/>
    <col min="5892" max="5892" width="7.85546875" customWidth="1"/>
    <col min="5893" max="5893" width="16.28515625" customWidth="1"/>
    <col min="5894" max="5894" width="16.42578125" customWidth="1"/>
    <col min="5895" max="5895" width="11.28515625" customWidth="1"/>
    <col min="5896" max="5897" width="15.7109375" customWidth="1"/>
    <col min="5898" max="5898" width="14.7109375" bestFit="1" customWidth="1"/>
    <col min="6145" max="6145" width="5.85546875" customWidth="1"/>
    <col min="6146" max="6146" width="7" bestFit="1" customWidth="1"/>
    <col min="6147" max="6147" width="86.5703125" customWidth="1"/>
    <col min="6148" max="6148" width="7.85546875" customWidth="1"/>
    <col min="6149" max="6149" width="16.28515625" customWidth="1"/>
    <col min="6150" max="6150" width="16.42578125" customWidth="1"/>
    <col min="6151" max="6151" width="11.28515625" customWidth="1"/>
    <col min="6152" max="6153" width="15.7109375" customWidth="1"/>
    <col min="6154" max="6154" width="14.7109375" bestFit="1" customWidth="1"/>
    <col min="6401" max="6401" width="5.85546875" customWidth="1"/>
    <col min="6402" max="6402" width="7" bestFit="1" customWidth="1"/>
    <col min="6403" max="6403" width="86.5703125" customWidth="1"/>
    <col min="6404" max="6404" width="7.85546875" customWidth="1"/>
    <col min="6405" max="6405" width="16.28515625" customWidth="1"/>
    <col min="6406" max="6406" width="16.42578125" customWidth="1"/>
    <col min="6407" max="6407" width="11.28515625" customWidth="1"/>
    <col min="6408" max="6409" width="15.7109375" customWidth="1"/>
    <col min="6410" max="6410" width="14.7109375" bestFit="1" customWidth="1"/>
    <col min="6657" max="6657" width="5.85546875" customWidth="1"/>
    <col min="6658" max="6658" width="7" bestFit="1" customWidth="1"/>
    <col min="6659" max="6659" width="86.5703125" customWidth="1"/>
    <col min="6660" max="6660" width="7.85546875" customWidth="1"/>
    <col min="6661" max="6661" width="16.28515625" customWidth="1"/>
    <col min="6662" max="6662" width="16.42578125" customWidth="1"/>
    <col min="6663" max="6663" width="11.28515625" customWidth="1"/>
    <col min="6664" max="6665" width="15.7109375" customWidth="1"/>
    <col min="6666" max="6666" width="14.7109375" bestFit="1" customWidth="1"/>
    <col min="6913" max="6913" width="5.85546875" customWidth="1"/>
    <col min="6914" max="6914" width="7" bestFit="1" customWidth="1"/>
    <col min="6915" max="6915" width="86.5703125" customWidth="1"/>
    <col min="6916" max="6916" width="7.85546875" customWidth="1"/>
    <col min="6917" max="6917" width="16.28515625" customWidth="1"/>
    <col min="6918" max="6918" width="16.42578125" customWidth="1"/>
    <col min="6919" max="6919" width="11.28515625" customWidth="1"/>
    <col min="6920" max="6921" width="15.7109375" customWidth="1"/>
    <col min="6922" max="6922" width="14.7109375" bestFit="1" customWidth="1"/>
    <col min="7169" max="7169" width="5.85546875" customWidth="1"/>
    <col min="7170" max="7170" width="7" bestFit="1" customWidth="1"/>
    <col min="7171" max="7171" width="86.5703125" customWidth="1"/>
    <col min="7172" max="7172" width="7.85546875" customWidth="1"/>
    <col min="7173" max="7173" width="16.28515625" customWidth="1"/>
    <col min="7174" max="7174" width="16.42578125" customWidth="1"/>
    <col min="7175" max="7175" width="11.28515625" customWidth="1"/>
    <col min="7176" max="7177" width="15.7109375" customWidth="1"/>
    <col min="7178" max="7178" width="14.7109375" bestFit="1" customWidth="1"/>
    <col min="7425" max="7425" width="5.85546875" customWidth="1"/>
    <col min="7426" max="7426" width="7" bestFit="1" customWidth="1"/>
    <col min="7427" max="7427" width="86.5703125" customWidth="1"/>
    <col min="7428" max="7428" width="7.85546875" customWidth="1"/>
    <col min="7429" max="7429" width="16.28515625" customWidth="1"/>
    <col min="7430" max="7430" width="16.42578125" customWidth="1"/>
    <col min="7431" max="7431" width="11.28515625" customWidth="1"/>
    <col min="7432" max="7433" width="15.7109375" customWidth="1"/>
    <col min="7434" max="7434" width="14.7109375" bestFit="1" customWidth="1"/>
    <col min="7681" max="7681" width="5.85546875" customWidth="1"/>
    <col min="7682" max="7682" width="7" bestFit="1" customWidth="1"/>
    <col min="7683" max="7683" width="86.5703125" customWidth="1"/>
    <col min="7684" max="7684" width="7.85546875" customWidth="1"/>
    <col min="7685" max="7685" width="16.28515625" customWidth="1"/>
    <col min="7686" max="7686" width="16.42578125" customWidth="1"/>
    <col min="7687" max="7687" width="11.28515625" customWidth="1"/>
    <col min="7688" max="7689" width="15.7109375" customWidth="1"/>
    <col min="7690" max="7690" width="14.7109375" bestFit="1" customWidth="1"/>
    <col min="7937" max="7937" width="5.85546875" customWidth="1"/>
    <col min="7938" max="7938" width="7" bestFit="1" customWidth="1"/>
    <col min="7939" max="7939" width="86.5703125" customWidth="1"/>
    <col min="7940" max="7940" width="7.85546875" customWidth="1"/>
    <col min="7941" max="7941" width="16.28515625" customWidth="1"/>
    <col min="7942" max="7942" width="16.42578125" customWidth="1"/>
    <col min="7943" max="7943" width="11.28515625" customWidth="1"/>
    <col min="7944" max="7945" width="15.7109375" customWidth="1"/>
    <col min="7946" max="7946" width="14.7109375" bestFit="1" customWidth="1"/>
    <col min="8193" max="8193" width="5.85546875" customWidth="1"/>
    <col min="8194" max="8194" width="7" bestFit="1" customWidth="1"/>
    <col min="8195" max="8195" width="86.5703125" customWidth="1"/>
    <col min="8196" max="8196" width="7.85546875" customWidth="1"/>
    <col min="8197" max="8197" width="16.28515625" customWidth="1"/>
    <col min="8198" max="8198" width="16.42578125" customWidth="1"/>
    <col min="8199" max="8199" width="11.28515625" customWidth="1"/>
    <col min="8200" max="8201" width="15.7109375" customWidth="1"/>
    <col min="8202" max="8202" width="14.7109375" bestFit="1" customWidth="1"/>
    <col min="8449" max="8449" width="5.85546875" customWidth="1"/>
    <col min="8450" max="8450" width="7" bestFit="1" customWidth="1"/>
    <col min="8451" max="8451" width="86.5703125" customWidth="1"/>
    <col min="8452" max="8452" width="7.85546875" customWidth="1"/>
    <col min="8453" max="8453" width="16.28515625" customWidth="1"/>
    <col min="8454" max="8454" width="16.42578125" customWidth="1"/>
    <col min="8455" max="8455" width="11.28515625" customWidth="1"/>
    <col min="8456" max="8457" width="15.7109375" customWidth="1"/>
    <col min="8458" max="8458" width="14.7109375" bestFit="1" customWidth="1"/>
    <col min="8705" max="8705" width="5.85546875" customWidth="1"/>
    <col min="8706" max="8706" width="7" bestFit="1" customWidth="1"/>
    <col min="8707" max="8707" width="86.5703125" customWidth="1"/>
    <col min="8708" max="8708" width="7.85546875" customWidth="1"/>
    <col min="8709" max="8709" width="16.28515625" customWidth="1"/>
    <col min="8710" max="8710" width="16.42578125" customWidth="1"/>
    <col min="8711" max="8711" width="11.28515625" customWidth="1"/>
    <col min="8712" max="8713" width="15.7109375" customWidth="1"/>
    <col min="8714" max="8714" width="14.7109375" bestFit="1" customWidth="1"/>
    <col min="8961" max="8961" width="5.85546875" customWidth="1"/>
    <col min="8962" max="8962" width="7" bestFit="1" customWidth="1"/>
    <col min="8963" max="8963" width="86.5703125" customWidth="1"/>
    <col min="8964" max="8964" width="7.85546875" customWidth="1"/>
    <col min="8965" max="8965" width="16.28515625" customWidth="1"/>
    <col min="8966" max="8966" width="16.42578125" customWidth="1"/>
    <col min="8967" max="8967" width="11.28515625" customWidth="1"/>
    <col min="8968" max="8969" width="15.7109375" customWidth="1"/>
    <col min="8970" max="8970" width="14.7109375" bestFit="1" customWidth="1"/>
    <col min="9217" max="9217" width="5.85546875" customWidth="1"/>
    <col min="9218" max="9218" width="7" bestFit="1" customWidth="1"/>
    <col min="9219" max="9219" width="86.5703125" customWidth="1"/>
    <col min="9220" max="9220" width="7.85546875" customWidth="1"/>
    <col min="9221" max="9221" width="16.28515625" customWidth="1"/>
    <col min="9222" max="9222" width="16.42578125" customWidth="1"/>
    <col min="9223" max="9223" width="11.28515625" customWidth="1"/>
    <col min="9224" max="9225" width="15.7109375" customWidth="1"/>
    <col min="9226" max="9226" width="14.7109375" bestFit="1" customWidth="1"/>
    <col min="9473" max="9473" width="5.85546875" customWidth="1"/>
    <col min="9474" max="9474" width="7" bestFit="1" customWidth="1"/>
    <col min="9475" max="9475" width="86.5703125" customWidth="1"/>
    <col min="9476" max="9476" width="7.85546875" customWidth="1"/>
    <col min="9477" max="9477" width="16.28515625" customWidth="1"/>
    <col min="9478" max="9478" width="16.42578125" customWidth="1"/>
    <col min="9479" max="9479" width="11.28515625" customWidth="1"/>
    <col min="9480" max="9481" width="15.7109375" customWidth="1"/>
    <col min="9482" max="9482" width="14.7109375" bestFit="1" customWidth="1"/>
    <col min="9729" max="9729" width="5.85546875" customWidth="1"/>
    <col min="9730" max="9730" width="7" bestFit="1" customWidth="1"/>
    <col min="9731" max="9731" width="86.5703125" customWidth="1"/>
    <col min="9732" max="9732" width="7.85546875" customWidth="1"/>
    <col min="9733" max="9733" width="16.28515625" customWidth="1"/>
    <col min="9734" max="9734" width="16.42578125" customWidth="1"/>
    <col min="9735" max="9735" width="11.28515625" customWidth="1"/>
    <col min="9736" max="9737" width="15.7109375" customWidth="1"/>
    <col min="9738" max="9738" width="14.7109375" bestFit="1" customWidth="1"/>
    <col min="9985" max="9985" width="5.85546875" customWidth="1"/>
    <col min="9986" max="9986" width="7" bestFit="1" customWidth="1"/>
    <col min="9987" max="9987" width="86.5703125" customWidth="1"/>
    <col min="9988" max="9988" width="7.85546875" customWidth="1"/>
    <col min="9989" max="9989" width="16.28515625" customWidth="1"/>
    <col min="9990" max="9990" width="16.42578125" customWidth="1"/>
    <col min="9991" max="9991" width="11.28515625" customWidth="1"/>
    <col min="9992" max="9993" width="15.7109375" customWidth="1"/>
    <col min="9994" max="9994" width="14.7109375" bestFit="1" customWidth="1"/>
    <col min="10241" max="10241" width="5.85546875" customWidth="1"/>
    <col min="10242" max="10242" width="7" bestFit="1" customWidth="1"/>
    <col min="10243" max="10243" width="86.5703125" customWidth="1"/>
    <col min="10244" max="10244" width="7.85546875" customWidth="1"/>
    <col min="10245" max="10245" width="16.28515625" customWidth="1"/>
    <col min="10246" max="10246" width="16.42578125" customWidth="1"/>
    <col min="10247" max="10247" width="11.28515625" customWidth="1"/>
    <col min="10248" max="10249" width="15.7109375" customWidth="1"/>
    <col min="10250" max="10250" width="14.7109375" bestFit="1" customWidth="1"/>
    <col min="10497" max="10497" width="5.85546875" customWidth="1"/>
    <col min="10498" max="10498" width="7" bestFit="1" customWidth="1"/>
    <col min="10499" max="10499" width="86.5703125" customWidth="1"/>
    <col min="10500" max="10500" width="7.85546875" customWidth="1"/>
    <col min="10501" max="10501" width="16.28515625" customWidth="1"/>
    <col min="10502" max="10502" width="16.42578125" customWidth="1"/>
    <col min="10503" max="10503" width="11.28515625" customWidth="1"/>
    <col min="10504" max="10505" width="15.7109375" customWidth="1"/>
    <col min="10506" max="10506" width="14.7109375" bestFit="1" customWidth="1"/>
    <col min="10753" max="10753" width="5.85546875" customWidth="1"/>
    <col min="10754" max="10754" width="7" bestFit="1" customWidth="1"/>
    <col min="10755" max="10755" width="86.5703125" customWidth="1"/>
    <col min="10756" max="10756" width="7.85546875" customWidth="1"/>
    <col min="10757" max="10757" width="16.28515625" customWidth="1"/>
    <col min="10758" max="10758" width="16.42578125" customWidth="1"/>
    <col min="10759" max="10759" width="11.28515625" customWidth="1"/>
    <col min="10760" max="10761" width="15.7109375" customWidth="1"/>
    <col min="10762" max="10762" width="14.7109375" bestFit="1" customWidth="1"/>
    <col min="11009" max="11009" width="5.85546875" customWidth="1"/>
    <col min="11010" max="11010" width="7" bestFit="1" customWidth="1"/>
    <col min="11011" max="11011" width="86.5703125" customWidth="1"/>
    <col min="11012" max="11012" width="7.85546875" customWidth="1"/>
    <col min="11013" max="11013" width="16.28515625" customWidth="1"/>
    <col min="11014" max="11014" width="16.42578125" customWidth="1"/>
    <col min="11015" max="11015" width="11.28515625" customWidth="1"/>
    <col min="11016" max="11017" width="15.7109375" customWidth="1"/>
    <col min="11018" max="11018" width="14.7109375" bestFit="1" customWidth="1"/>
    <col min="11265" max="11265" width="5.85546875" customWidth="1"/>
    <col min="11266" max="11266" width="7" bestFit="1" customWidth="1"/>
    <col min="11267" max="11267" width="86.5703125" customWidth="1"/>
    <col min="11268" max="11268" width="7.85546875" customWidth="1"/>
    <col min="11269" max="11269" width="16.28515625" customWidth="1"/>
    <col min="11270" max="11270" width="16.42578125" customWidth="1"/>
    <col min="11271" max="11271" width="11.28515625" customWidth="1"/>
    <col min="11272" max="11273" width="15.7109375" customWidth="1"/>
    <col min="11274" max="11274" width="14.7109375" bestFit="1" customWidth="1"/>
    <col min="11521" max="11521" width="5.85546875" customWidth="1"/>
    <col min="11522" max="11522" width="7" bestFit="1" customWidth="1"/>
    <col min="11523" max="11523" width="86.5703125" customWidth="1"/>
    <col min="11524" max="11524" width="7.85546875" customWidth="1"/>
    <col min="11525" max="11525" width="16.28515625" customWidth="1"/>
    <col min="11526" max="11526" width="16.42578125" customWidth="1"/>
    <col min="11527" max="11527" width="11.28515625" customWidth="1"/>
    <col min="11528" max="11529" width="15.7109375" customWidth="1"/>
    <col min="11530" max="11530" width="14.7109375" bestFit="1" customWidth="1"/>
    <col min="11777" max="11777" width="5.85546875" customWidth="1"/>
    <col min="11778" max="11778" width="7" bestFit="1" customWidth="1"/>
    <col min="11779" max="11779" width="86.5703125" customWidth="1"/>
    <col min="11780" max="11780" width="7.85546875" customWidth="1"/>
    <col min="11781" max="11781" width="16.28515625" customWidth="1"/>
    <col min="11782" max="11782" width="16.42578125" customWidth="1"/>
    <col min="11783" max="11783" width="11.28515625" customWidth="1"/>
    <col min="11784" max="11785" width="15.7109375" customWidth="1"/>
    <col min="11786" max="11786" width="14.7109375" bestFit="1" customWidth="1"/>
    <col min="12033" max="12033" width="5.85546875" customWidth="1"/>
    <col min="12034" max="12034" width="7" bestFit="1" customWidth="1"/>
    <col min="12035" max="12035" width="86.5703125" customWidth="1"/>
    <col min="12036" max="12036" width="7.85546875" customWidth="1"/>
    <col min="12037" max="12037" width="16.28515625" customWidth="1"/>
    <col min="12038" max="12038" width="16.42578125" customWidth="1"/>
    <col min="12039" max="12039" width="11.28515625" customWidth="1"/>
    <col min="12040" max="12041" width="15.7109375" customWidth="1"/>
    <col min="12042" max="12042" width="14.7109375" bestFit="1" customWidth="1"/>
    <col min="12289" max="12289" width="5.85546875" customWidth="1"/>
    <col min="12290" max="12290" width="7" bestFit="1" customWidth="1"/>
    <col min="12291" max="12291" width="86.5703125" customWidth="1"/>
    <col min="12292" max="12292" width="7.85546875" customWidth="1"/>
    <col min="12293" max="12293" width="16.28515625" customWidth="1"/>
    <col min="12294" max="12294" width="16.42578125" customWidth="1"/>
    <col min="12295" max="12295" width="11.28515625" customWidth="1"/>
    <col min="12296" max="12297" width="15.7109375" customWidth="1"/>
    <col min="12298" max="12298" width="14.7109375" bestFit="1" customWidth="1"/>
    <col min="12545" max="12545" width="5.85546875" customWidth="1"/>
    <col min="12546" max="12546" width="7" bestFit="1" customWidth="1"/>
    <col min="12547" max="12547" width="86.5703125" customWidth="1"/>
    <col min="12548" max="12548" width="7.85546875" customWidth="1"/>
    <col min="12549" max="12549" width="16.28515625" customWidth="1"/>
    <col min="12550" max="12550" width="16.42578125" customWidth="1"/>
    <col min="12551" max="12551" width="11.28515625" customWidth="1"/>
    <col min="12552" max="12553" width="15.7109375" customWidth="1"/>
    <col min="12554" max="12554" width="14.7109375" bestFit="1" customWidth="1"/>
    <col min="12801" max="12801" width="5.85546875" customWidth="1"/>
    <col min="12802" max="12802" width="7" bestFit="1" customWidth="1"/>
    <col min="12803" max="12803" width="86.5703125" customWidth="1"/>
    <col min="12804" max="12804" width="7.85546875" customWidth="1"/>
    <col min="12805" max="12805" width="16.28515625" customWidth="1"/>
    <col min="12806" max="12806" width="16.42578125" customWidth="1"/>
    <col min="12807" max="12807" width="11.28515625" customWidth="1"/>
    <col min="12808" max="12809" width="15.7109375" customWidth="1"/>
    <col min="12810" max="12810" width="14.7109375" bestFit="1" customWidth="1"/>
    <col min="13057" max="13057" width="5.85546875" customWidth="1"/>
    <col min="13058" max="13058" width="7" bestFit="1" customWidth="1"/>
    <col min="13059" max="13059" width="86.5703125" customWidth="1"/>
    <col min="13060" max="13060" width="7.85546875" customWidth="1"/>
    <col min="13061" max="13061" width="16.28515625" customWidth="1"/>
    <col min="13062" max="13062" width="16.42578125" customWidth="1"/>
    <col min="13063" max="13063" width="11.28515625" customWidth="1"/>
    <col min="13064" max="13065" width="15.7109375" customWidth="1"/>
    <col min="13066" max="13066" width="14.7109375" bestFit="1" customWidth="1"/>
    <col min="13313" max="13313" width="5.85546875" customWidth="1"/>
    <col min="13314" max="13314" width="7" bestFit="1" customWidth="1"/>
    <col min="13315" max="13315" width="86.5703125" customWidth="1"/>
    <col min="13316" max="13316" width="7.85546875" customWidth="1"/>
    <col min="13317" max="13317" width="16.28515625" customWidth="1"/>
    <col min="13318" max="13318" width="16.42578125" customWidth="1"/>
    <col min="13319" max="13319" width="11.28515625" customWidth="1"/>
    <col min="13320" max="13321" width="15.7109375" customWidth="1"/>
    <col min="13322" max="13322" width="14.7109375" bestFit="1" customWidth="1"/>
    <col min="13569" max="13569" width="5.85546875" customWidth="1"/>
    <col min="13570" max="13570" width="7" bestFit="1" customWidth="1"/>
    <col min="13571" max="13571" width="86.5703125" customWidth="1"/>
    <col min="13572" max="13572" width="7.85546875" customWidth="1"/>
    <col min="13573" max="13573" width="16.28515625" customWidth="1"/>
    <col min="13574" max="13574" width="16.42578125" customWidth="1"/>
    <col min="13575" max="13575" width="11.28515625" customWidth="1"/>
    <col min="13576" max="13577" width="15.7109375" customWidth="1"/>
    <col min="13578" max="13578" width="14.7109375" bestFit="1" customWidth="1"/>
    <col min="13825" max="13825" width="5.85546875" customWidth="1"/>
    <col min="13826" max="13826" width="7" bestFit="1" customWidth="1"/>
    <col min="13827" max="13827" width="86.5703125" customWidth="1"/>
    <col min="13828" max="13828" width="7.85546875" customWidth="1"/>
    <col min="13829" max="13829" width="16.28515625" customWidth="1"/>
    <col min="13830" max="13830" width="16.42578125" customWidth="1"/>
    <col min="13831" max="13831" width="11.28515625" customWidth="1"/>
    <col min="13832" max="13833" width="15.7109375" customWidth="1"/>
    <col min="13834" max="13834" width="14.7109375" bestFit="1" customWidth="1"/>
    <col min="14081" max="14081" width="5.85546875" customWidth="1"/>
    <col min="14082" max="14082" width="7" bestFit="1" customWidth="1"/>
    <col min="14083" max="14083" width="86.5703125" customWidth="1"/>
    <col min="14084" max="14084" width="7.85546875" customWidth="1"/>
    <col min="14085" max="14085" width="16.28515625" customWidth="1"/>
    <col min="14086" max="14086" width="16.42578125" customWidth="1"/>
    <col min="14087" max="14087" width="11.28515625" customWidth="1"/>
    <col min="14088" max="14089" width="15.7109375" customWidth="1"/>
    <col min="14090" max="14090" width="14.7109375" bestFit="1" customWidth="1"/>
    <col min="14337" max="14337" width="5.85546875" customWidth="1"/>
    <col min="14338" max="14338" width="7" bestFit="1" customWidth="1"/>
    <col min="14339" max="14339" width="86.5703125" customWidth="1"/>
    <col min="14340" max="14340" width="7.85546875" customWidth="1"/>
    <col min="14341" max="14341" width="16.28515625" customWidth="1"/>
    <col min="14342" max="14342" width="16.42578125" customWidth="1"/>
    <col min="14343" max="14343" width="11.28515625" customWidth="1"/>
    <col min="14344" max="14345" width="15.7109375" customWidth="1"/>
    <col min="14346" max="14346" width="14.7109375" bestFit="1" customWidth="1"/>
    <col min="14593" max="14593" width="5.85546875" customWidth="1"/>
    <col min="14594" max="14594" width="7" bestFit="1" customWidth="1"/>
    <col min="14595" max="14595" width="86.5703125" customWidth="1"/>
    <col min="14596" max="14596" width="7.85546875" customWidth="1"/>
    <col min="14597" max="14597" width="16.28515625" customWidth="1"/>
    <col min="14598" max="14598" width="16.42578125" customWidth="1"/>
    <col min="14599" max="14599" width="11.28515625" customWidth="1"/>
    <col min="14600" max="14601" width="15.7109375" customWidth="1"/>
    <col min="14602" max="14602" width="14.7109375" bestFit="1" customWidth="1"/>
    <col min="14849" max="14849" width="5.85546875" customWidth="1"/>
    <col min="14850" max="14850" width="7" bestFit="1" customWidth="1"/>
    <col min="14851" max="14851" width="86.5703125" customWidth="1"/>
    <col min="14852" max="14852" width="7.85546875" customWidth="1"/>
    <col min="14853" max="14853" width="16.28515625" customWidth="1"/>
    <col min="14854" max="14854" width="16.42578125" customWidth="1"/>
    <col min="14855" max="14855" width="11.28515625" customWidth="1"/>
    <col min="14856" max="14857" width="15.7109375" customWidth="1"/>
    <col min="14858" max="14858" width="14.7109375" bestFit="1" customWidth="1"/>
    <col min="15105" max="15105" width="5.85546875" customWidth="1"/>
    <col min="15106" max="15106" width="7" bestFit="1" customWidth="1"/>
    <col min="15107" max="15107" width="86.5703125" customWidth="1"/>
    <col min="15108" max="15108" width="7.85546875" customWidth="1"/>
    <col min="15109" max="15109" width="16.28515625" customWidth="1"/>
    <col min="15110" max="15110" width="16.42578125" customWidth="1"/>
    <col min="15111" max="15111" width="11.28515625" customWidth="1"/>
    <col min="15112" max="15113" width="15.7109375" customWidth="1"/>
    <col min="15114" max="15114" width="14.7109375" bestFit="1" customWidth="1"/>
    <col min="15361" max="15361" width="5.85546875" customWidth="1"/>
    <col min="15362" max="15362" width="7" bestFit="1" customWidth="1"/>
    <col min="15363" max="15363" width="86.5703125" customWidth="1"/>
    <col min="15364" max="15364" width="7.85546875" customWidth="1"/>
    <col min="15365" max="15365" width="16.28515625" customWidth="1"/>
    <col min="15366" max="15366" width="16.42578125" customWidth="1"/>
    <col min="15367" max="15367" width="11.28515625" customWidth="1"/>
    <col min="15368" max="15369" width="15.7109375" customWidth="1"/>
    <col min="15370" max="15370" width="14.7109375" bestFit="1" customWidth="1"/>
    <col min="15617" max="15617" width="5.85546875" customWidth="1"/>
    <col min="15618" max="15618" width="7" bestFit="1" customWidth="1"/>
    <col min="15619" max="15619" width="86.5703125" customWidth="1"/>
    <col min="15620" max="15620" width="7.85546875" customWidth="1"/>
    <col min="15621" max="15621" width="16.28515625" customWidth="1"/>
    <col min="15622" max="15622" width="16.42578125" customWidth="1"/>
    <col min="15623" max="15623" width="11.28515625" customWidth="1"/>
    <col min="15624" max="15625" width="15.7109375" customWidth="1"/>
    <col min="15626" max="15626" width="14.7109375" bestFit="1" customWidth="1"/>
    <col min="15873" max="15873" width="5.85546875" customWidth="1"/>
    <col min="15874" max="15874" width="7" bestFit="1" customWidth="1"/>
    <col min="15875" max="15875" width="86.5703125" customWidth="1"/>
    <col min="15876" max="15876" width="7.85546875" customWidth="1"/>
    <col min="15877" max="15877" width="16.28515625" customWidth="1"/>
    <col min="15878" max="15878" width="16.42578125" customWidth="1"/>
    <col min="15879" max="15879" width="11.28515625" customWidth="1"/>
    <col min="15880" max="15881" width="15.7109375" customWidth="1"/>
    <col min="15882" max="15882" width="14.7109375" bestFit="1" customWidth="1"/>
    <col min="16129" max="16129" width="5.85546875" customWidth="1"/>
    <col min="16130" max="16130" width="7" bestFit="1" customWidth="1"/>
    <col min="16131" max="16131" width="86.5703125" customWidth="1"/>
    <col min="16132" max="16132" width="7.85546875" customWidth="1"/>
    <col min="16133" max="16133" width="16.28515625" customWidth="1"/>
    <col min="16134" max="16134" width="16.42578125" customWidth="1"/>
    <col min="16135" max="16135" width="11.28515625" customWidth="1"/>
    <col min="16136" max="16137" width="15.7109375" customWidth="1"/>
    <col min="16138" max="16138" width="14.7109375" bestFit="1" customWidth="1"/>
  </cols>
  <sheetData>
    <row r="1" spans="1:253" x14ac:dyDescent="0.2">
      <c r="A1" s="1" t="s">
        <v>259</v>
      </c>
      <c r="B1"/>
      <c r="E1" s="1"/>
      <c r="I1" s="1"/>
      <c r="M1" s="1"/>
      <c r="Q1" s="1"/>
      <c r="U1" s="1"/>
      <c r="Y1" s="1"/>
      <c r="AC1" s="1"/>
      <c r="AG1" s="1"/>
      <c r="AK1" s="1"/>
      <c r="AO1" s="1"/>
      <c r="AS1" s="1"/>
      <c r="AW1" s="1"/>
      <c r="BA1" s="1"/>
      <c r="BE1" s="1"/>
      <c r="BI1" s="1"/>
      <c r="BM1" s="1"/>
      <c r="BQ1" s="1"/>
      <c r="BU1" s="1"/>
      <c r="BY1" s="1"/>
      <c r="CC1" s="1"/>
      <c r="CG1" s="1"/>
      <c r="CK1" s="1"/>
      <c r="CO1" s="1"/>
      <c r="CS1" s="1"/>
      <c r="CW1" s="1"/>
      <c r="DA1" s="1"/>
      <c r="DE1" s="1"/>
      <c r="DI1" s="1"/>
      <c r="DM1" s="1"/>
      <c r="DQ1" s="1"/>
      <c r="DU1" s="1"/>
      <c r="DY1" s="1"/>
      <c r="EC1" s="1"/>
      <c r="EG1" s="1"/>
      <c r="EK1" s="1"/>
      <c r="EO1" s="1"/>
      <c r="ES1" s="1"/>
      <c r="EW1" s="1"/>
      <c r="FA1" s="1"/>
      <c r="FE1" s="1"/>
      <c r="FI1" s="1"/>
      <c r="FM1" s="1"/>
      <c r="FQ1" s="1"/>
      <c r="FU1" s="1"/>
      <c r="FY1" s="1"/>
      <c r="GC1" s="1"/>
      <c r="GG1" s="1"/>
      <c r="GK1" s="1"/>
      <c r="GO1" s="1"/>
      <c r="GS1" s="1"/>
      <c r="GW1" s="1"/>
      <c r="HA1" s="1"/>
      <c r="HE1" s="1"/>
      <c r="HI1" s="1"/>
      <c r="HM1" s="1"/>
      <c r="HQ1" s="1"/>
      <c r="HU1" s="1"/>
      <c r="HY1" s="1"/>
      <c r="IC1" s="1"/>
      <c r="IG1" s="1"/>
      <c r="IK1" s="1"/>
      <c r="IO1" s="1"/>
      <c r="IS1" s="1"/>
    </row>
    <row r="2" spans="1:253" ht="15" x14ac:dyDescent="0.2">
      <c r="A2" s="1" t="s">
        <v>0</v>
      </c>
      <c r="C2" s="2"/>
      <c r="E2" s="2" t="s">
        <v>1</v>
      </c>
      <c r="F2" s="2"/>
      <c r="G2" s="2"/>
      <c r="H2" s="2"/>
    </row>
    <row r="3" spans="1:253" x14ac:dyDescent="0.2">
      <c r="A3" s="3"/>
      <c r="B3" s="3" t="s">
        <v>2</v>
      </c>
      <c r="C3" s="3" t="s">
        <v>3</v>
      </c>
      <c r="D3" s="3" t="s">
        <v>4</v>
      </c>
      <c r="E3" s="3" t="s">
        <v>254</v>
      </c>
      <c r="F3" s="3" t="s">
        <v>5</v>
      </c>
      <c r="G3" s="4" t="s">
        <v>255</v>
      </c>
      <c r="H3" s="4" t="s">
        <v>256</v>
      </c>
      <c r="I3" s="4" t="s">
        <v>257</v>
      </c>
      <c r="J3" s="4" t="s">
        <v>258</v>
      </c>
    </row>
    <row r="4" spans="1:253" ht="25.5" x14ac:dyDescent="0.2">
      <c r="A4" s="5" t="s">
        <v>7</v>
      </c>
      <c r="B4" s="6" t="s">
        <v>8</v>
      </c>
      <c r="C4" s="7" t="s">
        <v>9</v>
      </c>
      <c r="D4" s="8" t="s">
        <v>10</v>
      </c>
      <c r="E4" s="9" t="s">
        <v>11</v>
      </c>
      <c r="F4" s="9" t="s">
        <v>12</v>
      </c>
      <c r="G4" s="10" t="s">
        <v>13</v>
      </c>
      <c r="H4" s="10" t="s">
        <v>14</v>
      </c>
      <c r="I4" s="10" t="s">
        <v>15</v>
      </c>
      <c r="J4" s="9" t="s">
        <v>16</v>
      </c>
    </row>
    <row r="5" spans="1:253" ht="15.75" x14ac:dyDescent="0.25">
      <c r="A5" s="4">
        <v>1</v>
      </c>
      <c r="B5" s="6">
        <v>1</v>
      </c>
      <c r="C5" s="11" t="s">
        <v>17</v>
      </c>
      <c r="D5" s="4" t="s">
        <v>18</v>
      </c>
      <c r="E5" s="12"/>
      <c r="F5" s="13"/>
      <c r="G5" s="14"/>
      <c r="H5" s="12"/>
      <c r="I5" s="4"/>
      <c r="J5" s="4"/>
    </row>
    <row r="6" spans="1:253" x14ac:dyDescent="0.2">
      <c r="A6" s="4">
        <v>2</v>
      </c>
      <c r="B6" s="15" t="s">
        <v>19</v>
      </c>
      <c r="C6" s="16" t="s">
        <v>20</v>
      </c>
      <c r="D6" s="4"/>
      <c r="E6" s="12">
        <v>2295720</v>
      </c>
      <c r="F6" s="13"/>
      <c r="G6" s="17"/>
      <c r="H6" s="12">
        <f>E6+F6+G6</f>
        <v>2295720</v>
      </c>
      <c r="I6" s="18">
        <v>2295720</v>
      </c>
      <c r="J6" s="18">
        <v>2295720</v>
      </c>
    </row>
    <row r="7" spans="1:253" x14ac:dyDescent="0.2">
      <c r="A7" s="4">
        <v>3</v>
      </c>
      <c r="B7" s="6" t="s">
        <v>21</v>
      </c>
      <c r="C7" s="19" t="s">
        <v>22</v>
      </c>
      <c r="D7" s="4"/>
      <c r="E7" s="13">
        <v>2272000</v>
      </c>
      <c r="F7" s="13"/>
      <c r="G7" s="20"/>
      <c r="H7" s="12">
        <f t="shared" ref="H7:H24" si="0">E7+F7+G7</f>
        <v>2272000</v>
      </c>
      <c r="I7" s="18">
        <v>2272000</v>
      </c>
      <c r="J7" s="18">
        <v>2272000</v>
      </c>
    </row>
    <row r="8" spans="1:253" x14ac:dyDescent="0.2">
      <c r="A8" s="4">
        <v>4</v>
      </c>
      <c r="B8" s="6" t="s">
        <v>23</v>
      </c>
      <c r="C8" s="19" t="s">
        <v>24</v>
      </c>
      <c r="D8" s="4"/>
      <c r="E8" s="13">
        <v>590019</v>
      </c>
      <c r="F8" s="13"/>
      <c r="G8" s="20"/>
      <c r="H8" s="12">
        <f t="shared" si="0"/>
        <v>590019</v>
      </c>
      <c r="I8" s="18">
        <v>590019</v>
      </c>
      <c r="J8" s="18">
        <v>590019</v>
      </c>
    </row>
    <row r="9" spans="1:253" x14ac:dyDescent="0.2">
      <c r="A9" s="4">
        <v>5</v>
      </c>
      <c r="B9" s="6" t="s">
        <v>25</v>
      </c>
      <c r="C9" s="19" t="s">
        <v>26</v>
      </c>
      <c r="D9" s="4"/>
      <c r="E9" s="13">
        <v>644680</v>
      </c>
      <c r="F9" s="13"/>
      <c r="G9" s="20"/>
      <c r="H9" s="12">
        <f t="shared" si="0"/>
        <v>644680</v>
      </c>
      <c r="I9" s="18">
        <v>644680</v>
      </c>
      <c r="J9" s="18">
        <v>644680</v>
      </c>
    </row>
    <row r="10" spans="1:253" x14ac:dyDescent="0.2">
      <c r="A10" s="4">
        <v>6</v>
      </c>
      <c r="B10" s="6" t="s">
        <v>27</v>
      </c>
      <c r="C10" s="4" t="s">
        <v>28</v>
      </c>
      <c r="D10" s="4"/>
      <c r="E10" s="13">
        <v>5000000</v>
      </c>
      <c r="F10" s="13"/>
      <c r="G10" s="20"/>
      <c r="H10" s="12">
        <f t="shared" si="0"/>
        <v>5000000</v>
      </c>
      <c r="I10" s="18">
        <v>5000000</v>
      </c>
      <c r="J10" s="18">
        <v>5000000</v>
      </c>
    </row>
    <row r="11" spans="1:253" x14ac:dyDescent="0.2">
      <c r="A11" s="4">
        <v>7</v>
      </c>
      <c r="B11" s="6" t="s">
        <v>29</v>
      </c>
      <c r="C11" s="3" t="s">
        <v>30</v>
      </c>
      <c r="D11" s="4"/>
      <c r="E11" s="13">
        <v>0</v>
      </c>
      <c r="F11" s="13"/>
      <c r="G11" s="20"/>
      <c r="H11" s="12">
        <f t="shared" si="0"/>
        <v>0</v>
      </c>
      <c r="I11" s="18"/>
      <c r="J11" s="18"/>
    </row>
    <row r="12" spans="1:253" x14ac:dyDescent="0.2">
      <c r="A12" s="4">
        <v>8</v>
      </c>
      <c r="B12" s="6" t="s">
        <v>31</v>
      </c>
      <c r="C12" s="3" t="s">
        <v>32</v>
      </c>
      <c r="D12" s="4"/>
      <c r="E12" s="13">
        <v>0</v>
      </c>
      <c r="F12" s="13"/>
      <c r="G12" s="20"/>
      <c r="H12" s="12"/>
      <c r="I12" s="18"/>
      <c r="J12" s="18"/>
    </row>
    <row r="13" spans="1:253" x14ac:dyDescent="0.2">
      <c r="A13" s="4">
        <v>9</v>
      </c>
      <c r="B13" s="6" t="s">
        <v>33</v>
      </c>
      <c r="C13" s="4" t="s">
        <v>34</v>
      </c>
      <c r="D13" s="4"/>
      <c r="E13" s="13">
        <v>1908900</v>
      </c>
      <c r="F13" s="13"/>
      <c r="G13" s="20"/>
      <c r="H13" s="12">
        <f t="shared" si="0"/>
        <v>1908900</v>
      </c>
      <c r="I13" s="18">
        <v>1908900</v>
      </c>
      <c r="J13" s="18">
        <v>1908900</v>
      </c>
    </row>
    <row r="14" spans="1:253" x14ac:dyDescent="0.2">
      <c r="A14" s="4">
        <v>10</v>
      </c>
      <c r="B14" s="6" t="s">
        <v>35</v>
      </c>
      <c r="C14" s="4" t="s">
        <v>36</v>
      </c>
      <c r="D14" s="4"/>
      <c r="E14" s="13">
        <v>-1172925</v>
      </c>
      <c r="F14" s="13"/>
      <c r="G14" s="20"/>
      <c r="H14" s="12">
        <f t="shared" si="0"/>
        <v>-1172925</v>
      </c>
      <c r="I14" s="18">
        <v>-1172925</v>
      </c>
      <c r="J14" s="18">
        <v>-1172925</v>
      </c>
    </row>
    <row r="15" spans="1:253" x14ac:dyDescent="0.2">
      <c r="A15" s="4">
        <v>11</v>
      </c>
      <c r="B15" s="6">
        <v>2</v>
      </c>
      <c r="C15" s="4" t="s">
        <v>37</v>
      </c>
      <c r="D15" s="4" t="s">
        <v>38</v>
      </c>
      <c r="E15" s="13">
        <v>16659930</v>
      </c>
      <c r="F15" s="13"/>
      <c r="G15" s="20"/>
      <c r="H15" s="12">
        <f t="shared" si="0"/>
        <v>16659930</v>
      </c>
      <c r="I15" s="18">
        <v>17084880</v>
      </c>
      <c r="J15" s="18">
        <v>17084880</v>
      </c>
    </row>
    <row r="16" spans="1:253" x14ac:dyDescent="0.2">
      <c r="A16" s="4">
        <v>12</v>
      </c>
      <c r="B16" s="6">
        <v>3</v>
      </c>
      <c r="C16" s="3" t="s">
        <v>39</v>
      </c>
      <c r="D16" s="4" t="s">
        <v>40</v>
      </c>
      <c r="E16" s="13"/>
      <c r="F16" s="13"/>
      <c r="G16" s="20"/>
      <c r="H16" s="12">
        <f t="shared" si="0"/>
        <v>0</v>
      </c>
      <c r="I16" s="18"/>
      <c r="J16" s="18"/>
    </row>
    <row r="17" spans="1:10" x14ac:dyDescent="0.2">
      <c r="A17" s="4">
        <v>13</v>
      </c>
      <c r="B17" s="6" t="s">
        <v>19</v>
      </c>
      <c r="C17" s="3" t="s">
        <v>41</v>
      </c>
      <c r="D17" s="4"/>
      <c r="E17" s="13">
        <v>2590000</v>
      </c>
      <c r="F17" s="13"/>
      <c r="G17" s="20"/>
      <c r="H17" s="12">
        <f t="shared" si="0"/>
        <v>2590000</v>
      </c>
      <c r="I17" s="18">
        <v>2590000</v>
      </c>
      <c r="J17" s="18">
        <v>2590000</v>
      </c>
    </row>
    <row r="18" spans="1:10" x14ac:dyDescent="0.2">
      <c r="A18" s="4">
        <v>14</v>
      </c>
      <c r="B18" s="6" t="s">
        <v>21</v>
      </c>
      <c r="C18" s="3" t="s">
        <v>42</v>
      </c>
      <c r="D18" s="4"/>
      <c r="E18" s="13">
        <v>4250000</v>
      </c>
      <c r="F18" s="13"/>
      <c r="G18" s="20"/>
      <c r="H18" s="12">
        <f t="shared" si="0"/>
        <v>4250000</v>
      </c>
      <c r="I18" s="18">
        <v>4479000</v>
      </c>
      <c r="J18" s="18">
        <v>4479000</v>
      </c>
    </row>
    <row r="19" spans="1:10" x14ac:dyDescent="0.2">
      <c r="A19" s="4">
        <v>15</v>
      </c>
      <c r="B19" s="6" t="s">
        <v>23</v>
      </c>
      <c r="C19" s="3" t="s">
        <v>43</v>
      </c>
      <c r="D19" s="4"/>
      <c r="E19" s="13"/>
      <c r="F19" s="13"/>
      <c r="G19" s="20"/>
      <c r="H19" s="12"/>
      <c r="I19" s="18">
        <v>274441</v>
      </c>
      <c r="J19" s="18">
        <v>274441</v>
      </c>
    </row>
    <row r="20" spans="1:10" x14ac:dyDescent="0.2">
      <c r="A20" s="4">
        <v>16</v>
      </c>
      <c r="B20" s="6" t="s">
        <v>25</v>
      </c>
      <c r="C20" s="3" t="s">
        <v>44</v>
      </c>
      <c r="D20" s="4"/>
      <c r="E20" s="13">
        <v>158004</v>
      </c>
      <c r="F20" s="13"/>
      <c r="G20" s="20"/>
      <c r="H20" s="12">
        <f t="shared" si="0"/>
        <v>158004</v>
      </c>
      <c r="I20" s="18">
        <v>145692</v>
      </c>
      <c r="J20" s="18">
        <v>145692</v>
      </c>
    </row>
    <row r="21" spans="1:10" x14ac:dyDescent="0.2">
      <c r="A21" s="4">
        <v>17</v>
      </c>
      <c r="B21" s="6" t="s">
        <v>27</v>
      </c>
      <c r="C21" s="3" t="s">
        <v>45</v>
      </c>
      <c r="D21" s="4"/>
      <c r="E21" s="13">
        <v>2588080</v>
      </c>
      <c r="F21" s="13"/>
      <c r="G21" s="20"/>
      <c r="H21" s="12">
        <f t="shared" si="0"/>
        <v>2588080</v>
      </c>
      <c r="I21" s="18">
        <v>2700314</v>
      </c>
      <c r="J21" s="18">
        <v>2700314</v>
      </c>
    </row>
    <row r="22" spans="1:10" x14ac:dyDescent="0.2">
      <c r="A22" s="4">
        <v>18</v>
      </c>
      <c r="B22" s="6">
        <v>4</v>
      </c>
      <c r="C22" s="4" t="s">
        <v>46</v>
      </c>
      <c r="D22" s="4" t="s">
        <v>47</v>
      </c>
      <c r="E22" s="13">
        <v>1800000</v>
      </c>
      <c r="F22" s="13"/>
      <c r="G22" s="20"/>
      <c r="H22" s="12">
        <f t="shared" si="0"/>
        <v>1800000</v>
      </c>
      <c r="I22" s="18">
        <v>2000000</v>
      </c>
      <c r="J22" s="18">
        <v>2000000</v>
      </c>
    </row>
    <row r="23" spans="1:10" x14ac:dyDescent="0.2">
      <c r="A23" s="4">
        <v>19</v>
      </c>
      <c r="B23" s="6">
        <v>5</v>
      </c>
      <c r="C23" s="4" t="s">
        <v>48</v>
      </c>
      <c r="D23" s="4" t="s">
        <v>49</v>
      </c>
      <c r="E23" s="13">
        <v>0</v>
      </c>
      <c r="F23" s="13"/>
      <c r="G23" s="20"/>
      <c r="H23" s="12">
        <f t="shared" si="0"/>
        <v>0</v>
      </c>
      <c r="I23" s="18">
        <v>850180</v>
      </c>
      <c r="J23" s="18">
        <v>850180</v>
      </c>
    </row>
    <row r="24" spans="1:10" x14ac:dyDescent="0.2">
      <c r="A24" s="4">
        <v>20</v>
      </c>
      <c r="B24" s="6">
        <v>6</v>
      </c>
      <c r="C24" s="4" t="s">
        <v>50</v>
      </c>
      <c r="D24" s="4" t="s">
        <v>51</v>
      </c>
      <c r="E24" s="13">
        <v>0</v>
      </c>
      <c r="F24" s="13"/>
      <c r="G24" s="20"/>
      <c r="H24" s="12">
        <f t="shared" si="0"/>
        <v>0</v>
      </c>
      <c r="I24" s="18">
        <v>257818</v>
      </c>
      <c r="J24" s="18">
        <v>257818</v>
      </c>
    </row>
    <row r="25" spans="1:10" x14ac:dyDescent="0.2">
      <c r="A25" s="4">
        <v>21</v>
      </c>
      <c r="B25" s="6" t="s">
        <v>6</v>
      </c>
      <c r="C25" s="21" t="s">
        <v>52</v>
      </c>
      <c r="D25" s="4" t="s">
        <v>53</v>
      </c>
      <c r="E25" s="14">
        <f t="shared" ref="E25:J25" si="1">SUM(E6:E24)</f>
        <v>39584408</v>
      </c>
      <c r="F25" s="14">
        <f t="shared" si="1"/>
        <v>0</v>
      </c>
      <c r="G25" s="14">
        <f t="shared" si="1"/>
        <v>0</v>
      </c>
      <c r="H25" s="14">
        <f t="shared" si="1"/>
        <v>39584408</v>
      </c>
      <c r="I25" s="14">
        <f t="shared" si="1"/>
        <v>41920719</v>
      </c>
      <c r="J25" s="14">
        <f t="shared" si="1"/>
        <v>41920719</v>
      </c>
    </row>
    <row r="26" spans="1:10" x14ac:dyDescent="0.2">
      <c r="A26" s="4">
        <v>22</v>
      </c>
      <c r="B26" s="6">
        <v>1</v>
      </c>
      <c r="C26" s="3" t="s">
        <v>54</v>
      </c>
      <c r="D26" s="4" t="s">
        <v>55</v>
      </c>
      <c r="E26" s="13"/>
      <c r="F26" s="13"/>
      <c r="G26" s="20"/>
      <c r="H26" s="13">
        <v>0</v>
      </c>
      <c r="I26" s="18"/>
      <c r="J26" s="18"/>
    </row>
    <row r="27" spans="1:10" x14ac:dyDescent="0.2">
      <c r="A27" s="4">
        <v>23</v>
      </c>
      <c r="B27" s="6">
        <v>2</v>
      </c>
      <c r="C27" s="3" t="s">
        <v>56</v>
      </c>
      <c r="D27" s="4" t="s">
        <v>57</v>
      </c>
      <c r="E27" s="13"/>
      <c r="F27" s="13"/>
      <c r="G27" s="20"/>
      <c r="H27" s="13">
        <v>0</v>
      </c>
      <c r="I27" s="18"/>
      <c r="J27" s="18"/>
    </row>
    <row r="28" spans="1:10" x14ac:dyDescent="0.2">
      <c r="A28" s="4">
        <v>24</v>
      </c>
      <c r="B28" s="6">
        <v>3</v>
      </c>
      <c r="C28" s="3" t="s">
        <v>58</v>
      </c>
      <c r="D28" s="4" t="s">
        <v>59</v>
      </c>
      <c r="E28" s="13"/>
      <c r="F28" s="13"/>
      <c r="G28" s="20"/>
      <c r="H28" s="13">
        <v>0</v>
      </c>
      <c r="I28" s="18"/>
      <c r="J28" s="18"/>
    </row>
    <row r="29" spans="1:10" x14ac:dyDescent="0.2">
      <c r="A29" s="4">
        <v>25</v>
      </c>
      <c r="B29" s="6">
        <v>4</v>
      </c>
      <c r="C29" s="3" t="s">
        <v>60</v>
      </c>
      <c r="D29" s="3" t="s">
        <v>61</v>
      </c>
      <c r="E29" s="14"/>
      <c r="F29" s="14"/>
      <c r="G29" s="22"/>
      <c r="H29" s="13">
        <v>0</v>
      </c>
      <c r="I29" s="18"/>
      <c r="J29" s="18"/>
    </row>
    <row r="30" spans="1:10" x14ac:dyDescent="0.2">
      <c r="A30" s="4">
        <v>26</v>
      </c>
      <c r="B30" s="6">
        <v>5</v>
      </c>
      <c r="C30" s="4" t="s">
        <v>62</v>
      </c>
      <c r="D30" s="4" t="s">
        <v>63</v>
      </c>
      <c r="E30" s="13"/>
      <c r="F30" s="13"/>
      <c r="G30" s="20"/>
      <c r="H30" s="13"/>
      <c r="I30" s="18"/>
      <c r="J30" s="18"/>
    </row>
    <row r="31" spans="1:10" x14ac:dyDescent="0.2">
      <c r="A31" s="4">
        <v>27</v>
      </c>
      <c r="B31" s="6" t="s">
        <v>19</v>
      </c>
      <c r="C31" s="23" t="s">
        <v>64</v>
      </c>
      <c r="D31" s="4"/>
      <c r="E31" s="13">
        <v>13749797</v>
      </c>
      <c r="F31" s="13"/>
      <c r="G31" s="20"/>
      <c r="H31" s="13">
        <f>E31+F31+G31</f>
        <v>13749797</v>
      </c>
      <c r="I31" s="18">
        <v>13749797</v>
      </c>
      <c r="J31" s="18">
        <v>12675331</v>
      </c>
    </row>
    <row r="32" spans="1:10" x14ac:dyDescent="0.2">
      <c r="A32" s="4">
        <v>28</v>
      </c>
      <c r="B32" s="6" t="s">
        <v>21</v>
      </c>
      <c r="C32" s="23" t="s">
        <v>65</v>
      </c>
      <c r="D32" s="4"/>
      <c r="E32" s="13">
        <v>119380</v>
      </c>
      <c r="F32" s="13"/>
      <c r="G32" s="20"/>
      <c r="H32" s="13">
        <f>E32+F32+G32</f>
        <v>119380</v>
      </c>
      <c r="I32" s="18">
        <v>0</v>
      </c>
      <c r="J32" s="18"/>
    </row>
    <row r="33" spans="1:10" x14ac:dyDescent="0.2">
      <c r="A33" s="4">
        <v>29</v>
      </c>
      <c r="B33" s="6" t="s">
        <v>23</v>
      </c>
      <c r="C33" s="23" t="s">
        <v>66</v>
      </c>
      <c r="D33" s="4"/>
      <c r="E33" s="13">
        <v>0</v>
      </c>
      <c r="F33" s="13"/>
      <c r="G33" s="20"/>
      <c r="H33" s="13">
        <f>E33+F33+G33</f>
        <v>0</v>
      </c>
      <c r="I33" s="18">
        <v>244066</v>
      </c>
      <c r="J33" s="18">
        <v>244066</v>
      </c>
    </row>
    <row r="34" spans="1:10" x14ac:dyDescent="0.2">
      <c r="A34" s="4">
        <v>30</v>
      </c>
      <c r="B34" s="6" t="s">
        <v>25</v>
      </c>
      <c r="C34" s="23" t="s">
        <v>67</v>
      </c>
      <c r="D34" s="4"/>
      <c r="E34" s="13">
        <v>599993</v>
      </c>
      <c r="F34" s="13"/>
      <c r="G34" s="20"/>
      <c r="H34" s="13">
        <f>E34+F34+G34</f>
        <v>599993</v>
      </c>
      <c r="I34" s="18">
        <v>599993</v>
      </c>
      <c r="J34" s="18"/>
    </row>
    <row r="35" spans="1:10" x14ac:dyDescent="0.2">
      <c r="A35" s="4">
        <v>31</v>
      </c>
      <c r="B35" s="6" t="s">
        <v>68</v>
      </c>
      <c r="C35" s="24" t="s">
        <v>69</v>
      </c>
      <c r="D35" s="4" t="s">
        <v>70</v>
      </c>
      <c r="E35" s="14">
        <f t="shared" ref="E35:J35" si="2">SUM(E26:E34)</f>
        <v>14469170</v>
      </c>
      <c r="F35" s="14">
        <f t="shared" si="2"/>
        <v>0</v>
      </c>
      <c r="G35" s="14">
        <f t="shared" si="2"/>
        <v>0</v>
      </c>
      <c r="H35" s="14">
        <f t="shared" si="2"/>
        <v>14469170</v>
      </c>
      <c r="I35" s="14">
        <f t="shared" si="2"/>
        <v>14593856</v>
      </c>
      <c r="J35" s="14">
        <f t="shared" si="2"/>
        <v>12919397</v>
      </c>
    </row>
    <row r="36" spans="1:10" x14ac:dyDescent="0.2">
      <c r="A36" s="4">
        <v>32</v>
      </c>
      <c r="B36" s="6">
        <v>1</v>
      </c>
      <c r="C36" s="19" t="s">
        <v>71</v>
      </c>
      <c r="D36" s="4" t="s">
        <v>72</v>
      </c>
      <c r="E36" s="13"/>
      <c r="F36" s="13"/>
      <c r="G36" s="20"/>
      <c r="H36" s="13">
        <f>SUM(E36:G36)</f>
        <v>0</v>
      </c>
      <c r="I36" s="18"/>
      <c r="J36" s="18"/>
    </row>
    <row r="37" spans="1:10" x14ac:dyDescent="0.2">
      <c r="A37" s="4">
        <v>33</v>
      </c>
      <c r="B37" s="6">
        <v>2</v>
      </c>
      <c r="C37" s="23" t="s">
        <v>73</v>
      </c>
      <c r="D37" s="3" t="s">
        <v>74</v>
      </c>
      <c r="E37" s="14"/>
      <c r="F37" s="14"/>
      <c r="G37" s="22"/>
      <c r="H37" s="13">
        <f>SUM(E37:G37)</f>
        <v>0</v>
      </c>
      <c r="I37" s="18"/>
      <c r="J37" s="18"/>
    </row>
    <row r="38" spans="1:10" x14ac:dyDescent="0.2">
      <c r="A38" s="4">
        <v>34</v>
      </c>
      <c r="B38" s="25">
        <v>3</v>
      </c>
      <c r="C38" s="19" t="s">
        <v>75</v>
      </c>
      <c r="D38" s="4" t="s">
        <v>76</v>
      </c>
      <c r="E38" s="13"/>
      <c r="F38" s="13"/>
      <c r="G38" s="20"/>
      <c r="H38" s="13">
        <f>SUM(E38:G38)</f>
        <v>0</v>
      </c>
      <c r="I38" s="18"/>
      <c r="J38" s="18"/>
    </row>
    <row r="39" spans="1:10" x14ac:dyDescent="0.2">
      <c r="A39" s="4">
        <v>35</v>
      </c>
      <c r="B39" s="6">
        <v>4</v>
      </c>
      <c r="C39" s="19" t="s">
        <v>77</v>
      </c>
      <c r="D39" s="4" t="s">
        <v>78</v>
      </c>
      <c r="E39" s="13"/>
      <c r="F39" s="13"/>
      <c r="G39" s="20"/>
      <c r="H39" s="13">
        <f>SUM(E39:G39)</f>
        <v>0</v>
      </c>
      <c r="I39" s="18"/>
      <c r="J39" s="18"/>
    </row>
    <row r="40" spans="1:10" x14ac:dyDescent="0.2">
      <c r="A40" s="4">
        <v>36</v>
      </c>
      <c r="B40" s="6">
        <v>5</v>
      </c>
      <c r="C40" s="23" t="s">
        <v>79</v>
      </c>
      <c r="D40" s="4" t="s">
        <v>80</v>
      </c>
      <c r="E40" s="13"/>
      <c r="F40" s="13">
        <f>F41+F42+F43</f>
        <v>0</v>
      </c>
      <c r="G40" s="13">
        <f>G41+G42+G43</f>
        <v>0</v>
      </c>
      <c r="H40" s="13"/>
      <c r="I40" s="18"/>
      <c r="J40" s="18"/>
    </row>
    <row r="41" spans="1:10" x14ac:dyDescent="0.2">
      <c r="A41" s="4">
        <v>37</v>
      </c>
      <c r="B41" s="6" t="s">
        <v>19</v>
      </c>
      <c r="C41" s="23" t="s">
        <v>81</v>
      </c>
      <c r="D41" s="4"/>
      <c r="E41" s="13"/>
      <c r="F41" s="13"/>
      <c r="G41" s="20"/>
      <c r="H41" s="13">
        <f>SUM(E41:G41)</f>
        <v>0</v>
      </c>
      <c r="I41" s="18">
        <v>27174567</v>
      </c>
      <c r="J41" s="18">
        <v>27174567</v>
      </c>
    </row>
    <row r="42" spans="1:10" x14ac:dyDescent="0.2">
      <c r="A42" s="4">
        <v>38</v>
      </c>
      <c r="B42" s="6" t="s">
        <v>21</v>
      </c>
      <c r="C42" s="23" t="s">
        <v>82</v>
      </c>
      <c r="D42" s="4"/>
      <c r="E42" s="13">
        <v>2496693</v>
      </c>
      <c r="F42" s="13"/>
      <c r="G42" s="20"/>
      <c r="H42" s="13">
        <f>SUM(E42:G42)</f>
        <v>2496693</v>
      </c>
      <c r="I42" s="18">
        <v>2496693</v>
      </c>
      <c r="J42" s="18">
        <v>2496693</v>
      </c>
    </row>
    <row r="43" spans="1:10" x14ac:dyDescent="0.2">
      <c r="A43" s="4">
        <v>39</v>
      </c>
      <c r="B43" s="6" t="s">
        <v>23</v>
      </c>
      <c r="C43" s="23" t="s">
        <v>83</v>
      </c>
      <c r="D43" s="4"/>
      <c r="E43" s="13"/>
      <c r="F43" s="13"/>
      <c r="G43" s="20"/>
      <c r="H43" s="13"/>
      <c r="I43" s="18"/>
      <c r="J43" s="18"/>
    </row>
    <row r="44" spans="1:10" x14ac:dyDescent="0.2">
      <c r="A44" s="4">
        <v>40</v>
      </c>
      <c r="B44" s="3" t="s">
        <v>84</v>
      </c>
      <c r="C44" s="24" t="s">
        <v>85</v>
      </c>
      <c r="D44" s="4" t="s">
        <v>86</v>
      </c>
      <c r="E44" s="14">
        <f t="shared" ref="E44:J44" si="3">SUM(E36:E43)</f>
        <v>2496693</v>
      </c>
      <c r="F44" s="14">
        <f t="shared" si="3"/>
        <v>0</v>
      </c>
      <c r="G44" s="14">
        <f t="shared" si="3"/>
        <v>0</v>
      </c>
      <c r="H44" s="14">
        <f t="shared" si="3"/>
        <v>2496693</v>
      </c>
      <c r="I44" s="14">
        <f t="shared" si="3"/>
        <v>29671260</v>
      </c>
      <c r="J44" s="14">
        <f t="shared" si="3"/>
        <v>29671260</v>
      </c>
    </row>
    <row r="45" spans="1:10" x14ac:dyDescent="0.2">
      <c r="A45" s="4">
        <v>41</v>
      </c>
      <c r="B45" s="26">
        <v>1</v>
      </c>
      <c r="C45" s="19" t="s">
        <v>87</v>
      </c>
      <c r="D45" s="4" t="s">
        <v>88</v>
      </c>
      <c r="E45" s="13"/>
      <c r="F45" s="13"/>
      <c r="G45" s="20"/>
      <c r="H45" s="13">
        <f>E45+F45+G45</f>
        <v>0</v>
      </c>
      <c r="I45" s="18"/>
      <c r="J45" s="18"/>
    </row>
    <row r="46" spans="1:10" x14ac:dyDescent="0.2">
      <c r="A46" s="4">
        <v>42</v>
      </c>
      <c r="B46" s="6">
        <v>2</v>
      </c>
      <c r="C46" s="4" t="s">
        <v>89</v>
      </c>
      <c r="D46" s="4" t="s">
        <v>90</v>
      </c>
      <c r="E46" s="13"/>
      <c r="F46" s="13"/>
      <c r="G46" s="20"/>
      <c r="H46" s="13">
        <f>E46+F46+G46</f>
        <v>0</v>
      </c>
      <c r="I46" s="18"/>
      <c r="J46" s="18"/>
    </row>
    <row r="47" spans="1:10" x14ac:dyDescent="0.2">
      <c r="A47" s="4">
        <v>43</v>
      </c>
      <c r="B47" s="6" t="s">
        <v>91</v>
      </c>
      <c r="C47" s="21" t="s">
        <v>92</v>
      </c>
      <c r="D47" s="4" t="s">
        <v>93</v>
      </c>
      <c r="E47" s="12">
        <f>SUM(E45:E46)</f>
        <v>0</v>
      </c>
      <c r="F47" s="12">
        <f>SUM(F45:F46)</f>
        <v>0</v>
      </c>
      <c r="G47" s="12">
        <f>SUM(G45:G46)</f>
        <v>0</v>
      </c>
      <c r="H47" s="12">
        <f>SUM(H45:H46)</f>
        <v>0</v>
      </c>
      <c r="I47" s="18"/>
      <c r="J47" s="18"/>
    </row>
    <row r="48" spans="1:10" x14ac:dyDescent="0.2">
      <c r="A48" s="4">
        <v>44</v>
      </c>
      <c r="B48" s="6">
        <v>1</v>
      </c>
      <c r="C48" s="19" t="s">
        <v>94</v>
      </c>
      <c r="D48" s="4" t="s">
        <v>95</v>
      </c>
      <c r="E48" s="13"/>
      <c r="F48" s="13"/>
      <c r="G48" s="20"/>
      <c r="H48" s="12">
        <f>SUM(E48:G48)</f>
        <v>0</v>
      </c>
      <c r="I48" s="18"/>
      <c r="J48" s="18"/>
    </row>
    <row r="49" spans="1:10" x14ac:dyDescent="0.2">
      <c r="A49" s="4">
        <v>45</v>
      </c>
      <c r="B49" s="6">
        <v>2</v>
      </c>
      <c r="C49" s="27" t="s">
        <v>96</v>
      </c>
      <c r="D49" s="4" t="s">
        <v>97</v>
      </c>
      <c r="E49" s="13"/>
      <c r="F49" s="13"/>
      <c r="G49" s="20"/>
      <c r="H49" s="12">
        <f t="shared" ref="H49:H56" si="4">SUM(E49:G49)</f>
        <v>0</v>
      </c>
      <c r="I49" s="18"/>
      <c r="J49" s="18"/>
    </row>
    <row r="50" spans="1:10" x14ac:dyDescent="0.2">
      <c r="A50" s="4">
        <v>46</v>
      </c>
      <c r="B50" s="6">
        <v>3</v>
      </c>
      <c r="C50" s="4" t="s">
        <v>98</v>
      </c>
      <c r="D50" s="4" t="s">
        <v>99</v>
      </c>
      <c r="E50" s="13"/>
      <c r="F50" s="13">
        <v>960000</v>
      </c>
      <c r="G50" s="20"/>
      <c r="H50" s="12">
        <f t="shared" si="4"/>
        <v>960000</v>
      </c>
      <c r="I50" s="18">
        <v>960000</v>
      </c>
      <c r="J50" s="18">
        <v>877926</v>
      </c>
    </row>
    <row r="51" spans="1:10" x14ac:dyDescent="0.2">
      <c r="A51" s="4">
        <v>47</v>
      </c>
      <c r="B51" s="6">
        <v>4</v>
      </c>
      <c r="C51" s="4" t="s">
        <v>100</v>
      </c>
      <c r="D51" s="4" t="s">
        <v>99</v>
      </c>
      <c r="E51" s="13"/>
      <c r="F51" s="13">
        <v>0</v>
      </c>
      <c r="G51" s="20"/>
      <c r="H51" s="12">
        <f t="shared" si="4"/>
        <v>0</v>
      </c>
      <c r="I51" s="18"/>
      <c r="J51" s="18"/>
    </row>
    <row r="52" spans="1:10" x14ac:dyDescent="0.2">
      <c r="A52" s="4">
        <v>48</v>
      </c>
      <c r="B52" s="6">
        <v>5</v>
      </c>
      <c r="C52" s="4" t="s">
        <v>101</v>
      </c>
      <c r="D52" s="4" t="s">
        <v>102</v>
      </c>
      <c r="E52" s="13"/>
      <c r="F52" s="13">
        <v>6000000</v>
      </c>
      <c r="G52" s="20"/>
      <c r="H52" s="12">
        <f t="shared" si="4"/>
        <v>6000000</v>
      </c>
      <c r="I52" s="18">
        <v>6771248</v>
      </c>
      <c r="J52" s="18">
        <v>6771248</v>
      </c>
    </row>
    <row r="53" spans="1:10" x14ac:dyDescent="0.2">
      <c r="A53" s="4">
        <v>49</v>
      </c>
      <c r="B53" s="6">
        <v>6</v>
      </c>
      <c r="C53" s="4" t="s">
        <v>103</v>
      </c>
      <c r="D53" s="4" t="s">
        <v>104</v>
      </c>
      <c r="E53" s="13"/>
      <c r="F53" s="13"/>
      <c r="G53" s="20"/>
      <c r="H53" s="12">
        <f t="shared" si="4"/>
        <v>0</v>
      </c>
      <c r="I53" s="18"/>
      <c r="J53" s="18"/>
    </row>
    <row r="54" spans="1:10" x14ac:dyDescent="0.2">
      <c r="A54" s="4">
        <v>50</v>
      </c>
      <c r="B54" s="6">
        <v>7</v>
      </c>
      <c r="C54" s="19" t="s">
        <v>105</v>
      </c>
      <c r="D54" s="4" t="s">
        <v>106</v>
      </c>
      <c r="E54" s="13"/>
      <c r="F54" s="13"/>
      <c r="G54" s="20"/>
      <c r="H54" s="12">
        <f t="shared" si="4"/>
        <v>0</v>
      </c>
      <c r="I54" s="18"/>
      <c r="J54" s="18"/>
    </row>
    <row r="55" spans="1:10" x14ac:dyDescent="0.2">
      <c r="A55" s="4">
        <v>51</v>
      </c>
      <c r="B55" s="28">
        <v>8</v>
      </c>
      <c r="C55" s="23" t="s">
        <v>107</v>
      </c>
      <c r="D55" s="4" t="s">
        <v>108</v>
      </c>
      <c r="E55" s="12">
        <v>456000</v>
      </c>
      <c r="F55" s="13"/>
      <c r="G55" s="17"/>
      <c r="H55" s="12">
        <f t="shared" si="4"/>
        <v>456000</v>
      </c>
      <c r="I55" s="18">
        <v>0</v>
      </c>
      <c r="J55" s="18"/>
    </row>
    <row r="56" spans="1:10" x14ac:dyDescent="0.2">
      <c r="A56" s="4">
        <v>52</v>
      </c>
      <c r="B56" s="29">
        <v>9</v>
      </c>
      <c r="C56" s="23" t="s">
        <v>109</v>
      </c>
      <c r="D56" s="3" t="s">
        <v>110</v>
      </c>
      <c r="E56" s="14">
        <v>24000</v>
      </c>
      <c r="F56" s="14"/>
      <c r="G56" s="22"/>
      <c r="H56" s="12">
        <f t="shared" si="4"/>
        <v>24000</v>
      </c>
      <c r="I56" s="18">
        <v>0</v>
      </c>
      <c r="J56" s="18"/>
    </row>
    <row r="57" spans="1:10" x14ac:dyDescent="0.2">
      <c r="A57" s="4">
        <v>53</v>
      </c>
      <c r="B57" s="6" t="s">
        <v>111</v>
      </c>
      <c r="C57" s="24" t="s">
        <v>112</v>
      </c>
      <c r="D57" s="4" t="s">
        <v>113</v>
      </c>
      <c r="E57" s="14">
        <f t="shared" ref="E57:J57" si="5">SUM(E48:E56)</f>
        <v>480000</v>
      </c>
      <c r="F57" s="14">
        <f t="shared" si="5"/>
        <v>6960000</v>
      </c>
      <c r="G57" s="14">
        <f t="shared" si="5"/>
        <v>0</v>
      </c>
      <c r="H57" s="14">
        <f t="shared" si="5"/>
        <v>7440000</v>
      </c>
      <c r="I57" s="14">
        <f t="shared" si="5"/>
        <v>7731248</v>
      </c>
      <c r="J57" s="14">
        <f t="shared" si="5"/>
        <v>7649174</v>
      </c>
    </row>
    <row r="58" spans="1:10" x14ac:dyDescent="0.2">
      <c r="A58" s="4">
        <v>54</v>
      </c>
      <c r="B58" s="6">
        <v>1</v>
      </c>
      <c r="C58" s="24" t="s">
        <v>114</v>
      </c>
      <c r="D58" s="4" t="s">
        <v>115</v>
      </c>
      <c r="E58" s="14">
        <f>SUM(E59:E60)</f>
        <v>0</v>
      </c>
      <c r="F58" s="14">
        <v>40000</v>
      </c>
      <c r="G58" s="14">
        <f>SUM(G59:G60)</f>
        <v>0</v>
      </c>
      <c r="H58" s="14">
        <f>SUM(H59:H60)</f>
        <v>40000</v>
      </c>
      <c r="I58" s="14">
        <f>SUM(I59:I60)</f>
        <v>40000</v>
      </c>
      <c r="J58" s="14">
        <f>SUM(J59:J60)</f>
        <v>7730</v>
      </c>
    </row>
    <row r="59" spans="1:10" x14ac:dyDescent="0.2">
      <c r="A59" s="4">
        <v>55</v>
      </c>
      <c r="B59" s="6" t="s">
        <v>19</v>
      </c>
      <c r="C59" s="23" t="s">
        <v>116</v>
      </c>
      <c r="D59" s="4"/>
      <c r="E59" s="13"/>
      <c r="F59" s="12">
        <v>40000</v>
      </c>
      <c r="G59" s="22"/>
      <c r="H59" s="12">
        <f>SUM(E59:G59)</f>
        <v>40000</v>
      </c>
      <c r="I59" s="18">
        <v>40000</v>
      </c>
      <c r="J59" s="18">
        <v>7730</v>
      </c>
    </row>
    <row r="60" spans="1:10" x14ac:dyDescent="0.2">
      <c r="A60" s="4">
        <v>56</v>
      </c>
      <c r="B60" s="6" t="s">
        <v>21</v>
      </c>
      <c r="C60" s="19" t="s">
        <v>117</v>
      </c>
      <c r="D60" s="4"/>
      <c r="E60" s="13"/>
      <c r="F60" s="13"/>
      <c r="G60" s="20"/>
      <c r="H60" s="12">
        <f>SUM(E60:G60)</f>
        <v>0</v>
      </c>
      <c r="I60" s="18"/>
      <c r="J60" s="18"/>
    </row>
    <row r="61" spans="1:10" x14ac:dyDescent="0.2">
      <c r="A61" s="4">
        <v>57</v>
      </c>
      <c r="B61" s="6" t="s">
        <v>118</v>
      </c>
      <c r="C61" s="30" t="s">
        <v>119</v>
      </c>
      <c r="D61" s="21" t="s">
        <v>120</v>
      </c>
      <c r="E61" s="14">
        <f t="shared" ref="E61:J61" si="6">E47+E57+E58</f>
        <v>480000</v>
      </c>
      <c r="F61" s="14">
        <f t="shared" si="6"/>
        <v>7000000</v>
      </c>
      <c r="G61" s="14">
        <f t="shared" si="6"/>
        <v>0</v>
      </c>
      <c r="H61" s="14">
        <f t="shared" si="6"/>
        <v>7480000</v>
      </c>
      <c r="I61" s="14">
        <f t="shared" si="6"/>
        <v>7771248</v>
      </c>
      <c r="J61" s="14">
        <f t="shared" si="6"/>
        <v>7656904</v>
      </c>
    </row>
    <row r="62" spans="1:10" x14ac:dyDescent="0.2">
      <c r="A62" s="4">
        <v>58</v>
      </c>
      <c r="B62" s="6">
        <v>1</v>
      </c>
      <c r="C62" s="27" t="s">
        <v>121</v>
      </c>
      <c r="D62" s="4" t="s">
        <v>122</v>
      </c>
      <c r="E62" s="12"/>
      <c r="F62" s="13">
        <v>0</v>
      </c>
      <c r="G62" s="17"/>
      <c r="H62" s="12">
        <f>SUM(E62:G62)</f>
        <v>0</v>
      </c>
      <c r="I62" s="18"/>
      <c r="J62" s="18"/>
    </row>
    <row r="63" spans="1:10" x14ac:dyDescent="0.2">
      <c r="A63" s="4">
        <v>59</v>
      </c>
      <c r="B63" s="6">
        <v>2</v>
      </c>
      <c r="C63" s="27" t="s">
        <v>123</v>
      </c>
      <c r="D63" s="4" t="s">
        <v>124</v>
      </c>
      <c r="E63" s="12"/>
      <c r="F63" s="13">
        <v>0</v>
      </c>
      <c r="G63" s="17"/>
      <c r="H63" s="12">
        <f t="shared" ref="H63:H72" si="7">SUM(E63:G63)</f>
        <v>0</v>
      </c>
      <c r="I63" s="18">
        <v>4024</v>
      </c>
      <c r="J63" s="18">
        <v>4024</v>
      </c>
    </row>
    <row r="64" spans="1:10" x14ac:dyDescent="0.2">
      <c r="A64" s="4">
        <v>60</v>
      </c>
      <c r="B64" s="6">
        <v>3</v>
      </c>
      <c r="C64" s="27" t="s">
        <v>125</v>
      </c>
      <c r="D64" s="4" t="s">
        <v>126</v>
      </c>
      <c r="E64" s="12"/>
      <c r="F64" s="13"/>
      <c r="G64" s="12"/>
      <c r="H64" s="12">
        <f t="shared" si="7"/>
        <v>0</v>
      </c>
      <c r="I64" s="18">
        <v>8030</v>
      </c>
      <c r="J64" s="18">
        <v>8030</v>
      </c>
    </row>
    <row r="65" spans="1:10" x14ac:dyDescent="0.2">
      <c r="A65" s="4">
        <v>61</v>
      </c>
      <c r="B65" s="25">
        <v>4</v>
      </c>
      <c r="C65" s="23" t="s">
        <v>127</v>
      </c>
      <c r="D65" s="3" t="s">
        <v>128</v>
      </c>
      <c r="E65" s="14"/>
      <c r="F65" s="12">
        <v>264000</v>
      </c>
      <c r="G65" s="12">
        <v>0</v>
      </c>
      <c r="H65" s="12">
        <f t="shared" si="7"/>
        <v>264000</v>
      </c>
      <c r="I65" s="18">
        <v>1295705</v>
      </c>
      <c r="J65" s="18">
        <v>1295705</v>
      </c>
    </row>
    <row r="66" spans="1:10" x14ac:dyDescent="0.2">
      <c r="A66" s="4">
        <v>62</v>
      </c>
      <c r="B66" s="31">
        <v>5</v>
      </c>
      <c r="C66" s="27" t="s">
        <v>129</v>
      </c>
      <c r="D66" s="4" t="s">
        <v>130</v>
      </c>
      <c r="E66" s="12"/>
      <c r="F66" s="13"/>
      <c r="G66" s="12"/>
      <c r="H66" s="12">
        <f t="shared" si="7"/>
        <v>0</v>
      </c>
      <c r="I66" s="18"/>
      <c r="J66" s="18"/>
    </row>
    <row r="67" spans="1:10" x14ac:dyDescent="0.2">
      <c r="A67" s="4">
        <v>63</v>
      </c>
      <c r="B67" s="6">
        <v>6</v>
      </c>
      <c r="C67" s="23" t="s">
        <v>131</v>
      </c>
      <c r="D67" s="4" t="s">
        <v>132</v>
      </c>
      <c r="E67" s="12"/>
      <c r="F67" s="14"/>
      <c r="G67" s="17"/>
      <c r="H67" s="12">
        <f t="shared" si="7"/>
        <v>0</v>
      </c>
      <c r="I67" s="18">
        <v>205453</v>
      </c>
      <c r="J67" s="18">
        <v>205453</v>
      </c>
    </row>
    <row r="68" spans="1:10" x14ac:dyDescent="0.2">
      <c r="A68" s="4">
        <v>64</v>
      </c>
      <c r="B68" s="6">
        <v>7</v>
      </c>
      <c r="C68" s="16" t="s">
        <v>133</v>
      </c>
      <c r="D68" s="4" t="s">
        <v>134</v>
      </c>
      <c r="E68" s="12"/>
      <c r="F68" s="13"/>
      <c r="G68" s="17"/>
      <c r="H68" s="12">
        <f t="shared" si="7"/>
        <v>0</v>
      </c>
      <c r="I68" s="18"/>
      <c r="J68" s="18"/>
    </row>
    <row r="69" spans="1:10" x14ac:dyDescent="0.2">
      <c r="A69" s="4">
        <v>65</v>
      </c>
      <c r="B69" s="6">
        <v>8</v>
      </c>
      <c r="C69" s="1" t="s">
        <v>135</v>
      </c>
      <c r="D69" s="4" t="s">
        <v>136</v>
      </c>
      <c r="E69" s="12"/>
      <c r="F69" s="13"/>
      <c r="G69" s="17"/>
      <c r="H69" s="12">
        <f t="shared" si="7"/>
        <v>0</v>
      </c>
      <c r="I69" s="18">
        <v>51</v>
      </c>
      <c r="J69" s="18">
        <v>51</v>
      </c>
    </row>
    <row r="70" spans="1:10" x14ac:dyDescent="0.2">
      <c r="A70" s="4">
        <v>66</v>
      </c>
      <c r="B70" s="6">
        <v>9</v>
      </c>
      <c r="C70" s="27" t="s">
        <v>137</v>
      </c>
      <c r="D70" s="4" t="s">
        <v>138</v>
      </c>
      <c r="E70" s="12"/>
      <c r="F70" s="13"/>
      <c r="G70" s="17"/>
      <c r="H70" s="12">
        <f t="shared" si="7"/>
        <v>0</v>
      </c>
      <c r="I70" s="18"/>
      <c r="J70" s="18"/>
    </row>
    <row r="71" spans="1:10" x14ac:dyDescent="0.2">
      <c r="A71" s="4">
        <v>67</v>
      </c>
      <c r="B71" s="6">
        <v>10</v>
      </c>
      <c r="C71" s="1" t="s">
        <v>139</v>
      </c>
      <c r="D71" s="4" t="s">
        <v>140</v>
      </c>
      <c r="E71" s="12"/>
      <c r="F71" s="13"/>
      <c r="G71" s="17"/>
      <c r="H71" s="12">
        <f t="shared" si="7"/>
        <v>0</v>
      </c>
      <c r="I71" s="18"/>
      <c r="J71" s="18"/>
    </row>
    <row r="72" spans="1:10" x14ac:dyDescent="0.2">
      <c r="A72" s="4">
        <v>68</v>
      </c>
      <c r="B72" s="6">
        <v>11</v>
      </c>
      <c r="C72" s="27" t="s">
        <v>141</v>
      </c>
      <c r="D72" s="3" t="s">
        <v>142</v>
      </c>
      <c r="E72" s="12"/>
      <c r="F72" s="12"/>
      <c r="G72" s="17">
        <v>0</v>
      </c>
      <c r="H72" s="12">
        <f t="shared" si="7"/>
        <v>0</v>
      </c>
      <c r="I72" s="18">
        <v>228738</v>
      </c>
      <c r="J72" s="18">
        <v>228738</v>
      </c>
    </row>
    <row r="73" spans="1:10" x14ac:dyDescent="0.2">
      <c r="A73" s="4">
        <v>69</v>
      </c>
      <c r="B73" s="31" t="s">
        <v>143</v>
      </c>
      <c r="C73" s="30" t="s">
        <v>144</v>
      </c>
      <c r="D73" s="4" t="s">
        <v>145</v>
      </c>
      <c r="E73" s="14">
        <f t="shared" ref="E73:J73" si="8">SUM(E62:E72)</f>
        <v>0</v>
      </c>
      <c r="F73" s="14">
        <f t="shared" si="8"/>
        <v>264000</v>
      </c>
      <c r="G73" s="14">
        <f t="shared" si="8"/>
        <v>0</v>
      </c>
      <c r="H73" s="14">
        <f t="shared" si="8"/>
        <v>264000</v>
      </c>
      <c r="I73" s="32">
        <f t="shared" si="8"/>
        <v>1742001</v>
      </c>
      <c r="J73" s="32">
        <f t="shared" si="8"/>
        <v>1742001</v>
      </c>
    </row>
    <row r="74" spans="1:10" x14ac:dyDescent="0.2">
      <c r="A74" s="4">
        <v>70</v>
      </c>
      <c r="B74" s="6">
        <v>1</v>
      </c>
      <c r="C74" s="27" t="s">
        <v>146</v>
      </c>
      <c r="D74" s="3" t="s">
        <v>147</v>
      </c>
      <c r="E74" s="14"/>
      <c r="F74" s="14"/>
      <c r="G74" s="22"/>
      <c r="H74" s="12">
        <f>SUM(E74:G74)</f>
        <v>0</v>
      </c>
      <c r="I74" s="18"/>
      <c r="J74" s="18"/>
    </row>
    <row r="75" spans="1:10" x14ac:dyDescent="0.2">
      <c r="A75" s="4">
        <v>71</v>
      </c>
      <c r="B75" s="6">
        <v>2</v>
      </c>
      <c r="C75" s="23" t="s">
        <v>148</v>
      </c>
      <c r="D75" s="4" t="s">
        <v>149</v>
      </c>
      <c r="E75" s="12"/>
      <c r="F75" s="13"/>
      <c r="G75" s="17"/>
      <c r="H75" s="12">
        <f>SUM(E75:G75)</f>
        <v>0</v>
      </c>
      <c r="I75" s="18"/>
      <c r="J75" s="18"/>
    </row>
    <row r="76" spans="1:10" x14ac:dyDescent="0.2">
      <c r="A76" s="4">
        <v>72</v>
      </c>
      <c r="B76" s="33">
        <v>3</v>
      </c>
      <c r="C76" s="27" t="s">
        <v>150</v>
      </c>
      <c r="D76" s="4" t="s">
        <v>151</v>
      </c>
      <c r="E76" s="12"/>
      <c r="F76" s="13"/>
      <c r="G76" s="17"/>
      <c r="H76" s="12">
        <f>SUM(E76:G76)</f>
        <v>0</v>
      </c>
      <c r="I76" s="18"/>
      <c r="J76" s="18"/>
    </row>
    <row r="77" spans="1:10" x14ac:dyDescent="0.2">
      <c r="A77" s="4">
        <v>73</v>
      </c>
      <c r="B77" s="31">
        <v>4</v>
      </c>
      <c r="C77" s="27" t="s">
        <v>152</v>
      </c>
      <c r="D77" s="4" t="s">
        <v>153</v>
      </c>
      <c r="E77" s="12"/>
      <c r="F77" s="13"/>
      <c r="G77" s="17"/>
      <c r="H77" s="12">
        <f>SUM(E77:G77)</f>
        <v>0</v>
      </c>
      <c r="I77" s="18"/>
      <c r="J77" s="18"/>
    </row>
    <row r="78" spans="1:10" x14ac:dyDescent="0.2">
      <c r="A78" s="4">
        <v>74</v>
      </c>
      <c r="B78" s="31">
        <v>5</v>
      </c>
      <c r="C78" s="23" t="s">
        <v>154</v>
      </c>
      <c r="D78" s="4" t="s">
        <v>155</v>
      </c>
      <c r="E78" s="12"/>
      <c r="F78" s="13"/>
      <c r="G78" s="17"/>
      <c r="H78" s="12">
        <f>SUM(E78:G78)</f>
        <v>0</v>
      </c>
      <c r="I78" s="18"/>
      <c r="J78" s="18"/>
    </row>
    <row r="79" spans="1:10" x14ac:dyDescent="0.2">
      <c r="A79" s="4">
        <v>75</v>
      </c>
      <c r="B79" s="31" t="s">
        <v>156</v>
      </c>
      <c r="C79" s="24" t="s">
        <v>157</v>
      </c>
      <c r="D79" s="4" t="s">
        <v>158</v>
      </c>
      <c r="E79" s="14">
        <f>SUM(E74:E78)</f>
        <v>0</v>
      </c>
      <c r="F79" s="14">
        <f>SUM(F74:F78)</f>
        <v>0</v>
      </c>
      <c r="G79" s="14">
        <f>SUM(G74:G78)</f>
        <v>0</v>
      </c>
      <c r="H79" s="14">
        <f>SUM(H74:H78)</f>
        <v>0</v>
      </c>
      <c r="I79" s="18"/>
      <c r="J79" s="18"/>
    </row>
    <row r="80" spans="1:10" x14ac:dyDescent="0.2">
      <c r="A80" s="4">
        <v>76</v>
      </c>
      <c r="B80" s="31">
        <v>1</v>
      </c>
      <c r="C80" s="23" t="s">
        <v>159</v>
      </c>
      <c r="D80" s="4" t="s">
        <v>160</v>
      </c>
      <c r="E80" s="12"/>
      <c r="F80" s="13"/>
      <c r="G80" s="17"/>
      <c r="H80" s="12">
        <f>SUM(E80:G80)</f>
        <v>0</v>
      </c>
      <c r="I80" s="18"/>
      <c r="J80" s="18"/>
    </row>
    <row r="81" spans="1:10" x14ac:dyDescent="0.2">
      <c r="A81" s="4">
        <v>77</v>
      </c>
      <c r="B81" s="31">
        <v>2</v>
      </c>
      <c r="C81" s="23" t="s">
        <v>161</v>
      </c>
      <c r="D81" s="4" t="s">
        <v>162</v>
      </c>
      <c r="E81" s="12"/>
      <c r="F81" s="13"/>
      <c r="G81" s="17"/>
      <c r="H81" s="12">
        <f>SUM(E81:G81)</f>
        <v>0</v>
      </c>
      <c r="I81" s="18"/>
      <c r="J81" s="18"/>
    </row>
    <row r="82" spans="1:10" x14ac:dyDescent="0.2">
      <c r="A82" s="4">
        <v>78</v>
      </c>
      <c r="B82" s="31">
        <v>3</v>
      </c>
      <c r="C82" s="3" t="s">
        <v>163</v>
      </c>
      <c r="D82" s="3" t="s">
        <v>164</v>
      </c>
      <c r="E82" s="12"/>
      <c r="F82" s="13"/>
      <c r="G82" s="17"/>
      <c r="H82" s="12">
        <f>SUM(E82:G82)</f>
        <v>0</v>
      </c>
      <c r="I82" s="18"/>
      <c r="J82" s="18"/>
    </row>
    <row r="83" spans="1:10" x14ac:dyDescent="0.2">
      <c r="A83" s="4">
        <v>79</v>
      </c>
      <c r="B83" s="31">
        <v>4</v>
      </c>
      <c r="C83" s="3" t="s">
        <v>165</v>
      </c>
      <c r="D83" s="3" t="s">
        <v>166</v>
      </c>
      <c r="E83" s="12"/>
      <c r="F83" s="13"/>
      <c r="G83" s="17"/>
      <c r="H83" s="12">
        <f>SUM(E83:G83)</f>
        <v>0</v>
      </c>
      <c r="I83" s="18">
        <v>40000</v>
      </c>
      <c r="J83" s="18">
        <v>40000</v>
      </c>
    </row>
    <row r="84" spans="1:10" x14ac:dyDescent="0.2">
      <c r="A84" s="4">
        <v>80</v>
      </c>
      <c r="B84" s="31">
        <v>5</v>
      </c>
      <c r="C84" s="23" t="s">
        <v>167</v>
      </c>
      <c r="D84" s="3" t="s">
        <v>168</v>
      </c>
      <c r="E84" s="12"/>
      <c r="F84" s="13"/>
      <c r="G84" s="17"/>
      <c r="H84" s="12">
        <f>SUM(E84:G84)</f>
        <v>0</v>
      </c>
      <c r="I84" s="18"/>
      <c r="J84" s="18"/>
    </row>
    <row r="85" spans="1:10" x14ac:dyDescent="0.2">
      <c r="A85" s="4">
        <v>81</v>
      </c>
      <c r="B85" s="31" t="s">
        <v>169</v>
      </c>
      <c r="C85" s="34" t="s">
        <v>170</v>
      </c>
      <c r="D85" s="4" t="s">
        <v>171</v>
      </c>
      <c r="E85" s="14">
        <f>SUM(E80:E84)</f>
        <v>0</v>
      </c>
      <c r="F85" s="14">
        <f>SUM(F80:F84)</f>
        <v>0</v>
      </c>
      <c r="G85" s="14">
        <f>SUM(G80:G84)</f>
        <v>0</v>
      </c>
      <c r="H85" s="14">
        <f>SUM(H80:H84)</f>
        <v>0</v>
      </c>
      <c r="I85" s="18">
        <f>I84+I83</f>
        <v>40000</v>
      </c>
      <c r="J85" s="18">
        <f>J84+J83</f>
        <v>40000</v>
      </c>
    </row>
    <row r="86" spans="1:10" x14ac:dyDescent="0.2">
      <c r="A86" s="4">
        <v>82</v>
      </c>
      <c r="B86" s="31">
        <v>1</v>
      </c>
      <c r="C86" s="23" t="s">
        <v>172</v>
      </c>
      <c r="D86" s="4" t="s">
        <v>173</v>
      </c>
      <c r="E86" s="12"/>
      <c r="F86" s="13"/>
      <c r="G86" s="17"/>
      <c r="H86" s="12">
        <f>SUM(E86:G86)</f>
        <v>0</v>
      </c>
      <c r="I86" s="18"/>
      <c r="J86" s="18"/>
    </row>
    <row r="87" spans="1:10" x14ac:dyDescent="0.2">
      <c r="A87" s="4">
        <v>83</v>
      </c>
      <c r="B87" s="31">
        <v>2</v>
      </c>
      <c r="C87" s="3" t="s">
        <v>174</v>
      </c>
      <c r="D87" s="3" t="s">
        <v>175</v>
      </c>
      <c r="E87" s="12"/>
      <c r="F87" s="13"/>
      <c r="G87" s="22"/>
      <c r="H87" s="12">
        <f>SUM(E87:G87)</f>
        <v>0</v>
      </c>
      <c r="I87" s="18"/>
      <c r="J87" s="18"/>
    </row>
    <row r="88" spans="1:10" x14ac:dyDescent="0.2">
      <c r="A88" s="4">
        <v>84</v>
      </c>
      <c r="B88" s="31">
        <v>3</v>
      </c>
      <c r="C88" s="3" t="s">
        <v>176</v>
      </c>
      <c r="D88" s="3" t="s">
        <v>177</v>
      </c>
      <c r="E88" s="12"/>
      <c r="F88" s="13"/>
      <c r="G88" s="22"/>
      <c r="H88" s="12">
        <f>SUM(E88:G88)</f>
        <v>0</v>
      </c>
      <c r="I88" s="18"/>
      <c r="J88" s="18"/>
    </row>
    <row r="89" spans="1:10" x14ac:dyDescent="0.2">
      <c r="A89" s="4">
        <v>85</v>
      </c>
      <c r="B89" s="35">
        <v>4</v>
      </c>
      <c r="C89" s="3" t="s">
        <v>178</v>
      </c>
      <c r="D89" s="3" t="s">
        <v>179</v>
      </c>
      <c r="E89" s="12"/>
      <c r="F89" s="13"/>
      <c r="G89" s="22"/>
      <c r="H89" s="12">
        <f>SUM(E89:G89)</f>
        <v>0</v>
      </c>
      <c r="I89" s="18"/>
      <c r="J89" s="18"/>
    </row>
    <row r="90" spans="1:10" x14ac:dyDescent="0.2">
      <c r="A90" s="4">
        <v>86</v>
      </c>
      <c r="B90" s="31">
        <v>5</v>
      </c>
      <c r="C90" s="3" t="s">
        <v>180</v>
      </c>
      <c r="D90" s="3" t="s">
        <v>181</v>
      </c>
      <c r="E90" s="12"/>
      <c r="F90" s="13"/>
      <c r="G90" s="17"/>
      <c r="H90" s="12">
        <f>SUM(E90:G90)</f>
        <v>0</v>
      </c>
      <c r="I90" s="18"/>
      <c r="J90" s="18"/>
    </row>
    <row r="91" spans="1:10" x14ac:dyDescent="0.2">
      <c r="A91" s="4">
        <v>87</v>
      </c>
      <c r="B91" s="31" t="s">
        <v>182</v>
      </c>
      <c r="C91" s="30" t="s">
        <v>183</v>
      </c>
      <c r="D91" s="4" t="s">
        <v>184</v>
      </c>
      <c r="E91" s="14">
        <f>SUM(E86:E90)</f>
        <v>0</v>
      </c>
      <c r="F91" s="14">
        <f>SUM(F86:F90)</f>
        <v>0</v>
      </c>
      <c r="G91" s="14">
        <f>SUM(G86:G90)</f>
        <v>0</v>
      </c>
      <c r="H91" s="14">
        <f>SUM(H86:H90)</f>
        <v>0</v>
      </c>
      <c r="I91" s="18"/>
      <c r="J91" s="18"/>
    </row>
    <row r="92" spans="1:10" x14ac:dyDescent="0.2">
      <c r="A92" s="4">
        <v>88</v>
      </c>
      <c r="B92" s="31" t="s">
        <v>185</v>
      </c>
      <c r="C92" s="24" t="s">
        <v>186</v>
      </c>
      <c r="D92" s="4" t="s">
        <v>187</v>
      </c>
      <c r="E92" s="14">
        <f t="shared" ref="E92:J92" si="9">E25+E35+E44+E61+E73+E79+E85+E91</f>
        <v>57030271</v>
      </c>
      <c r="F92" s="14">
        <f t="shared" si="9"/>
        <v>7264000</v>
      </c>
      <c r="G92" s="14">
        <f t="shared" si="9"/>
        <v>0</v>
      </c>
      <c r="H92" s="14">
        <f t="shared" si="9"/>
        <v>64294271</v>
      </c>
      <c r="I92" s="14">
        <f t="shared" si="9"/>
        <v>95739084</v>
      </c>
      <c r="J92" s="14">
        <f t="shared" si="9"/>
        <v>93950281</v>
      </c>
    </row>
    <row r="93" spans="1:10" x14ac:dyDescent="0.2">
      <c r="A93" s="4">
        <v>89</v>
      </c>
      <c r="B93" s="31">
        <v>1</v>
      </c>
      <c r="C93" s="1" t="s">
        <v>188</v>
      </c>
      <c r="D93" s="4" t="s">
        <v>189</v>
      </c>
      <c r="E93" s="12"/>
      <c r="F93" s="13"/>
      <c r="G93" s="17"/>
      <c r="H93" s="12">
        <f>SUM(E93:G93)</f>
        <v>0</v>
      </c>
      <c r="I93" s="18"/>
      <c r="J93" s="18"/>
    </row>
    <row r="94" spans="1:10" x14ac:dyDescent="0.2">
      <c r="A94" s="4">
        <v>90</v>
      </c>
      <c r="B94" s="31">
        <v>2</v>
      </c>
      <c r="C94" s="23" t="s">
        <v>190</v>
      </c>
      <c r="D94" s="4" t="s">
        <v>191</v>
      </c>
      <c r="E94" s="12"/>
      <c r="F94" s="13"/>
      <c r="G94" s="17"/>
      <c r="H94" s="12">
        <f>SUM(E94:G94)</f>
        <v>0</v>
      </c>
      <c r="I94" s="18"/>
      <c r="J94" s="18"/>
    </row>
    <row r="95" spans="1:10" x14ac:dyDescent="0.2">
      <c r="A95" s="4">
        <v>91</v>
      </c>
      <c r="B95" s="31">
        <v>3</v>
      </c>
      <c r="C95" s="1" t="s">
        <v>192</v>
      </c>
      <c r="D95" s="4" t="s">
        <v>193</v>
      </c>
      <c r="E95" s="12"/>
      <c r="F95" s="13"/>
      <c r="G95" s="17"/>
      <c r="H95" s="12">
        <f>SUM(E95:G95)</f>
        <v>0</v>
      </c>
      <c r="I95" s="18"/>
      <c r="J95" s="18"/>
    </row>
    <row r="96" spans="1:10" x14ac:dyDescent="0.2">
      <c r="A96" s="4">
        <v>92</v>
      </c>
      <c r="B96" s="31" t="s">
        <v>194</v>
      </c>
      <c r="C96" s="21" t="s">
        <v>195</v>
      </c>
      <c r="D96" s="4" t="s">
        <v>196</v>
      </c>
      <c r="E96" s="14">
        <f>SUM(E93:E95)</f>
        <v>0</v>
      </c>
      <c r="F96" s="14">
        <f>SUM(F93:F95)</f>
        <v>0</v>
      </c>
      <c r="G96" s="14">
        <f>SUM(G93:G95)</f>
        <v>0</v>
      </c>
      <c r="H96" s="14">
        <f>SUM(H93:H95)</f>
        <v>0</v>
      </c>
      <c r="I96" s="18"/>
      <c r="J96" s="18"/>
    </row>
    <row r="97" spans="1:10" x14ac:dyDescent="0.2">
      <c r="A97" s="4">
        <v>93</v>
      </c>
      <c r="B97" s="35">
        <v>1</v>
      </c>
      <c r="C97" s="3" t="s">
        <v>197</v>
      </c>
      <c r="D97" s="3" t="s">
        <v>198</v>
      </c>
      <c r="E97" s="14"/>
      <c r="F97" s="14"/>
      <c r="G97" s="22"/>
      <c r="H97" s="12">
        <f>SUM(E97:G97)</f>
        <v>0</v>
      </c>
      <c r="I97" s="18"/>
      <c r="J97" s="18"/>
    </row>
    <row r="98" spans="1:10" x14ac:dyDescent="0.2">
      <c r="A98" s="4">
        <v>94</v>
      </c>
      <c r="B98" s="31">
        <v>2</v>
      </c>
      <c r="C98" s="3" t="s">
        <v>199</v>
      </c>
      <c r="D98" s="4" t="s">
        <v>200</v>
      </c>
      <c r="E98" s="12"/>
      <c r="F98" s="13"/>
      <c r="G98" s="17"/>
      <c r="H98" s="12">
        <f>SUM(E98:G98)</f>
        <v>0</v>
      </c>
      <c r="I98" s="18"/>
      <c r="J98" s="18"/>
    </row>
    <row r="99" spans="1:10" x14ac:dyDescent="0.2">
      <c r="A99" s="4">
        <v>95</v>
      </c>
      <c r="B99" s="31">
        <v>3</v>
      </c>
      <c r="C99" s="3" t="s">
        <v>201</v>
      </c>
      <c r="D99" s="4" t="s">
        <v>202</v>
      </c>
      <c r="E99" s="12"/>
      <c r="F99" s="13"/>
      <c r="G99" s="17"/>
      <c r="H99" s="12">
        <f>SUM(E99:G99)</f>
        <v>0</v>
      </c>
      <c r="I99" s="18"/>
      <c r="J99" s="18"/>
    </row>
    <row r="100" spans="1:10" x14ac:dyDescent="0.2">
      <c r="A100" s="4">
        <v>96</v>
      </c>
      <c r="B100" s="31">
        <v>4</v>
      </c>
      <c r="C100" s="3" t="s">
        <v>203</v>
      </c>
      <c r="D100" s="4" t="s">
        <v>204</v>
      </c>
      <c r="E100" s="12"/>
      <c r="F100" s="13"/>
      <c r="G100" s="17"/>
      <c r="H100" s="12">
        <f>SUM(E100:G100)</f>
        <v>0</v>
      </c>
      <c r="I100" s="18"/>
      <c r="J100" s="18"/>
    </row>
    <row r="101" spans="1:10" x14ac:dyDescent="0.2">
      <c r="A101" s="4">
        <v>97</v>
      </c>
      <c r="B101" s="31" t="s">
        <v>205</v>
      </c>
      <c r="C101" s="34" t="s">
        <v>206</v>
      </c>
      <c r="D101" s="4" t="s">
        <v>207</v>
      </c>
      <c r="E101" s="14">
        <f>SUM(E97:E100)</f>
        <v>0</v>
      </c>
      <c r="F101" s="14">
        <f>SUM(F97:F100)</f>
        <v>0</v>
      </c>
      <c r="G101" s="14">
        <f>SUM(G97:G100)</f>
        <v>0</v>
      </c>
      <c r="H101" s="14">
        <f>SUM(H97:H100)</f>
        <v>0</v>
      </c>
      <c r="I101" s="18"/>
      <c r="J101" s="18"/>
    </row>
    <row r="102" spans="1:10" x14ac:dyDescent="0.2">
      <c r="A102" s="4">
        <v>98</v>
      </c>
      <c r="B102" s="31">
        <v>1</v>
      </c>
      <c r="C102" s="23" t="s">
        <v>208</v>
      </c>
      <c r="D102" s="4" t="s">
        <v>209</v>
      </c>
      <c r="E102" s="12"/>
      <c r="F102" s="13"/>
      <c r="G102" s="17"/>
      <c r="H102" s="12"/>
      <c r="I102" s="18"/>
      <c r="J102" s="18"/>
    </row>
    <row r="103" spans="1:10" x14ac:dyDescent="0.2">
      <c r="A103" s="4">
        <v>99</v>
      </c>
      <c r="B103" s="6" t="s">
        <v>19</v>
      </c>
      <c r="C103" s="23" t="s">
        <v>210</v>
      </c>
      <c r="D103" s="4"/>
      <c r="E103" s="12">
        <v>8236854</v>
      </c>
      <c r="F103" s="12">
        <v>0</v>
      </c>
      <c r="G103" s="17"/>
      <c r="H103" s="12">
        <f>SUM(E103:G103)</f>
        <v>8236854</v>
      </c>
      <c r="I103" s="18">
        <v>712055</v>
      </c>
      <c r="J103" s="18">
        <v>712055</v>
      </c>
    </row>
    <row r="104" spans="1:10" x14ac:dyDescent="0.2">
      <c r="A104" s="4">
        <v>100</v>
      </c>
      <c r="B104" s="6" t="s">
        <v>21</v>
      </c>
      <c r="C104" s="6" t="s">
        <v>211</v>
      </c>
      <c r="D104" s="4"/>
      <c r="E104" s="12">
        <v>50903696</v>
      </c>
      <c r="F104" s="12"/>
      <c r="G104" s="22"/>
      <c r="H104" s="12">
        <f>SUM(E104:G104)</f>
        <v>50903696</v>
      </c>
      <c r="I104" s="18">
        <v>50903696</v>
      </c>
      <c r="J104" s="18">
        <v>50903696</v>
      </c>
    </row>
    <row r="105" spans="1:10" x14ac:dyDescent="0.2">
      <c r="A105" s="4">
        <v>101</v>
      </c>
      <c r="B105" s="31">
        <v>2</v>
      </c>
      <c r="C105" s="28" t="s">
        <v>212</v>
      </c>
      <c r="D105" s="4" t="s">
        <v>213</v>
      </c>
      <c r="E105" s="13"/>
      <c r="F105" s="13"/>
      <c r="G105" s="17"/>
      <c r="H105" s="12">
        <f>SUM(E105:G105)</f>
        <v>0</v>
      </c>
      <c r="I105" s="18"/>
      <c r="J105" s="18"/>
    </row>
    <row r="106" spans="1:10" x14ac:dyDescent="0.2">
      <c r="A106" s="4">
        <v>102</v>
      </c>
      <c r="B106" s="6" t="s">
        <v>214</v>
      </c>
      <c r="C106" s="36" t="s">
        <v>215</v>
      </c>
      <c r="D106" s="4" t="s">
        <v>216</v>
      </c>
      <c r="E106" s="14">
        <f t="shared" ref="E106:J106" si="10">SUM(E103:E105)</f>
        <v>59140550</v>
      </c>
      <c r="F106" s="14">
        <f t="shared" si="10"/>
        <v>0</v>
      </c>
      <c r="G106" s="14">
        <f t="shared" si="10"/>
        <v>0</v>
      </c>
      <c r="H106" s="14">
        <f t="shared" si="10"/>
        <v>59140550</v>
      </c>
      <c r="I106" s="14">
        <f t="shared" si="10"/>
        <v>51615751</v>
      </c>
      <c r="J106" s="14">
        <f t="shared" si="10"/>
        <v>51615751</v>
      </c>
    </row>
    <row r="107" spans="1:10" x14ac:dyDescent="0.2">
      <c r="A107" s="4">
        <v>103</v>
      </c>
      <c r="B107" s="6">
        <v>1</v>
      </c>
      <c r="C107" s="1" t="s">
        <v>217</v>
      </c>
      <c r="D107" s="4" t="s">
        <v>218</v>
      </c>
      <c r="E107" s="13"/>
      <c r="F107" s="13"/>
      <c r="G107" s="17"/>
      <c r="H107" s="12">
        <f t="shared" ref="H107:H112" si="11">SUM(E107:G107)</f>
        <v>0</v>
      </c>
      <c r="I107" s="18"/>
      <c r="J107" s="18">
        <v>1733181</v>
      </c>
    </row>
    <row r="108" spans="1:10" x14ac:dyDescent="0.2">
      <c r="A108" s="4">
        <v>104</v>
      </c>
      <c r="B108" s="6">
        <v>2</v>
      </c>
      <c r="C108" s="28" t="s">
        <v>219</v>
      </c>
      <c r="D108" s="4" t="s">
        <v>220</v>
      </c>
      <c r="E108" s="13"/>
      <c r="F108" s="13"/>
      <c r="G108" s="17"/>
      <c r="H108" s="12">
        <f t="shared" si="11"/>
        <v>0</v>
      </c>
      <c r="I108" s="18"/>
      <c r="J108" s="18"/>
    </row>
    <row r="109" spans="1:10" x14ac:dyDescent="0.2">
      <c r="A109" s="4">
        <v>105</v>
      </c>
      <c r="B109" s="6">
        <v>3</v>
      </c>
      <c r="C109" s="28" t="s">
        <v>221</v>
      </c>
      <c r="D109" s="3" t="s">
        <v>222</v>
      </c>
      <c r="E109" s="14"/>
      <c r="F109" s="14"/>
      <c r="G109" s="22"/>
      <c r="H109" s="12">
        <f t="shared" si="11"/>
        <v>0</v>
      </c>
      <c r="I109" s="18"/>
      <c r="J109" s="18"/>
    </row>
    <row r="110" spans="1:10" x14ac:dyDescent="0.2">
      <c r="A110" s="4">
        <v>106</v>
      </c>
      <c r="B110" s="6">
        <v>4</v>
      </c>
      <c r="C110" s="1" t="s">
        <v>223</v>
      </c>
      <c r="D110" s="4" t="s">
        <v>224</v>
      </c>
      <c r="E110" s="13"/>
      <c r="F110" s="13"/>
      <c r="G110" s="17"/>
      <c r="H110" s="12">
        <f t="shared" si="11"/>
        <v>0</v>
      </c>
      <c r="I110" s="18"/>
      <c r="J110" s="18"/>
    </row>
    <row r="111" spans="1:10" x14ac:dyDescent="0.2">
      <c r="A111" s="4">
        <v>107</v>
      </c>
      <c r="B111" s="6">
        <v>5</v>
      </c>
      <c r="C111" s="37" t="s">
        <v>225</v>
      </c>
      <c r="D111" s="4" t="s">
        <v>226</v>
      </c>
      <c r="E111" s="13"/>
      <c r="F111" s="13"/>
      <c r="G111" s="20"/>
      <c r="H111" s="12">
        <f t="shared" si="11"/>
        <v>0</v>
      </c>
      <c r="I111" s="18"/>
      <c r="J111" s="18"/>
    </row>
    <row r="112" spans="1:10" x14ac:dyDescent="0.2">
      <c r="A112" s="4">
        <v>108</v>
      </c>
      <c r="B112" s="6">
        <v>6</v>
      </c>
      <c r="C112" s="1" t="s">
        <v>227</v>
      </c>
      <c r="D112" s="3" t="s">
        <v>228</v>
      </c>
      <c r="E112" s="13"/>
      <c r="F112" s="13"/>
      <c r="G112" s="20"/>
      <c r="H112" s="12">
        <f t="shared" si="11"/>
        <v>0</v>
      </c>
      <c r="I112" s="18"/>
      <c r="J112" s="18"/>
    </row>
    <row r="113" spans="1:10" x14ac:dyDescent="0.2">
      <c r="A113" s="4">
        <v>109</v>
      </c>
      <c r="B113" s="6" t="s">
        <v>229</v>
      </c>
      <c r="C113" s="36" t="s">
        <v>230</v>
      </c>
      <c r="D113" s="4" t="s">
        <v>231</v>
      </c>
      <c r="E113" s="14">
        <f t="shared" ref="E113:J113" si="12">SUM(E107:E112)+E106+E101+E96</f>
        <v>59140550</v>
      </c>
      <c r="F113" s="14">
        <f t="shared" si="12"/>
        <v>0</v>
      </c>
      <c r="G113" s="14">
        <f t="shared" si="12"/>
        <v>0</v>
      </c>
      <c r="H113" s="14">
        <f t="shared" si="12"/>
        <v>59140550</v>
      </c>
      <c r="I113" s="14">
        <f t="shared" si="12"/>
        <v>51615751</v>
      </c>
      <c r="J113" s="14">
        <f t="shared" si="12"/>
        <v>53348932</v>
      </c>
    </row>
    <row r="114" spans="1:10" x14ac:dyDescent="0.2">
      <c r="A114" s="4">
        <v>110</v>
      </c>
      <c r="B114" s="31">
        <v>1</v>
      </c>
      <c r="C114" s="3" t="s">
        <v>232</v>
      </c>
      <c r="D114" s="4" t="s">
        <v>233</v>
      </c>
      <c r="E114" s="13"/>
      <c r="F114" s="13"/>
      <c r="G114" s="20"/>
      <c r="H114" s="13">
        <f>SUM(E114:G114)</f>
        <v>0</v>
      </c>
      <c r="I114" s="18"/>
      <c r="J114" s="18"/>
    </row>
    <row r="115" spans="1:10" x14ac:dyDescent="0.2">
      <c r="A115" s="4">
        <v>111</v>
      </c>
      <c r="B115" s="31">
        <v>2</v>
      </c>
      <c r="C115" s="4" t="s">
        <v>234</v>
      </c>
      <c r="D115" s="4" t="s">
        <v>235</v>
      </c>
      <c r="E115" s="13"/>
      <c r="F115" s="14"/>
      <c r="G115" s="20"/>
      <c r="H115" s="13">
        <f>SUM(E115:G115)</f>
        <v>0</v>
      </c>
      <c r="I115" s="18"/>
      <c r="J115" s="18"/>
    </row>
    <row r="116" spans="1:10" x14ac:dyDescent="0.2">
      <c r="A116" s="4">
        <v>112</v>
      </c>
      <c r="B116" s="31">
        <v>3</v>
      </c>
      <c r="C116" s="3" t="s">
        <v>236</v>
      </c>
      <c r="D116" s="4" t="s">
        <v>237</v>
      </c>
      <c r="E116" s="12"/>
      <c r="F116" s="13"/>
      <c r="G116" s="17"/>
      <c r="H116" s="13">
        <f>SUM(E116:G116)</f>
        <v>0</v>
      </c>
      <c r="I116" s="18"/>
      <c r="J116" s="18"/>
    </row>
    <row r="117" spans="1:10" x14ac:dyDescent="0.2">
      <c r="A117" s="4">
        <v>113</v>
      </c>
      <c r="B117" s="31">
        <v>4</v>
      </c>
      <c r="C117" s="3" t="s">
        <v>238</v>
      </c>
      <c r="D117" s="4" t="s">
        <v>239</v>
      </c>
      <c r="E117" s="12"/>
      <c r="F117" s="13"/>
      <c r="G117" s="17"/>
      <c r="H117" s="13">
        <f>SUM(E117:G117)</f>
        <v>0</v>
      </c>
      <c r="I117" s="18"/>
      <c r="J117" s="18"/>
    </row>
    <row r="118" spans="1:10" x14ac:dyDescent="0.2">
      <c r="A118" s="4">
        <v>114</v>
      </c>
      <c r="B118" s="31">
        <v>5</v>
      </c>
      <c r="C118" s="3" t="s">
        <v>240</v>
      </c>
      <c r="D118" s="3" t="s">
        <v>241</v>
      </c>
      <c r="E118" s="12"/>
      <c r="F118" s="13"/>
      <c r="G118" s="17"/>
      <c r="H118" s="13">
        <f>SUM(E118:G118)</f>
        <v>0</v>
      </c>
      <c r="I118" s="18"/>
      <c r="J118" s="18"/>
    </row>
    <row r="119" spans="1:10" x14ac:dyDescent="0.2">
      <c r="A119" s="4">
        <v>115</v>
      </c>
      <c r="B119" s="31" t="s">
        <v>242</v>
      </c>
      <c r="C119" s="36" t="s">
        <v>243</v>
      </c>
      <c r="D119" s="4" t="s">
        <v>244</v>
      </c>
      <c r="E119" s="14">
        <f>SUM(E114:E118)</f>
        <v>0</v>
      </c>
      <c r="F119" s="14">
        <f>SUM(F114:F118)</f>
        <v>0</v>
      </c>
      <c r="G119" s="14">
        <f>SUM(G114:G118)</f>
        <v>0</v>
      </c>
      <c r="H119" s="14">
        <f>SUM(H114:H118)</f>
        <v>0</v>
      </c>
      <c r="I119" s="18"/>
      <c r="J119" s="18"/>
    </row>
    <row r="120" spans="1:10" x14ac:dyDescent="0.2">
      <c r="A120" s="4">
        <v>116</v>
      </c>
      <c r="B120" s="31">
        <v>1</v>
      </c>
      <c r="C120" s="37" t="s">
        <v>245</v>
      </c>
      <c r="D120" s="4" t="s">
        <v>246</v>
      </c>
      <c r="E120" s="12"/>
      <c r="F120" s="13"/>
      <c r="G120" s="17"/>
      <c r="H120" s="12">
        <f>SUM(E120:G120)</f>
        <v>0</v>
      </c>
      <c r="I120" s="18"/>
      <c r="J120" s="18"/>
    </row>
    <row r="121" spans="1:10" x14ac:dyDescent="0.2">
      <c r="A121" s="4">
        <v>117</v>
      </c>
      <c r="B121" s="26">
        <v>2</v>
      </c>
      <c r="C121" s="1" t="s">
        <v>247</v>
      </c>
      <c r="D121" s="3" t="s">
        <v>248</v>
      </c>
      <c r="E121" s="12"/>
      <c r="F121" s="13"/>
      <c r="G121" s="17"/>
      <c r="H121" s="12">
        <f>SUM(E121:G121)</f>
        <v>0</v>
      </c>
      <c r="I121" s="18"/>
      <c r="J121" s="18"/>
    </row>
    <row r="122" spans="1:10" x14ac:dyDescent="0.2">
      <c r="A122" s="4">
        <v>118</v>
      </c>
      <c r="B122" s="26" t="s">
        <v>249</v>
      </c>
      <c r="C122" s="38" t="s">
        <v>250</v>
      </c>
      <c r="D122" s="4" t="s">
        <v>251</v>
      </c>
      <c r="E122" s="14">
        <f t="shared" ref="E122:J122" si="13">E96+E101+E113+E119+E120+E121</f>
        <v>59140550</v>
      </c>
      <c r="F122" s="14">
        <f t="shared" si="13"/>
        <v>0</v>
      </c>
      <c r="G122" s="14">
        <f t="shared" si="13"/>
        <v>0</v>
      </c>
      <c r="H122" s="14">
        <f t="shared" si="13"/>
        <v>59140550</v>
      </c>
      <c r="I122" s="14">
        <f t="shared" si="13"/>
        <v>51615751</v>
      </c>
      <c r="J122" s="14">
        <f t="shared" si="13"/>
        <v>53348932</v>
      </c>
    </row>
    <row r="123" spans="1:10" x14ac:dyDescent="0.2">
      <c r="A123" s="4">
        <v>119</v>
      </c>
      <c r="B123" s="26" t="s">
        <v>252</v>
      </c>
      <c r="C123" s="21" t="s">
        <v>253</v>
      </c>
      <c r="D123" s="21"/>
      <c r="E123" s="14">
        <f t="shared" ref="E123:J123" si="14">E92+E122</f>
        <v>116170821</v>
      </c>
      <c r="F123" s="14">
        <f t="shared" si="14"/>
        <v>7264000</v>
      </c>
      <c r="G123" s="14">
        <f t="shared" si="14"/>
        <v>0</v>
      </c>
      <c r="H123" s="14">
        <f t="shared" si="14"/>
        <v>123434821</v>
      </c>
      <c r="I123" s="14">
        <f t="shared" si="14"/>
        <v>147354835</v>
      </c>
      <c r="J123" s="14">
        <f t="shared" si="14"/>
        <v>147299213</v>
      </c>
    </row>
    <row r="124" spans="1:10" x14ac:dyDescent="0.2">
      <c r="B124" s="29"/>
      <c r="C124" s="1"/>
      <c r="E124" s="1"/>
      <c r="F124" s="39"/>
      <c r="G124" s="1"/>
      <c r="H124" s="1"/>
    </row>
    <row r="125" spans="1:10" x14ac:dyDescent="0.2">
      <c r="B125" s="29"/>
      <c r="C125" s="1"/>
      <c r="E125" s="1"/>
      <c r="F125" s="1"/>
      <c r="G125" s="1"/>
    </row>
    <row r="126" spans="1:10" x14ac:dyDescent="0.2">
      <c r="B126" s="40"/>
      <c r="C126" s="1"/>
      <c r="E126" s="1"/>
      <c r="F126" s="1"/>
      <c r="G126" s="34"/>
    </row>
    <row r="127" spans="1:10" x14ac:dyDescent="0.2">
      <c r="B127" s="29"/>
      <c r="C127" s="1"/>
      <c r="E127" s="1"/>
      <c r="F127" s="1"/>
      <c r="G127" s="1"/>
    </row>
    <row r="128" spans="1:10" x14ac:dyDescent="0.2">
      <c r="B128" s="29"/>
      <c r="C128" s="1"/>
      <c r="E128" s="1"/>
      <c r="G128" s="1"/>
    </row>
    <row r="129" spans="2:7" x14ac:dyDescent="0.2">
      <c r="B129" s="29"/>
      <c r="C129" s="1"/>
      <c r="E129" s="1"/>
      <c r="G129" s="1"/>
    </row>
    <row r="130" spans="2:7" ht="15.75" x14ac:dyDescent="0.25">
      <c r="B130" s="29"/>
      <c r="C130" s="41"/>
      <c r="E130" s="1"/>
      <c r="G130" s="34"/>
    </row>
    <row r="131" spans="2:7" x14ac:dyDescent="0.2">
      <c r="B131" s="29"/>
      <c r="C131" s="1"/>
      <c r="E131" s="1"/>
      <c r="G131" s="1"/>
    </row>
    <row r="132" spans="2:7" x14ac:dyDescent="0.2">
      <c r="B132" s="29"/>
      <c r="C132" s="1"/>
      <c r="E132" s="1"/>
      <c r="G132" s="1"/>
    </row>
    <row r="133" spans="2:7" x14ac:dyDescent="0.2">
      <c r="B133" s="29"/>
      <c r="C133" s="1"/>
      <c r="E133" s="1"/>
      <c r="G133" s="1"/>
    </row>
    <row r="134" spans="2:7" x14ac:dyDescent="0.2">
      <c r="B134" s="29"/>
      <c r="C134" s="1"/>
      <c r="E134" s="1"/>
      <c r="G134" s="1"/>
    </row>
    <row r="135" spans="2:7" x14ac:dyDescent="0.2">
      <c r="B135" s="29"/>
      <c r="C135" s="1"/>
      <c r="E135" s="1"/>
      <c r="G135" s="1"/>
    </row>
    <row r="136" spans="2:7" x14ac:dyDescent="0.2">
      <c r="B136" s="29"/>
      <c r="C136" s="1"/>
      <c r="E136" s="1"/>
      <c r="G136" s="1"/>
    </row>
    <row r="137" spans="2:7" x14ac:dyDescent="0.2">
      <c r="B137" s="29"/>
      <c r="C137" s="1"/>
      <c r="E137" s="1"/>
      <c r="G137" s="1"/>
    </row>
    <row r="138" spans="2:7" x14ac:dyDescent="0.2">
      <c r="B138" s="29"/>
      <c r="C138" s="1"/>
      <c r="E138" s="1"/>
      <c r="G138" s="1"/>
    </row>
    <row r="139" spans="2:7" x14ac:dyDescent="0.2">
      <c r="B139" s="40"/>
      <c r="C139" s="1"/>
      <c r="E139" s="1"/>
      <c r="G139" s="1"/>
    </row>
    <row r="140" spans="2:7" x14ac:dyDescent="0.2">
      <c r="B140" s="29"/>
      <c r="C140" s="1"/>
      <c r="E140" s="1"/>
      <c r="G140" s="34"/>
    </row>
    <row r="141" spans="2:7" x14ac:dyDescent="0.2">
      <c r="B141" s="29"/>
      <c r="C141" s="1"/>
      <c r="E141" s="1"/>
      <c r="G141" s="1"/>
    </row>
    <row r="142" spans="2:7" x14ac:dyDescent="0.2">
      <c r="B142" s="29"/>
      <c r="C142" s="1"/>
      <c r="E142" s="1"/>
      <c r="G142" s="34"/>
    </row>
  </sheetData>
  <pageMargins left="0.75" right="0.75" top="1" bottom="1" header="0.5" footer="0.5"/>
  <pageSetup paperSize="9" scale="29" orientation="landscape" r:id="rId1"/>
  <headerFooter alignWithMargins="0"/>
  <rowBreaks count="1" manualBreakCount="1"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1.Bev. forrásonként</vt:lpstr>
      <vt:lpstr>'1.Bev. forrásonként'!Nyomtatási_terület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2021-05-14T07:38:37Z</dcterms:created>
  <dcterms:modified xsi:type="dcterms:W3CDTF">2021-05-21T11:20:43Z</dcterms:modified>
</cp:coreProperties>
</file>