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RENDELETEK\LOCLEXBE\GÁLOSFA\"/>
    </mc:Choice>
  </mc:AlternateContent>
  <bookViews>
    <workbookView xWindow="0" yWindow="0" windowWidth="23040" windowHeight="9192"/>
  </bookViews>
  <sheets>
    <sheet name="4.Mérleg (2)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  <c r="G32" i="1"/>
  <c r="F31" i="1"/>
  <c r="F32" i="1" s="1"/>
  <c r="F26" i="1"/>
  <c r="F25" i="1"/>
  <c r="F27" i="1" s="1"/>
  <c r="F56" i="1" s="1"/>
  <c r="F24" i="1"/>
  <c r="D23" i="1"/>
  <c r="C23" i="1"/>
  <c r="G22" i="1"/>
  <c r="F22" i="1"/>
  <c r="D22" i="1"/>
  <c r="C22" i="1"/>
  <c r="C27" i="1" s="1"/>
  <c r="C56" i="1" s="1"/>
  <c r="G21" i="1"/>
  <c r="G27" i="1" s="1"/>
  <c r="G56" i="1" s="1"/>
  <c r="F21" i="1"/>
  <c r="D21" i="1"/>
  <c r="D27" i="1" s="1"/>
  <c r="D56" i="1" s="1"/>
  <c r="C21" i="1"/>
  <c r="G17" i="1"/>
  <c r="F17" i="1"/>
  <c r="D17" i="1"/>
  <c r="C17" i="1"/>
  <c r="G16" i="1"/>
  <c r="F16" i="1"/>
  <c r="D16" i="1"/>
  <c r="C16" i="1"/>
  <c r="G15" i="1"/>
  <c r="F15" i="1"/>
  <c r="D15" i="1"/>
  <c r="C15" i="1"/>
  <c r="G14" i="1"/>
  <c r="F14" i="1"/>
  <c r="D14" i="1"/>
  <c r="C14" i="1"/>
  <c r="C18" i="1" s="1"/>
  <c r="G13" i="1"/>
  <c r="G18" i="1" s="1"/>
  <c r="F13" i="1"/>
  <c r="F18" i="1" s="1"/>
  <c r="D13" i="1"/>
  <c r="D18" i="1" s="1"/>
  <c r="C13" i="1"/>
  <c r="F55" i="1" l="1"/>
  <c r="F43" i="1"/>
  <c r="F54" i="1"/>
  <c r="G55" i="1"/>
  <c r="G43" i="1"/>
  <c r="G54" i="1"/>
  <c r="C55" i="1"/>
  <c r="C43" i="1"/>
  <c r="C54" i="1" s="1"/>
  <c r="D55" i="1"/>
  <c r="D43" i="1"/>
  <c r="D54" i="1" s="1"/>
</calcChain>
</file>

<file path=xl/sharedStrings.xml><?xml version="1.0" encoding="utf-8"?>
<sst xmlns="http://schemas.openxmlformats.org/spreadsheetml/2006/main" count="84" uniqueCount="71">
  <si>
    <t>4. melléklet a(z) 14/2020. (XII.28.) önk. rendelettel mód. 2/2020. (II.11.) rendelethez</t>
  </si>
  <si>
    <t>Gálosfa</t>
  </si>
  <si>
    <t xml:space="preserve">Az önkormányzat  költségvetési mérlege </t>
  </si>
  <si>
    <t>Ft-ban</t>
  </si>
  <si>
    <t>A.</t>
  </si>
  <si>
    <t>B.</t>
  </si>
  <si>
    <t>C.</t>
  </si>
  <si>
    <t>D.</t>
  </si>
  <si>
    <t>E.</t>
  </si>
  <si>
    <t>F.</t>
  </si>
  <si>
    <t>BEVÉTELEK</t>
  </si>
  <si>
    <t>KIADÁSOK</t>
  </si>
  <si>
    <t>Megnevezés</t>
  </si>
  <si>
    <t>Előirányzat</t>
  </si>
  <si>
    <t>eredeti</t>
  </si>
  <si>
    <t>módosított</t>
  </si>
  <si>
    <t xml:space="preserve"> KÖLTSÉGVETÉSI BEVÉTELEK</t>
  </si>
  <si>
    <t>KÖLTSÉGVETÉSI KIADÁSOK</t>
  </si>
  <si>
    <t>Pénzforgalmi bevételek</t>
  </si>
  <si>
    <t>Pénzforgalmi kiadások</t>
  </si>
  <si>
    <t>Működési célú</t>
  </si>
  <si>
    <t>Működési támogatás</t>
  </si>
  <si>
    <t>Személyi jellegű kiadások</t>
  </si>
  <si>
    <t>Működési célú támogatásértékű bevétel</t>
  </si>
  <si>
    <t>Munkaadót terhelő járulékok és szociális hozzájárulási adó</t>
  </si>
  <si>
    <t>Közhatalmi bevétel</t>
  </si>
  <si>
    <t>Dologi kiadások</t>
  </si>
  <si>
    <t>Működési bevétel</t>
  </si>
  <si>
    <t>Ellátottak pénzbeli juttatásai</t>
  </si>
  <si>
    <t>Működési célú átvett pénzeszköz</t>
  </si>
  <si>
    <t>Egyéb működési célú kiadások</t>
  </si>
  <si>
    <t xml:space="preserve">Összesen: </t>
  </si>
  <si>
    <t>Felhalmozási célú</t>
  </si>
  <si>
    <t xml:space="preserve"> Felhalmozási célú</t>
  </si>
  <si>
    <t>Felhalmozási bevételek</t>
  </si>
  <si>
    <t>Intézményi beruházások</t>
  </si>
  <si>
    <t>Felhalmozási célú támogatásértékű bevételek</t>
  </si>
  <si>
    <t>Felújítások</t>
  </si>
  <si>
    <t>Felhalmozási célú átvett pénzeszköz</t>
  </si>
  <si>
    <t>Kormányzati beruházások</t>
  </si>
  <si>
    <t>Lakástámogatás</t>
  </si>
  <si>
    <t>Lakásépítés</t>
  </si>
  <si>
    <t>Egyéb felhalmozási kiadások</t>
  </si>
  <si>
    <t>Pénzforgalom nélküli kiadások</t>
  </si>
  <si>
    <t>Működési célú tartalékok</t>
  </si>
  <si>
    <t>Általános tartalék</t>
  </si>
  <si>
    <t>Céltartalékok</t>
  </si>
  <si>
    <t>Felhalmozási célú tartalékok</t>
  </si>
  <si>
    <t>Fejlesztési céltartalék</t>
  </si>
  <si>
    <t>KÖLTSÉGVETÉSI HIÁNY</t>
  </si>
  <si>
    <t xml:space="preserve">Működési hiány </t>
  </si>
  <si>
    <t>Felhalmozási hiány</t>
  </si>
  <si>
    <t>FINANSZÍROZÁSI CÉLÚ KIADÁSOK</t>
  </si>
  <si>
    <t>Államht-on belüli megel.visszafiz.</t>
  </si>
  <si>
    <t>Felhalmozási célú hiteltörlesztés</t>
  </si>
  <si>
    <r>
      <rPr>
        <b/>
        <sz val="14"/>
        <rFont val="Arial"/>
        <family val="2"/>
        <charset val="238"/>
      </rPr>
      <t>BEVÉTELEK ÖSSZESEN</t>
    </r>
    <r>
      <rPr>
        <b/>
        <sz val="12"/>
        <rFont val="Arial"/>
        <family val="2"/>
        <charset val="238"/>
      </rPr>
      <t xml:space="preserve">
</t>
    </r>
    <r>
      <rPr>
        <b/>
        <sz val="11"/>
        <rFont val="Arial"/>
        <family val="2"/>
        <charset val="238"/>
      </rPr>
      <t>(Pénzforgalom nélküli és finanszírozási célú bevételek nélkül)</t>
    </r>
  </si>
  <si>
    <t>KIADÁSOK ÖSSZESEN</t>
  </si>
  <si>
    <t xml:space="preserve">A KÖLTSÉGVETÉS ÖSSZESÍTETT HIÁNYA </t>
  </si>
  <si>
    <t>A HIÁNY FINANSZÍROZÁSÁNAK MÓDJA</t>
  </si>
  <si>
    <t>Belső forrásból</t>
  </si>
  <si>
    <t>I. Működési célú pénzmaradvány igénybevétele</t>
  </si>
  <si>
    <t>II. Felhalmozási célú pénzmaradvány igénybevétele</t>
  </si>
  <si>
    <t>Külső forrásból</t>
  </si>
  <si>
    <t xml:space="preserve"> Helyi önk.kieg.támogatása</t>
  </si>
  <si>
    <t>Felhalmozási célú hitelfelvétel</t>
  </si>
  <si>
    <t>BEVÉTELEK MINDÖSSZESEN</t>
  </si>
  <si>
    <t>KIADÁSOK MINDÖSSZESEN</t>
  </si>
  <si>
    <t>Működési célú bevételek összesen</t>
  </si>
  <si>
    <t>Működési célú kiadások összesen</t>
  </si>
  <si>
    <t>Felhalmozási célú bevételek összesen</t>
  </si>
  <si>
    <t>Felhalmozási célú kiadások összesen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</si>
</sst>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F_t_-;\-* #,##0.00\ _F_t_-;_-* &quot;-&quot;??\ _F_t_-;_-@_-"/>
    <numFmt numFmtId="164" formatCode="#,##0_ ;\-#,##0\ "/>
  </numFmts>
  <fonts count="19" x14ac:knownFonts="1">
    <font>
      <sz val="10"/>
      <name val="Arial"/>
      <charset val="238"/>
    </font>
    <font>
      <sz val="10"/>
      <name val="Arial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4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4"/>
      <name val="Arial"/>
      <family val="2"/>
      <charset val="238"/>
    </font>
    <font>
      <b/>
      <sz val="13"/>
      <color indexed="8"/>
      <name val="Arial"/>
      <family val="2"/>
      <charset val="238"/>
    </font>
    <font>
      <b/>
      <sz val="13"/>
      <name val="Arial"/>
      <family val="2"/>
      <charset val="238"/>
    </font>
    <font>
      <b/>
      <sz val="12"/>
      <color indexed="8"/>
      <name val="Arial"/>
      <family val="2"/>
      <charset val="238"/>
    </font>
    <font>
      <sz val="10"/>
      <name val="Arial CE"/>
      <charset val="238"/>
    </font>
    <font>
      <sz val="11"/>
      <name val="Arial"/>
      <family val="2"/>
      <charset val="238"/>
    </font>
    <font>
      <sz val="11"/>
      <color indexed="8"/>
      <name val="Arial"/>
      <family val="2"/>
      <charset val="238"/>
    </font>
    <font>
      <sz val="13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name val="Arial"/>
      <family val="2"/>
      <charset val="238"/>
    </font>
    <font>
      <sz val="14"/>
      <name val="Arial"/>
      <family val="2"/>
      <charset val="238"/>
    </font>
    <font>
      <sz val="12"/>
      <color indexed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11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right"/>
    </xf>
    <xf numFmtId="0" fontId="0" fillId="0" borderId="1" xfId="0" applyBorder="1"/>
    <xf numFmtId="0" fontId="0" fillId="0" borderId="2" xfId="0" applyBorder="1"/>
    <xf numFmtId="0" fontId="5" fillId="0" borderId="3" xfId="1" applyFont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6" fillId="0" borderId="2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7" fillId="0" borderId="2" xfId="1" applyFont="1" applyBorder="1"/>
    <xf numFmtId="3" fontId="7" fillId="0" borderId="1" xfId="1" applyNumberFormat="1" applyFont="1" applyBorder="1"/>
    <xf numFmtId="0" fontId="7" fillId="0" borderId="1" xfId="1" applyFont="1" applyBorder="1"/>
    <xf numFmtId="0" fontId="8" fillId="0" borderId="2" xfId="1" applyFont="1" applyBorder="1"/>
    <xf numFmtId="3" fontId="9" fillId="0" borderId="1" xfId="1" applyNumberFormat="1" applyFont="1" applyBorder="1"/>
    <xf numFmtId="0" fontId="8" fillId="0" borderId="1" xfId="1" applyFont="1" applyBorder="1"/>
    <xf numFmtId="0" fontId="10" fillId="0" borderId="2" xfId="1" applyFont="1" applyBorder="1"/>
    <xf numFmtId="3" fontId="3" fillId="0" borderId="1" xfId="1" applyNumberFormat="1" applyFont="1" applyBorder="1"/>
    <xf numFmtId="0" fontId="10" fillId="0" borderId="1" xfId="1" applyFont="1" applyBorder="1"/>
    <xf numFmtId="0" fontId="2" fillId="0" borderId="2" xfId="2" applyFont="1" applyBorder="1"/>
    <xf numFmtId="3" fontId="2" fillId="0" borderId="1" xfId="1" applyNumberFormat="1" applyFont="1" applyBorder="1"/>
    <xf numFmtId="0" fontId="2" fillId="0" borderId="1" xfId="2" applyFont="1" applyBorder="1"/>
    <xf numFmtId="0" fontId="2" fillId="0" borderId="2" xfId="2" applyFont="1" applyBorder="1" applyAlignment="1">
      <alignment horizontal="left"/>
    </xf>
    <xf numFmtId="0" fontId="12" fillId="0" borderId="2" xfId="2" applyFont="1" applyBorder="1"/>
    <xf numFmtId="0" fontId="12" fillId="0" borderId="1" xfId="2" applyFont="1" applyBorder="1"/>
    <xf numFmtId="0" fontId="13" fillId="0" borderId="2" xfId="1" applyFont="1" applyBorder="1"/>
    <xf numFmtId="0" fontId="14" fillId="0" borderId="2" xfId="1" applyFont="1" applyBorder="1"/>
    <xf numFmtId="0" fontId="15" fillId="0" borderId="1" xfId="1" applyFont="1" applyBorder="1"/>
    <xf numFmtId="164" fontId="0" fillId="0" borderId="1" xfId="3" applyNumberFormat="1" applyFont="1" applyBorder="1" applyAlignment="1">
      <alignment horizontal="right"/>
    </xf>
    <xf numFmtId="0" fontId="3" fillId="0" borderId="2" xfId="1" applyFont="1" applyBorder="1" applyAlignment="1">
      <alignment wrapText="1"/>
    </xf>
    <xf numFmtId="0" fontId="3" fillId="0" borderId="2" xfId="1" applyFont="1" applyBorder="1"/>
    <xf numFmtId="3" fontId="17" fillId="0" borderId="1" xfId="1" applyNumberFormat="1" applyFont="1" applyBorder="1"/>
    <xf numFmtId="0" fontId="18" fillId="0" borderId="1" xfId="1" applyFont="1" applyBorder="1"/>
  </cellXfs>
  <cellStyles count="4">
    <cellStyle name="Ezres 2" xfId="3"/>
    <cellStyle name="Normál" xfId="0" builtinId="0"/>
    <cellStyle name="Normál 11" xfId="1"/>
    <cellStyle name="Normá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&#225;losfa%20mell&#233;klete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1. címrend (2)"/>
      <sheetName val="2. pénzmaradvány"/>
      <sheetName val="3.finanszírozási c. műveletek"/>
      <sheetName val="4.Mérleg (2)"/>
      <sheetName val="5.bev. forrásonként (2)"/>
      <sheetName val="6. Kiadások (2)"/>
      <sheetName val="7. lak. szolg. tám."/>
      <sheetName val="8.Felújítás"/>
      <sheetName val="9.Beruházás (2)"/>
      <sheetName val="10. EU projekt"/>
      <sheetName val="11. létszám-előir."/>
      <sheetName val="12.közfogl."/>
      <sheetName val="13. adósság (2)"/>
      <sheetName val="14. céltartalék"/>
      <sheetName val="15. többéves"/>
      <sheetName val="16. előir.- falhaszn. ütemt (2"/>
      <sheetName val="17.  közvetett támogatások"/>
      <sheetName val="18.Egyéb műk-i tám. (2)"/>
    </sheetNames>
    <sheetDataSet>
      <sheetData sheetId="0"/>
      <sheetData sheetId="1"/>
      <sheetData sheetId="2"/>
      <sheetData sheetId="3"/>
      <sheetData sheetId="4">
        <row r="25">
          <cell r="H25">
            <v>39584408</v>
          </cell>
          <cell r="I25">
            <v>41930129</v>
          </cell>
        </row>
        <row r="35">
          <cell r="H35">
            <v>14469170</v>
          </cell>
          <cell r="I35">
            <v>14593856</v>
          </cell>
        </row>
        <row r="44">
          <cell r="H44">
            <v>2496693</v>
          </cell>
          <cell r="I44">
            <v>29671260</v>
          </cell>
        </row>
        <row r="61">
          <cell r="H61">
            <v>7480000</v>
          </cell>
          <cell r="I61">
            <v>7000600</v>
          </cell>
        </row>
        <row r="73">
          <cell r="H73">
            <v>264000</v>
          </cell>
          <cell r="I73">
            <v>264000</v>
          </cell>
        </row>
        <row r="79">
          <cell r="H79">
            <v>0</v>
          </cell>
        </row>
        <row r="85">
          <cell r="H85">
            <v>0</v>
          </cell>
          <cell r="I85">
            <v>30000</v>
          </cell>
        </row>
        <row r="91">
          <cell r="H91">
            <v>0</v>
          </cell>
        </row>
      </sheetData>
      <sheetData sheetId="5">
        <row r="10">
          <cell r="F10">
            <v>21252789</v>
          </cell>
          <cell r="G10">
            <v>21993073</v>
          </cell>
        </row>
        <row r="11">
          <cell r="F11">
            <v>2944168</v>
          </cell>
          <cell r="G11">
            <v>3028609</v>
          </cell>
        </row>
        <row r="12">
          <cell r="F12">
            <v>11815078</v>
          </cell>
          <cell r="G12">
            <v>13050511</v>
          </cell>
        </row>
        <row r="13">
          <cell r="F13">
            <v>2515000</v>
          </cell>
          <cell r="G13">
            <v>2515000</v>
          </cell>
        </row>
        <row r="14">
          <cell r="F14">
            <v>20740507</v>
          </cell>
          <cell r="G14">
            <v>21566573</v>
          </cell>
        </row>
        <row r="19">
          <cell r="F19">
            <v>13540680</v>
          </cell>
          <cell r="G19">
            <v>14751925</v>
          </cell>
        </row>
        <row r="20">
          <cell r="F20">
            <v>39859709</v>
          </cell>
          <cell r="G20">
            <v>65823031</v>
          </cell>
        </row>
        <row r="21">
          <cell r="F21">
            <v>0</v>
          </cell>
        </row>
        <row r="22">
          <cell r="F22">
            <v>0</v>
          </cell>
        </row>
        <row r="23">
          <cell r="F23">
            <v>0</v>
          </cell>
        </row>
        <row r="28">
          <cell r="F28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tabSelected="1" view="pageBreakPreview" topLeftCell="B1" zoomScaleNormal="100" zoomScaleSheetLayoutView="100" workbookViewId="0">
      <selection activeCell="B1" sqref="B1"/>
    </sheetView>
  </sheetViews>
  <sheetFormatPr defaultRowHeight="13.2" x14ac:dyDescent="0.25"/>
  <cols>
    <col min="1" max="1" width="5" customWidth="1"/>
    <col min="2" max="2" width="51.6640625" customWidth="1"/>
    <col min="3" max="4" width="17.5546875" customWidth="1"/>
    <col min="5" max="5" width="57.44140625" customWidth="1"/>
    <col min="6" max="7" width="17.5546875" customWidth="1"/>
  </cols>
  <sheetData>
    <row r="1" spans="1:10" x14ac:dyDescent="0.25">
      <c r="B1" s="1" t="s">
        <v>0</v>
      </c>
    </row>
    <row r="3" spans="1:10" x14ac:dyDescent="0.25">
      <c r="B3" t="s">
        <v>1</v>
      </c>
    </row>
    <row r="4" spans="1:10" ht="15.6" x14ac:dyDescent="0.3">
      <c r="B4" s="2" t="s">
        <v>2</v>
      </c>
    </row>
    <row r="5" spans="1:10" x14ac:dyDescent="0.25">
      <c r="C5" s="3" t="s">
        <v>3</v>
      </c>
      <c r="D5" s="3"/>
      <c r="F5" s="3" t="s">
        <v>3</v>
      </c>
      <c r="I5" s="1"/>
      <c r="J5" s="1"/>
    </row>
    <row r="6" spans="1:10" x14ac:dyDescent="0.25">
      <c r="A6" s="4"/>
      <c r="B6" s="5" t="s">
        <v>4</v>
      </c>
      <c r="C6" s="4" t="s">
        <v>5</v>
      </c>
      <c r="D6" s="4" t="s">
        <v>6</v>
      </c>
      <c r="E6" s="4" t="s">
        <v>7</v>
      </c>
      <c r="F6" s="4" t="s">
        <v>8</v>
      </c>
      <c r="G6" s="4" t="s">
        <v>9</v>
      </c>
      <c r="I6" s="1"/>
      <c r="J6" s="1"/>
    </row>
    <row r="7" spans="1:10" ht="17.399999999999999" x14ac:dyDescent="0.3">
      <c r="A7" s="4"/>
      <c r="B7" s="6" t="s">
        <v>10</v>
      </c>
      <c r="C7" s="7"/>
      <c r="D7" s="8"/>
      <c r="E7" s="9" t="s">
        <v>11</v>
      </c>
      <c r="F7" s="7"/>
      <c r="G7" s="4"/>
    </row>
    <row r="8" spans="1:10" x14ac:dyDescent="0.25">
      <c r="A8" s="4"/>
      <c r="B8" s="10" t="s">
        <v>12</v>
      </c>
      <c r="C8" s="11" t="s">
        <v>13</v>
      </c>
      <c r="D8" s="12"/>
      <c r="E8" s="13" t="s">
        <v>12</v>
      </c>
      <c r="F8" s="11" t="s">
        <v>13</v>
      </c>
      <c r="G8" s="12"/>
    </row>
    <row r="9" spans="1:10" x14ac:dyDescent="0.25">
      <c r="A9" s="4"/>
      <c r="B9" s="10"/>
      <c r="C9" s="14" t="s">
        <v>14</v>
      </c>
      <c r="D9" s="15" t="s">
        <v>15</v>
      </c>
      <c r="E9" s="13"/>
      <c r="F9" s="14" t="s">
        <v>14</v>
      </c>
      <c r="G9" s="15" t="s">
        <v>15</v>
      </c>
    </row>
    <row r="10" spans="1:10" ht="17.399999999999999" x14ac:dyDescent="0.3">
      <c r="A10" s="4">
        <v>1</v>
      </c>
      <c r="B10" s="16" t="s">
        <v>16</v>
      </c>
      <c r="C10" s="17"/>
      <c r="D10" s="17"/>
      <c r="E10" s="18" t="s">
        <v>17</v>
      </c>
      <c r="F10" s="17"/>
      <c r="G10" s="4"/>
    </row>
    <row r="11" spans="1:10" ht="16.8" x14ac:dyDescent="0.3">
      <c r="A11" s="4">
        <v>2</v>
      </c>
      <c r="B11" s="19" t="s">
        <v>18</v>
      </c>
      <c r="C11" s="20"/>
      <c r="D11" s="20"/>
      <c r="E11" s="21" t="s">
        <v>19</v>
      </c>
      <c r="F11" s="20"/>
      <c r="G11" s="4"/>
    </row>
    <row r="12" spans="1:10" ht="15.6" x14ac:dyDescent="0.3">
      <c r="A12" s="4">
        <v>3</v>
      </c>
      <c r="B12" s="22" t="s">
        <v>20</v>
      </c>
      <c r="C12" s="23"/>
      <c r="D12" s="23"/>
      <c r="E12" s="24" t="s">
        <v>20</v>
      </c>
      <c r="F12" s="23"/>
      <c r="G12" s="4"/>
    </row>
    <row r="13" spans="1:10" x14ac:dyDescent="0.25">
      <c r="A13" s="4">
        <v>4</v>
      </c>
      <c r="B13" s="25" t="s">
        <v>21</v>
      </c>
      <c r="C13" s="26">
        <f>'[1]5.bev. forrásonként (2)'!H25</f>
        <v>39584408</v>
      </c>
      <c r="D13" s="26">
        <f>'[1]5.bev. forrásonként (2)'!I25</f>
        <v>41930129</v>
      </c>
      <c r="E13" s="27" t="s">
        <v>22</v>
      </c>
      <c r="F13" s="26">
        <f>'[1]6. Kiadások (2)'!F10</f>
        <v>21252789</v>
      </c>
      <c r="G13" s="26">
        <f>'[1]6. Kiadások (2)'!G10</f>
        <v>21993073</v>
      </c>
    </row>
    <row r="14" spans="1:10" x14ac:dyDescent="0.25">
      <c r="A14" s="4">
        <v>5</v>
      </c>
      <c r="B14" s="28" t="s">
        <v>23</v>
      </c>
      <c r="C14" s="26">
        <f>'[1]5.bev. forrásonként (2)'!H35</f>
        <v>14469170</v>
      </c>
      <c r="D14" s="26">
        <f>'[1]5.bev. forrásonként (2)'!I35</f>
        <v>14593856</v>
      </c>
      <c r="E14" s="27" t="s">
        <v>24</v>
      </c>
      <c r="F14" s="26">
        <f>'[1]6. Kiadások (2)'!F11</f>
        <v>2944168</v>
      </c>
      <c r="G14" s="26">
        <f>'[1]6. Kiadások (2)'!G11</f>
        <v>3028609</v>
      </c>
    </row>
    <row r="15" spans="1:10" x14ac:dyDescent="0.25">
      <c r="A15" s="4">
        <v>6</v>
      </c>
      <c r="B15" s="28" t="s">
        <v>25</v>
      </c>
      <c r="C15" s="26">
        <f>'[1]5.bev. forrásonként (2)'!H61</f>
        <v>7480000</v>
      </c>
      <c r="D15" s="26">
        <f>'[1]5.bev. forrásonként (2)'!I61</f>
        <v>7000600</v>
      </c>
      <c r="E15" s="27" t="s">
        <v>26</v>
      </c>
      <c r="F15" s="26">
        <f>'[1]6. Kiadások (2)'!F12</f>
        <v>11815078</v>
      </c>
      <c r="G15" s="26">
        <f>'[1]6. Kiadások (2)'!G12</f>
        <v>13050511</v>
      </c>
    </row>
    <row r="16" spans="1:10" x14ac:dyDescent="0.25">
      <c r="A16" s="4">
        <v>7</v>
      </c>
      <c r="B16" s="28" t="s">
        <v>27</v>
      </c>
      <c r="C16" s="26">
        <f>'[1]5.bev. forrásonként (2)'!H73</f>
        <v>264000</v>
      </c>
      <c r="D16" s="26">
        <f>'[1]5.bev. forrásonként (2)'!I73</f>
        <v>264000</v>
      </c>
      <c r="E16" s="27" t="s">
        <v>28</v>
      </c>
      <c r="F16" s="26">
        <f>'[1]6. Kiadások (2)'!F13</f>
        <v>2515000</v>
      </c>
      <c r="G16" s="26">
        <f>'[1]6. Kiadások (2)'!G13</f>
        <v>2515000</v>
      </c>
    </row>
    <row r="17" spans="1:7" x14ac:dyDescent="0.25">
      <c r="A17" s="4">
        <v>8</v>
      </c>
      <c r="B17" s="28" t="s">
        <v>29</v>
      </c>
      <c r="C17" s="26">
        <f>'[1]5.bev. forrásonként (2)'!H85</f>
        <v>0</v>
      </c>
      <c r="D17" s="26">
        <f>'[1]5.bev. forrásonként (2)'!I85</f>
        <v>30000</v>
      </c>
      <c r="E17" s="27" t="s">
        <v>30</v>
      </c>
      <c r="F17" s="26">
        <f>'[1]6. Kiadások (2)'!F14</f>
        <v>20740507</v>
      </c>
      <c r="G17" s="26">
        <f>'[1]6. Kiadások (2)'!G14</f>
        <v>21566573</v>
      </c>
    </row>
    <row r="18" spans="1:7" ht="13.8" x14ac:dyDescent="0.25">
      <c r="A18" s="4">
        <v>9</v>
      </c>
      <c r="B18" s="29" t="s">
        <v>31</v>
      </c>
      <c r="C18" s="26">
        <f>SUM(C13:C17)</f>
        <v>61797578</v>
      </c>
      <c r="D18" s="26">
        <f>SUM(D13:D17)</f>
        <v>63818585</v>
      </c>
      <c r="E18" s="30" t="s">
        <v>31</v>
      </c>
      <c r="F18" s="26">
        <f>SUM(F13:F17)</f>
        <v>59267542</v>
      </c>
      <c r="G18" s="26">
        <f>SUM(G13:G17)</f>
        <v>62153766</v>
      </c>
    </row>
    <row r="19" spans="1:7" x14ac:dyDescent="0.25">
      <c r="A19" s="4"/>
      <c r="B19" s="25"/>
      <c r="C19" s="26"/>
      <c r="D19" s="26"/>
      <c r="E19" s="27"/>
      <c r="F19" s="26"/>
      <c r="G19" s="4"/>
    </row>
    <row r="20" spans="1:7" ht="15.6" x14ac:dyDescent="0.3">
      <c r="A20" s="4">
        <v>11</v>
      </c>
      <c r="B20" s="22" t="s">
        <v>32</v>
      </c>
      <c r="C20" s="23"/>
      <c r="D20" s="23"/>
      <c r="E20" s="24" t="s">
        <v>33</v>
      </c>
      <c r="F20" s="23"/>
      <c r="G20" s="4"/>
    </row>
    <row r="21" spans="1:7" x14ac:dyDescent="0.25">
      <c r="A21" s="4">
        <v>12</v>
      </c>
      <c r="B21" s="25" t="s">
        <v>34</v>
      </c>
      <c r="C21" s="26">
        <f>'[1]5.bev. forrásonként (2)'!H79</f>
        <v>0</v>
      </c>
      <c r="D21" s="26">
        <f>'[1]5.bev. forrásonként (2)'!I79</f>
        <v>0</v>
      </c>
      <c r="E21" s="27" t="s">
        <v>35</v>
      </c>
      <c r="F21" s="26">
        <f>'[1]6. Kiadások (2)'!F19</f>
        <v>13540680</v>
      </c>
      <c r="G21" s="26">
        <f>'[1]6. Kiadások (2)'!G19</f>
        <v>14751925</v>
      </c>
    </row>
    <row r="22" spans="1:7" x14ac:dyDescent="0.25">
      <c r="A22" s="4">
        <v>13</v>
      </c>
      <c r="B22" s="25" t="s">
        <v>36</v>
      </c>
      <c r="C22" s="26">
        <f>'[1]5.bev. forrásonként (2)'!H44</f>
        <v>2496693</v>
      </c>
      <c r="D22" s="26">
        <f>'[1]5.bev. forrásonként (2)'!I44</f>
        <v>29671260</v>
      </c>
      <c r="E22" s="27" t="s">
        <v>37</v>
      </c>
      <c r="F22" s="26">
        <f>'[1]6. Kiadások (2)'!F20</f>
        <v>39859709</v>
      </c>
      <c r="G22" s="26">
        <f>'[1]6. Kiadások (2)'!G20</f>
        <v>65823031</v>
      </c>
    </row>
    <row r="23" spans="1:7" x14ac:dyDescent="0.25">
      <c r="A23" s="4">
        <v>14</v>
      </c>
      <c r="B23" s="25" t="s">
        <v>38</v>
      </c>
      <c r="C23" s="26">
        <f>'[1]5.bev. forrásonként (2)'!H91</f>
        <v>0</v>
      </c>
      <c r="D23" s="26">
        <f>'[1]5.bev. forrásonként (2)'!I91</f>
        <v>0</v>
      </c>
      <c r="E23" s="27" t="s">
        <v>39</v>
      </c>
      <c r="F23" s="26">
        <v>0</v>
      </c>
      <c r="G23" s="4"/>
    </row>
    <row r="24" spans="1:7" x14ac:dyDescent="0.25">
      <c r="A24" s="4">
        <v>15</v>
      </c>
      <c r="B24" s="5"/>
      <c r="C24" s="4"/>
      <c r="D24" s="4"/>
      <c r="E24" s="27" t="s">
        <v>40</v>
      </c>
      <c r="F24" s="26">
        <f>'[1]6. Kiadások (2)'!F21</f>
        <v>0</v>
      </c>
      <c r="G24" s="4"/>
    </row>
    <row r="25" spans="1:7" x14ac:dyDescent="0.25">
      <c r="A25" s="4">
        <v>16</v>
      </c>
      <c r="B25" s="5"/>
      <c r="C25" s="4"/>
      <c r="D25" s="4"/>
      <c r="E25" s="27" t="s">
        <v>41</v>
      </c>
      <c r="F25" s="26">
        <f>'[1]6. Kiadások (2)'!F22</f>
        <v>0</v>
      </c>
      <c r="G25" s="4"/>
    </row>
    <row r="26" spans="1:7" ht="13.8" x14ac:dyDescent="0.25">
      <c r="A26" s="4">
        <v>17</v>
      </c>
      <c r="B26" s="31"/>
      <c r="C26" s="26"/>
      <c r="D26" s="26"/>
      <c r="E26" s="27" t="s">
        <v>42</v>
      </c>
      <c r="F26" s="26">
        <f>'[1]6. Kiadások (2)'!F23</f>
        <v>0</v>
      </c>
      <c r="G26" s="4"/>
    </row>
    <row r="27" spans="1:7" ht="13.8" x14ac:dyDescent="0.25">
      <c r="A27" s="4">
        <v>18</v>
      </c>
      <c r="B27" s="29" t="s">
        <v>31</v>
      </c>
      <c r="C27" s="26">
        <f>SUM(C21:C26)</f>
        <v>2496693</v>
      </c>
      <c r="D27" s="26">
        <f>SUM(D21:D26)</f>
        <v>29671260</v>
      </c>
      <c r="E27" s="30" t="s">
        <v>31</v>
      </c>
      <c r="F27" s="26">
        <f>SUM(F21:F26)</f>
        <v>53400389</v>
      </c>
      <c r="G27" s="26">
        <f>SUM(G21:G26)</f>
        <v>80574956</v>
      </c>
    </row>
    <row r="28" spans="1:7" ht="16.8" x14ac:dyDescent="0.3">
      <c r="A28" s="4">
        <v>19</v>
      </c>
      <c r="B28" s="32"/>
      <c r="C28" s="26"/>
      <c r="D28" s="26"/>
      <c r="E28" s="21" t="s">
        <v>43</v>
      </c>
      <c r="F28" s="20"/>
      <c r="G28" s="4"/>
    </row>
    <row r="29" spans="1:7" ht="15.6" x14ac:dyDescent="0.3">
      <c r="A29" s="4">
        <v>20</v>
      </c>
      <c r="B29" s="22"/>
      <c r="C29" s="26"/>
      <c r="D29" s="26"/>
      <c r="E29" s="24" t="s">
        <v>44</v>
      </c>
      <c r="F29" s="23"/>
      <c r="G29" s="4"/>
    </row>
    <row r="30" spans="1:7" ht="15.6" x14ac:dyDescent="0.3">
      <c r="A30" s="4">
        <v>21</v>
      </c>
      <c r="B30" s="22"/>
      <c r="C30" s="26"/>
      <c r="D30" s="26"/>
      <c r="E30" s="33" t="s">
        <v>45</v>
      </c>
      <c r="F30" s="26">
        <v>9183514</v>
      </c>
      <c r="G30" s="26">
        <v>8318297</v>
      </c>
    </row>
    <row r="31" spans="1:7" ht="13.8" x14ac:dyDescent="0.25">
      <c r="A31" s="4">
        <v>22</v>
      </c>
      <c r="B31" s="31"/>
      <c r="C31" s="26"/>
      <c r="D31" s="26"/>
      <c r="E31" s="27" t="s">
        <v>46</v>
      </c>
      <c r="F31" s="26">
        <f>'[1]6. Kiadások (2)'!F28</f>
        <v>0</v>
      </c>
      <c r="G31" s="26"/>
    </row>
    <row r="32" spans="1:7" ht="13.8" x14ac:dyDescent="0.25">
      <c r="A32" s="4">
        <v>23</v>
      </c>
      <c r="B32" s="31"/>
      <c r="C32" s="26"/>
      <c r="D32" s="26"/>
      <c r="E32" s="30" t="s">
        <v>31</v>
      </c>
      <c r="F32" s="26">
        <f>SUM(F30:F31)</f>
        <v>9183514</v>
      </c>
      <c r="G32" s="26">
        <f>G30+G31</f>
        <v>8318297</v>
      </c>
    </row>
    <row r="33" spans="1:7" ht="15.6" x14ac:dyDescent="0.3">
      <c r="A33" s="4">
        <v>24</v>
      </c>
      <c r="B33" s="22"/>
      <c r="C33" s="26"/>
      <c r="D33" s="26"/>
      <c r="E33" s="24" t="s">
        <v>47</v>
      </c>
      <c r="F33" s="23"/>
      <c r="G33" s="4"/>
    </row>
    <row r="34" spans="1:7" ht="13.8" x14ac:dyDescent="0.25">
      <c r="A34" s="4">
        <v>25</v>
      </c>
      <c r="B34" s="31"/>
      <c r="C34" s="26"/>
      <c r="D34" s="26"/>
      <c r="E34" s="27" t="s">
        <v>48</v>
      </c>
      <c r="F34" s="26">
        <v>0</v>
      </c>
      <c r="G34" s="4"/>
    </row>
    <row r="35" spans="1:7" ht="17.399999999999999" x14ac:dyDescent="0.3">
      <c r="A35" s="4">
        <v>26</v>
      </c>
      <c r="B35" s="16"/>
      <c r="C35" s="26"/>
      <c r="D35" s="26"/>
      <c r="E35" s="18" t="s">
        <v>49</v>
      </c>
      <c r="F35" s="17"/>
      <c r="G35" s="4"/>
    </row>
    <row r="36" spans="1:7" ht="13.8" x14ac:dyDescent="0.25">
      <c r="A36" s="4">
        <v>27</v>
      </c>
      <c r="B36" s="31"/>
      <c r="C36" s="26"/>
      <c r="D36" s="26"/>
      <c r="E36" s="27" t="s">
        <v>50</v>
      </c>
      <c r="F36" s="26">
        <v>0</v>
      </c>
      <c r="G36" s="4"/>
    </row>
    <row r="37" spans="1:7" ht="13.8" x14ac:dyDescent="0.25">
      <c r="A37" s="4">
        <v>28</v>
      </c>
      <c r="B37" s="31"/>
      <c r="C37" s="26"/>
      <c r="D37" s="26"/>
      <c r="E37" s="27" t="s">
        <v>51</v>
      </c>
      <c r="F37" s="26">
        <v>0</v>
      </c>
      <c r="G37" s="4"/>
    </row>
    <row r="38" spans="1:7" ht="13.8" x14ac:dyDescent="0.25">
      <c r="A38" s="4">
        <v>29</v>
      </c>
      <c r="B38" s="31"/>
      <c r="C38" s="26"/>
      <c r="D38" s="26"/>
      <c r="E38" s="30" t="s">
        <v>31</v>
      </c>
      <c r="F38" s="26">
        <f>SUM(F36:F37)</f>
        <v>0</v>
      </c>
      <c r="G38" s="4"/>
    </row>
    <row r="39" spans="1:7" ht="13.8" x14ac:dyDescent="0.25">
      <c r="A39" s="4">
        <v>30</v>
      </c>
      <c r="B39" s="31"/>
      <c r="C39" s="26"/>
      <c r="D39" s="26"/>
      <c r="E39" s="27"/>
      <c r="F39" s="26"/>
      <c r="G39" s="4"/>
    </row>
    <row r="40" spans="1:7" ht="17.399999999999999" x14ac:dyDescent="0.3">
      <c r="A40" s="4">
        <v>31</v>
      </c>
      <c r="B40" s="16"/>
      <c r="C40" s="26"/>
      <c r="D40" s="26"/>
      <c r="E40" s="18" t="s">
        <v>52</v>
      </c>
      <c r="F40" s="17"/>
      <c r="G40" s="4"/>
    </row>
    <row r="41" spans="1:7" ht="13.8" x14ac:dyDescent="0.25">
      <c r="A41" s="4">
        <v>32</v>
      </c>
      <c r="B41" s="31"/>
      <c r="C41" s="26"/>
      <c r="D41" s="26"/>
      <c r="E41" s="27" t="s">
        <v>53</v>
      </c>
      <c r="F41" s="26">
        <v>1583376</v>
      </c>
      <c r="G41" s="34">
        <v>1583376</v>
      </c>
    </row>
    <row r="42" spans="1:7" ht="13.8" x14ac:dyDescent="0.25">
      <c r="A42" s="4">
        <v>33</v>
      </c>
      <c r="B42" s="31"/>
      <c r="C42" s="26"/>
      <c r="D42" s="26"/>
      <c r="E42" s="27" t="s">
        <v>54</v>
      </c>
      <c r="F42" s="26">
        <v>0</v>
      </c>
      <c r="G42" s="4"/>
    </row>
    <row r="43" spans="1:7" ht="45.6" x14ac:dyDescent="0.3">
      <c r="A43" s="4">
        <v>34</v>
      </c>
      <c r="B43" s="35" t="s">
        <v>55</v>
      </c>
      <c r="C43" s="23">
        <f>C18+C27</f>
        <v>64294271</v>
      </c>
      <c r="D43" s="23">
        <f>D18+D27</f>
        <v>93489845</v>
      </c>
      <c r="E43" s="18" t="s">
        <v>56</v>
      </c>
      <c r="F43" s="23">
        <f>F18+F27+F32+F41</f>
        <v>123434821</v>
      </c>
      <c r="G43" s="23">
        <f>G18+G27+G32+G41</f>
        <v>152630395</v>
      </c>
    </row>
    <row r="44" spans="1:7" ht="17.399999999999999" x14ac:dyDescent="0.3">
      <c r="A44" s="4">
        <v>35</v>
      </c>
      <c r="B44" s="36"/>
      <c r="C44" s="26"/>
      <c r="D44" s="26"/>
      <c r="E44" s="18" t="s">
        <v>57</v>
      </c>
      <c r="F44" s="17"/>
      <c r="G44" s="4"/>
    </row>
    <row r="45" spans="1:7" ht="13.8" x14ac:dyDescent="0.25">
      <c r="A45" s="4">
        <v>36</v>
      </c>
      <c r="B45" s="31"/>
      <c r="C45" s="26"/>
      <c r="D45" s="26"/>
      <c r="E45" s="27" t="s">
        <v>50</v>
      </c>
      <c r="F45" s="26">
        <v>0</v>
      </c>
      <c r="G45" s="4"/>
    </row>
    <row r="46" spans="1:7" ht="13.8" x14ac:dyDescent="0.25">
      <c r="A46" s="4">
        <v>37</v>
      </c>
      <c r="B46" s="31"/>
      <c r="C46" s="26"/>
      <c r="D46" s="26"/>
      <c r="E46" s="27" t="s">
        <v>51</v>
      </c>
      <c r="F46" s="26">
        <v>0</v>
      </c>
      <c r="G46" s="4"/>
    </row>
    <row r="47" spans="1:7" ht="17.399999999999999" x14ac:dyDescent="0.3">
      <c r="A47" s="4">
        <v>38</v>
      </c>
      <c r="B47" s="16" t="s">
        <v>58</v>
      </c>
      <c r="C47" s="17"/>
      <c r="D47" s="17"/>
      <c r="E47" s="18"/>
      <c r="F47" s="37"/>
      <c r="G47" s="4"/>
    </row>
    <row r="48" spans="1:7" ht="17.399999999999999" x14ac:dyDescent="0.3">
      <c r="A48" s="4">
        <v>39</v>
      </c>
      <c r="B48" s="22" t="s">
        <v>59</v>
      </c>
      <c r="C48" s="23"/>
      <c r="D48" s="23"/>
      <c r="E48" s="38"/>
      <c r="F48" s="37"/>
      <c r="G48" s="4"/>
    </row>
    <row r="49" spans="1:7" ht="17.399999999999999" x14ac:dyDescent="0.3">
      <c r="A49" s="4">
        <v>40</v>
      </c>
      <c r="B49" s="31" t="s">
        <v>60</v>
      </c>
      <c r="C49" s="26">
        <v>8236854</v>
      </c>
      <c r="D49" s="26">
        <v>8236854</v>
      </c>
      <c r="E49" s="27"/>
      <c r="F49" s="37"/>
      <c r="G49" s="4"/>
    </row>
    <row r="50" spans="1:7" ht="17.399999999999999" x14ac:dyDescent="0.3">
      <c r="A50" s="4">
        <v>41</v>
      </c>
      <c r="B50" s="31" t="s">
        <v>61</v>
      </c>
      <c r="C50" s="26">
        <v>50903696</v>
      </c>
      <c r="D50" s="26">
        <v>50903696</v>
      </c>
      <c r="E50" s="27"/>
      <c r="F50" s="37"/>
      <c r="G50" s="4"/>
    </row>
    <row r="51" spans="1:7" ht="17.399999999999999" x14ac:dyDescent="0.3">
      <c r="A51" s="4">
        <v>42</v>
      </c>
      <c r="B51" s="22" t="s">
        <v>62</v>
      </c>
      <c r="C51" s="23"/>
      <c r="D51" s="23"/>
      <c r="E51" s="38"/>
      <c r="F51" s="37"/>
      <c r="G51" s="4"/>
    </row>
    <row r="52" spans="1:7" ht="17.399999999999999" x14ac:dyDescent="0.3">
      <c r="A52" s="4">
        <v>43</v>
      </c>
      <c r="B52" s="31" t="s">
        <v>63</v>
      </c>
      <c r="C52" s="26">
        <v>0</v>
      </c>
      <c r="D52" s="26"/>
      <c r="E52" s="27"/>
      <c r="F52" s="37"/>
      <c r="G52" s="4"/>
    </row>
    <row r="53" spans="1:7" ht="17.399999999999999" x14ac:dyDescent="0.3">
      <c r="A53" s="4">
        <v>44</v>
      </c>
      <c r="B53" s="31" t="s">
        <v>64</v>
      </c>
      <c r="C53" s="26">
        <v>0</v>
      </c>
      <c r="D53" s="26"/>
      <c r="E53" s="27"/>
      <c r="F53" s="37"/>
      <c r="G53" s="4"/>
    </row>
    <row r="54" spans="1:7" ht="17.399999999999999" x14ac:dyDescent="0.3">
      <c r="A54" s="4">
        <v>45</v>
      </c>
      <c r="B54" s="16" t="s">
        <v>65</v>
      </c>
      <c r="C54" s="17">
        <f>C43+C50+C52+C49+C53</f>
        <v>123434821</v>
      </c>
      <c r="D54" s="17">
        <f>D43+D50+D52+D49+D53</f>
        <v>152630395</v>
      </c>
      <c r="E54" s="18" t="s">
        <v>66</v>
      </c>
      <c r="F54" s="17">
        <f>F18+F27+F32+F41</f>
        <v>123434821</v>
      </c>
      <c r="G54" s="17">
        <f>G18+G27+G32+G41</f>
        <v>152630395</v>
      </c>
    </row>
    <row r="55" spans="1:7" ht="13.8" x14ac:dyDescent="0.25">
      <c r="A55" s="4">
        <v>46</v>
      </c>
      <c r="B55" s="31" t="s">
        <v>67</v>
      </c>
      <c r="C55" s="26">
        <f>C18+C52+C49</f>
        <v>70034432</v>
      </c>
      <c r="D55" s="26">
        <f>D18+D52+D49</f>
        <v>72055439</v>
      </c>
      <c r="E55" s="27" t="s">
        <v>68</v>
      </c>
      <c r="F55" s="26">
        <f>F18+F32+F41</f>
        <v>70034432</v>
      </c>
      <c r="G55" s="26">
        <f>G18+G32+G41</f>
        <v>72055439</v>
      </c>
    </row>
    <row r="56" spans="1:7" ht="13.8" x14ac:dyDescent="0.25">
      <c r="A56" s="4">
        <v>47</v>
      </c>
      <c r="B56" s="31" t="s">
        <v>69</v>
      </c>
      <c r="C56" s="26">
        <f>C27+C50</f>
        <v>53400389</v>
      </c>
      <c r="D56" s="26">
        <f>D27+D50</f>
        <v>80574956</v>
      </c>
      <c r="E56" s="27" t="s">
        <v>70</v>
      </c>
      <c r="F56" s="26">
        <f>F27</f>
        <v>53400389</v>
      </c>
      <c r="G56" s="26">
        <f>G27</f>
        <v>80574956</v>
      </c>
    </row>
  </sheetData>
  <mergeCells count="4">
    <mergeCell ref="B7:C7"/>
    <mergeCell ref="E7:F7"/>
    <mergeCell ref="C8:D8"/>
    <mergeCell ref="F8:G8"/>
  </mergeCells>
  <pageMargins left="0.75" right="0.75" top="1" bottom="1" header="0.5" footer="0.5"/>
  <pageSetup paperSize="9" scale="5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4.Mérleg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2021-05-13T12:59:02Z</dcterms:created>
  <dcterms:modified xsi:type="dcterms:W3CDTF">2021-05-13T12:59:49Z</dcterms:modified>
</cp:coreProperties>
</file>