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5.Bev. forrásonként (2)" sheetId="1" r:id="rId1"/>
  </sheets>
  <definedNames>
    <definedName name="_xlnm.Print_Area" localSheetId="0">'5.Bev. forrásonként (2)'!$A$1:$I$121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18" i="1"/>
  <c r="G117" i="1"/>
  <c r="F117" i="1"/>
  <c r="E117" i="1"/>
  <c r="H116" i="1"/>
  <c r="H115" i="1"/>
  <c r="H114" i="1"/>
  <c r="H113" i="1"/>
  <c r="H112" i="1"/>
  <c r="H117" i="1" s="1"/>
  <c r="G111" i="1"/>
  <c r="G120" i="1" s="1"/>
  <c r="H110" i="1"/>
  <c r="H109" i="1"/>
  <c r="H108" i="1"/>
  <c r="H107" i="1"/>
  <c r="H106" i="1"/>
  <c r="H105" i="1"/>
  <c r="I104" i="1"/>
  <c r="I111" i="1" s="1"/>
  <c r="G104" i="1"/>
  <c r="F104" i="1"/>
  <c r="F111" i="1" s="1"/>
  <c r="E104" i="1"/>
  <c r="E111" i="1" s="1"/>
  <c r="H103" i="1"/>
  <c r="H102" i="1"/>
  <c r="H101" i="1"/>
  <c r="H104" i="1" s="1"/>
  <c r="H111" i="1" s="1"/>
  <c r="G99" i="1"/>
  <c r="F99" i="1"/>
  <c r="E99" i="1"/>
  <c r="H98" i="1"/>
  <c r="H97" i="1"/>
  <c r="H96" i="1"/>
  <c r="H95" i="1"/>
  <c r="H99" i="1" s="1"/>
  <c r="G94" i="1"/>
  <c r="F94" i="1"/>
  <c r="E94" i="1"/>
  <c r="E120" i="1" s="1"/>
  <c r="H93" i="1"/>
  <c r="H92" i="1"/>
  <c r="H91" i="1"/>
  <c r="H94" i="1" s="1"/>
  <c r="G89" i="1"/>
  <c r="F89" i="1"/>
  <c r="E89" i="1"/>
  <c r="H88" i="1"/>
  <c r="H87" i="1"/>
  <c r="H86" i="1"/>
  <c r="H85" i="1"/>
  <c r="H84" i="1"/>
  <c r="H89" i="1" s="1"/>
  <c r="G83" i="1"/>
  <c r="F83" i="1"/>
  <c r="E83" i="1"/>
  <c r="H82" i="1"/>
  <c r="H81" i="1"/>
  <c r="H80" i="1"/>
  <c r="H79" i="1"/>
  <c r="H78" i="1"/>
  <c r="H83" i="1" s="1"/>
  <c r="G77" i="1"/>
  <c r="F77" i="1"/>
  <c r="E77" i="1"/>
  <c r="H76" i="1"/>
  <c r="H75" i="1"/>
  <c r="H74" i="1"/>
  <c r="H73" i="1"/>
  <c r="H72" i="1"/>
  <c r="H77" i="1" s="1"/>
  <c r="I71" i="1"/>
  <c r="G71" i="1"/>
  <c r="F71" i="1"/>
  <c r="E71" i="1"/>
  <c r="H70" i="1"/>
  <c r="H69" i="1"/>
  <c r="H68" i="1"/>
  <c r="H67" i="1"/>
  <c r="H66" i="1"/>
  <c r="H65" i="1"/>
  <c r="H64" i="1"/>
  <c r="H63" i="1"/>
  <c r="H62" i="1"/>
  <c r="H61" i="1"/>
  <c r="H60" i="1"/>
  <c r="H71" i="1" s="1"/>
  <c r="I59" i="1"/>
  <c r="H58" i="1"/>
  <c r="H57" i="1"/>
  <c r="I56" i="1"/>
  <c r="H56" i="1"/>
  <c r="G56" i="1"/>
  <c r="E56" i="1"/>
  <c r="I55" i="1"/>
  <c r="G55" i="1"/>
  <c r="F55" i="1"/>
  <c r="E55" i="1"/>
  <c r="H54" i="1"/>
  <c r="H53" i="1"/>
  <c r="H52" i="1"/>
  <c r="H51" i="1"/>
  <c r="H50" i="1"/>
  <c r="H49" i="1"/>
  <c r="H48" i="1"/>
  <c r="H47" i="1"/>
  <c r="H46" i="1"/>
  <c r="H55" i="1" s="1"/>
  <c r="G45" i="1"/>
  <c r="G59" i="1" s="1"/>
  <c r="F45" i="1"/>
  <c r="F59" i="1" s="1"/>
  <c r="E45" i="1"/>
  <c r="E59" i="1" s="1"/>
  <c r="H44" i="1"/>
  <c r="H43" i="1"/>
  <c r="H45" i="1" s="1"/>
  <c r="I42" i="1"/>
  <c r="I120" i="1" s="1"/>
  <c r="E42" i="1"/>
  <c r="H39" i="1"/>
  <c r="G38" i="1"/>
  <c r="G42" i="1" s="1"/>
  <c r="F38" i="1"/>
  <c r="H38" i="1" s="1"/>
  <c r="H37" i="1"/>
  <c r="H36" i="1"/>
  <c r="H35" i="1"/>
  <c r="H34" i="1"/>
  <c r="I33" i="1"/>
  <c r="I90" i="1" s="1"/>
  <c r="I121" i="1" s="1"/>
  <c r="G33" i="1"/>
  <c r="F33" i="1"/>
  <c r="E33" i="1"/>
  <c r="E90" i="1" s="1"/>
  <c r="E121" i="1" s="1"/>
  <c r="H32" i="1"/>
  <c r="H31" i="1"/>
  <c r="H30" i="1"/>
  <c r="H28" i="1"/>
  <c r="H33" i="1" s="1"/>
  <c r="I23" i="1"/>
  <c r="G23" i="1"/>
  <c r="G90" i="1" s="1"/>
  <c r="G121" i="1" s="1"/>
  <c r="F23" i="1"/>
  <c r="E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s="1"/>
  <c r="H42" i="1" l="1"/>
  <c r="H120" i="1" s="1"/>
  <c r="H59" i="1"/>
  <c r="H90" i="1" s="1"/>
  <c r="H121" i="1" s="1"/>
  <c r="F120" i="1"/>
  <c r="F42" i="1"/>
  <c r="F90" i="1" s="1"/>
  <c r="F121" i="1" s="1"/>
</calcChain>
</file>

<file path=xl/sharedStrings.xml><?xml version="1.0" encoding="utf-8"?>
<sst xmlns="http://schemas.openxmlformats.org/spreadsheetml/2006/main" count="270" uniqueCount="255">
  <si>
    <t xml:space="preserve"> </t>
  </si>
  <si>
    <t>5. melléklet a(z)   11/2020. (XII.28.)   önk. rendelettel mód. 2/2020. (II.12.) rendelethez</t>
  </si>
  <si>
    <t>Bevételek kötelező, önként vállalt és államigazgatási feladatok megosztásában forintban</t>
  </si>
  <si>
    <t>A.</t>
  </si>
  <si>
    <t xml:space="preserve">B. </t>
  </si>
  <si>
    <t>C.</t>
  </si>
  <si>
    <t xml:space="preserve">D. </t>
  </si>
  <si>
    <t>E.</t>
  </si>
  <si>
    <t xml:space="preserve">F. </t>
  </si>
  <si>
    <t xml:space="preserve">G. </t>
  </si>
  <si>
    <t xml:space="preserve">H. </t>
  </si>
  <si>
    <t>I.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</si>
  <si>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</si>
  <si>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</si>
  <si>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</si>
  <si>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</si>
  <si>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</si>
  <si>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</si>
  <si>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</si>
  <si>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</si>
  <si>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Módosított 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</si>
  <si>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</si>
  <si>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</si>
  <si>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</si>
  <si>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</si>
  <si>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</si>
  <si>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</si>
  <si>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</si>
  <si>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</si>
  <si>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</si>
  <si>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</si>
  <si>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</si>
  <si>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</si>
  <si>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</si>
  <si>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</si>
  <si>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1- ből Üdülühelyi feladatok</t>
  </si>
  <si>
    <t>g</t>
  </si>
  <si>
    <t>1- ből Polgármesteri illetmény támogatás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</si>
  <si>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</si>
  <si>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</si>
  <si>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</si>
  <si>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</si>
  <si>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</si>
  <si>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</si>
  <si>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étkeztetése</t>
  </si>
  <si>
    <t>3-ból szoc.ágazati pótlék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</si>
  <si>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</si>
  <si>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</si>
  <si>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</si>
  <si>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</si>
  <si>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</si>
  <si>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</si>
  <si>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</si>
  <si>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</si>
  <si>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</si>
  <si>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</si>
  <si>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</si>
  <si>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</si>
  <si>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</si>
  <si>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</si>
  <si>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</si>
  <si>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</si>
  <si>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</si>
  <si>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</si>
  <si>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</si>
  <si>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</si>
  <si>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szoc.ágazati pótlék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</si>
  <si>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</si>
  <si>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</si>
  <si>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</si>
  <si>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</si>
  <si>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</si>
  <si>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</si>
  <si>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</si>
  <si>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</si>
  <si>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</si>
  <si>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</si>
  <si>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</si>
  <si>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</si>
  <si>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</si>
  <si>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</si>
  <si>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</si>
  <si>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Munkaügyi Központtól közfoglalkoztatásra (felhalmozási)</t>
  </si>
  <si>
    <t>5 - ből Magyar Falu Program - traktor</t>
  </si>
  <si>
    <t>6 - ből Magyar Falu Program - hivatal épületének felújítása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</si>
  <si>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</si>
  <si>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</si>
  <si>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</si>
  <si>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</si>
  <si>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</si>
  <si>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</si>
  <si>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</si>
  <si>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</si>
  <si>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</si>
  <si>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</si>
  <si>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</si>
  <si>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</si>
  <si>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</si>
  <si>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</si>
  <si>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</si>
  <si>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</si>
  <si>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</si>
  <si>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</si>
  <si>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</si>
  <si>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 - idegenforgalmi adó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</si>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</sst>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Border="1"/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164" fontId="2" fillId="0" borderId="1" xfId="2" applyNumberFormat="1" applyFont="1" applyBorder="1"/>
    <xf numFmtId="164" fontId="0" fillId="0" borderId="1" xfId="2" applyNumberFormat="1" applyFont="1" applyBorder="1"/>
    <xf numFmtId="164" fontId="4" fillId="0" borderId="1" xfId="2" applyNumberFormat="1" applyFont="1" applyBorder="1"/>
    <xf numFmtId="0" fontId="2" fillId="0" borderId="2" xfId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2" xfId="2" applyNumberFormat="1" applyFont="1" applyBorder="1"/>
    <xf numFmtId="0" fontId="0" fillId="0" borderId="3" xfId="0" applyBorder="1"/>
    <xf numFmtId="164" fontId="0" fillId="0" borderId="2" xfId="2" applyNumberFormat="1" applyFont="1" applyBorder="1"/>
    <xf numFmtId="0" fontId="4" fillId="0" borderId="1" xfId="0" applyFont="1" applyBorder="1"/>
    <xf numFmtId="164" fontId="4" fillId="0" borderId="2" xfId="2" applyNumberFormat="1" applyFont="1" applyBorder="1"/>
    <xf numFmtId="0" fontId="2" fillId="0" borderId="3" xfId="0" applyFont="1" applyBorder="1"/>
    <xf numFmtId="0" fontId="4" fillId="0" borderId="3" xfId="0" applyFont="1" applyBorder="1"/>
    <xf numFmtId="0" fontId="2" fillId="0" borderId="4" xfId="0" applyFont="1" applyBorder="1"/>
    <xf numFmtId="0" fontId="2" fillId="0" borderId="1" xfId="1" applyBorder="1"/>
    <xf numFmtId="0" fontId="2" fillId="0" borderId="3" xfId="1" applyBorder="1"/>
    <xf numFmtId="0" fontId="2" fillId="0" borderId="5" xfId="1" applyBorder="1"/>
    <xf numFmtId="0" fontId="2" fillId="0" borderId="0" xfId="1"/>
    <xf numFmtId="0" fontId="4" fillId="0" borderId="3" xfId="1" applyFont="1" applyBorder="1"/>
    <xf numFmtId="0" fontId="2" fillId="0" borderId="2" xfId="1" applyBorder="1"/>
    <xf numFmtId="0" fontId="6" fillId="0" borderId="2" xfId="1" applyFont="1" applyBorder="1"/>
    <xf numFmtId="0" fontId="4" fillId="0" borderId="0" xfId="0" applyFont="1"/>
    <xf numFmtId="0" fontId="2" fillId="0" borderId="4" xfId="1" applyBorder="1"/>
    <xf numFmtId="0" fontId="4" fillId="0" borderId="1" xfId="2" applyNumberFormat="1" applyFont="1" applyBorder="1"/>
    <xf numFmtId="0" fontId="4" fillId="0" borderId="5" xfId="0" applyFont="1" applyBorder="1"/>
    <xf numFmtId="0" fontId="2" fillId="0" borderId="5" xfId="0" applyFont="1" applyBorder="1"/>
    <xf numFmtId="0" fontId="4" fillId="0" borderId="5" xfId="1" applyFont="1" applyBorder="1" applyAlignment="1">
      <alignment horizontal="left"/>
    </xf>
    <xf numFmtId="16" fontId="0" fillId="0" borderId="0" xfId="0" applyNumberFormat="1"/>
    <xf numFmtId="0" fontId="6" fillId="0" borderId="0" xfId="1" applyFont="1"/>
    <xf numFmtId="164" fontId="0" fillId="0" borderId="0" xfId="0" applyNumberFormat="1"/>
    <xf numFmtId="0" fontId="5" fillId="0" borderId="0" xfId="0" applyFont="1"/>
  </cellXfs>
  <cellStyles count="3">
    <cellStyle name="Ezres 2" xfId="2"/>
    <cellStyle name="Normál" xfId="0" builtinId="0"/>
    <cellStyle name="Normá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5.85546875" customWidth="1"/>
    <col min="2" max="2" width="5.42578125" style="1" customWidth="1"/>
    <col min="3" max="3" width="86.5703125" customWidth="1"/>
    <col min="4" max="4" width="7.85546875" customWidth="1"/>
    <col min="5" max="5" width="13.85546875" bestFit="1" customWidth="1"/>
    <col min="6" max="6" width="12.7109375" bestFit="1" customWidth="1"/>
    <col min="7" max="7" width="11.28515625" customWidth="1"/>
    <col min="8" max="8" width="13.85546875" bestFit="1" customWidth="1"/>
    <col min="9" max="9" width="14.7109375" bestFit="1" customWidth="1"/>
  </cols>
  <sheetData>
    <row r="1" spans="1:9" x14ac:dyDescent="0.2">
      <c r="A1" s="1" t="s">
        <v>0</v>
      </c>
      <c r="C1" t="s">
        <v>1</v>
      </c>
    </row>
    <row r="2" spans="1:9" ht="15" x14ac:dyDescent="0.2">
      <c r="A2" s="1" t="s">
        <v>2</v>
      </c>
      <c r="C2" s="2"/>
      <c r="E2" s="2"/>
      <c r="F2" s="2"/>
      <c r="G2" s="2"/>
      <c r="H2" s="2"/>
    </row>
    <row r="3" spans="1:9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4" t="s">
        <v>10</v>
      </c>
      <c r="I3" s="5" t="s">
        <v>11</v>
      </c>
    </row>
    <row r="4" spans="1:9" ht="25.5" x14ac:dyDescent="0.2">
      <c r="A4" s="6" t="s">
        <v>12</v>
      </c>
      <c r="B4" s="7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11" t="s">
        <v>19</v>
      </c>
      <c r="I4" s="11" t="s">
        <v>20</v>
      </c>
    </row>
    <row r="5" spans="1:9" ht="15.75" x14ac:dyDescent="0.25">
      <c r="A5" s="4">
        <v>1</v>
      </c>
      <c r="B5" s="7">
        <v>1</v>
      </c>
      <c r="C5" s="12" t="s">
        <v>21</v>
      </c>
      <c r="D5" s="4" t="s">
        <v>22</v>
      </c>
      <c r="E5" s="13"/>
      <c r="F5" s="14"/>
      <c r="G5" s="15"/>
      <c r="H5" s="13"/>
      <c r="I5" s="4"/>
    </row>
    <row r="6" spans="1:9" x14ac:dyDescent="0.2">
      <c r="A6" s="4">
        <v>2</v>
      </c>
      <c r="B6" s="16" t="s">
        <v>23</v>
      </c>
      <c r="C6" s="17" t="s">
        <v>24</v>
      </c>
      <c r="D6" s="4"/>
      <c r="E6" s="13">
        <v>519120</v>
      </c>
      <c r="F6" s="14"/>
      <c r="G6" s="18"/>
      <c r="H6" s="13">
        <f t="shared" ref="H6:H22" si="0">E6+F6+G6</f>
        <v>519120</v>
      </c>
      <c r="I6" s="14">
        <v>519120</v>
      </c>
    </row>
    <row r="7" spans="1:9" x14ac:dyDescent="0.2">
      <c r="A7" s="4">
        <v>3</v>
      </c>
      <c r="B7" s="7" t="s">
        <v>25</v>
      </c>
      <c r="C7" s="19" t="s">
        <v>26</v>
      </c>
      <c r="D7" s="4"/>
      <c r="E7" s="14">
        <v>256000</v>
      </c>
      <c r="F7" s="14"/>
      <c r="G7" s="20"/>
      <c r="H7" s="13">
        <f t="shared" si="0"/>
        <v>256000</v>
      </c>
      <c r="I7" s="14">
        <v>256000</v>
      </c>
    </row>
    <row r="8" spans="1:9" x14ac:dyDescent="0.2">
      <c r="A8" s="4">
        <v>4</v>
      </c>
      <c r="B8" s="7" t="s">
        <v>27</v>
      </c>
      <c r="C8" s="19" t="s">
        <v>28</v>
      </c>
      <c r="D8" s="4"/>
      <c r="E8" s="14">
        <v>100000</v>
      </c>
      <c r="F8" s="14"/>
      <c r="G8" s="20"/>
      <c r="H8" s="13">
        <f t="shared" si="0"/>
        <v>100000</v>
      </c>
      <c r="I8" s="14">
        <v>100000</v>
      </c>
    </row>
    <row r="9" spans="1:9" x14ac:dyDescent="0.2">
      <c r="A9" s="4">
        <v>5</v>
      </c>
      <c r="B9" s="7" t="s">
        <v>29</v>
      </c>
      <c r="C9" s="19" t="s">
        <v>30</v>
      </c>
      <c r="D9" s="4"/>
      <c r="E9" s="14">
        <v>279210</v>
      </c>
      <c r="F9" s="14"/>
      <c r="G9" s="20"/>
      <c r="H9" s="13">
        <f t="shared" si="0"/>
        <v>279210</v>
      </c>
      <c r="I9" s="14">
        <v>279210</v>
      </c>
    </row>
    <row r="10" spans="1:9" x14ac:dyDescent="0.2">
      <c r="A10" s="4">
        <v>6</v>
      </c>
      <c r="B10" s="7" t="s">
        <v>31</v>
      </c>
      <c r="C10" s="4" t="s">
        <v>32</v>
      </c>
      <c r="D10" s="4"/>
      <c r="E10" s="14">
        <v>4772151</v>
      </c>
      <c r="F10" s="14"/>
      <c r="G10" s="20"/>
      <c r="H10" s="13">
        <f t="shared" si="0"/>
        <v>4772151</v>
      </c>
      <c r="I10" s="14">
        <v>4772151</v>
      </c>
    </row>
    <row r="11" spans="1:9" x14ac:dyDescent="0.2">
      <c r="A11" s="4">
        <v>7</v>
      </c>
      <c r="B11" s="7" t="s">
        <v>33</v>
      </c>
      <c r="C11" s="3" t="s">
        <v>34</v>
      </c>
      <c r="D11" s="4"/>
      <c r="E11" s="14">
        <v>12750</v>
      </c>
      <c r="F11" s="14"/>
      <c r="G11" s="20"/>
      <c r="H11" s="13">
        <f t="shared" si="0"/>
        <v>12750</v>
      </c>
      <c r="I11" s="14">
        <v>12750</v>
      </c>
    </row>
    <row r="12" spans="1:9" x14ac:dyDescent="0.2">
      <c r="A12" s="4"/>
      <c r="B12" s="7"/>
      <c r="C12" s="3" t="s">
        <v>35</v>
      </c>
      <c r="D12" s="4"/>
      <c r="E12" s="14">
        <v>191450</v>
      </c>
      <c r="F12" s="14"/>
      <c r="G12" s="20"/>
      <c r="H12" s="13">
        <f t="shared" si="0"/>
        <v>191450</v>
      </c>
      <c r="I12" s="14">
        <v>68922</v>
      </c>
    </row>
    <row r="13" spans="1:9" x14ac:dyDescent="0.2">
      <c r="A13" s="4">
        <v>8</v>
      </c>
      <c r="B13" s="7" t="s">
        <v>36</v>
      </c>
      <c r="C13" s="4" t="s">
        <v>37</v>
      </c>
      <c r="D13" s="4"/>
      <c r="E13" s="14">
        <v>1908900</v>
      </c>
      <c r="F13" s="14"/>
      <c r="G13" s="20"/>
      <c r="H13" s="13">
        <f t="shared" si="0"/>
        <v>1908900</v>
      </c>
      <c r="I13" s="14">
        <v>1908900</v>
      </c>
    </row>
    <row r="14" spans="1:9" x14ac:dyDescent="0.2">
      <c r="A14" s="4">
        <v>9</v>
      </c>
      <c r="B14" s="7">
        <v>2</v>
      </c>
      <c r="C14" s="4" t="s">
        <v>38</v>
      </c>
      <c r="D14" s="4" t="s">
        <v>39</v>
      </c>
      <c r="E14" s="14"/>
      <c r="F14" s="14"/>
      <c r="G14" s="20"/>
      <c r="H14" s="13">
        <f t="shared" si="0"/>
        <v>0</v>
      </c>
      <c r="I14" s="14"/>
    </row>
    <row r="15" spans="1:9" x14ac:dyDescent="0.2">
      <c r="A15" s="4">
        <v>10</v>
      </c>
      <c r="B15" s="7">
        <v>3</v>
      </c>
      <c r="C15" s="3" t="s">
        <v>40</v>
      </c>
      <c r="D15" s="4" t="s">
        <v>41</v>
      </c>
      <c r="E15" s="14"/>
      <c r="F15" s="14"/>
      <c r="G15" s="20"/>
      <c r="H15" s="13">
        <f t="shared" si="0"/>
        <v>0</v>
      </c>
      <c r="I15" s="14"/>
    </row>
    <row r="16" spans="1:9" x14ac:dyDescent="0.2">
      <c r="A16" s="4">
        <v>11</v>
      </c>
      <c r="B16" s="7" t="s">
        <v>23</v>
      </c>
      <c r="C16" s="3" t="s">
        <v>42</v>
      </c>
      <c r="D16" s="4"/>
      <c r="E16" s="14">
        <v>2100398</v>
      </c>
      <c r="F16" s="14"/>
      <c r="G16" s="20"/>
      <c r="H16" s="13">
        <f t="shared" si="0"/>
        <v>2100398</v>
      </c>
      <c r="I16" s="14">
        <v>2100398</v>
      </c>
    </row>
    <row r="17" spans="1:9" x14ac:dyDescent="0.2">
      <c r="A17" s="4">
        <v>12</v>
      </c>
      <c r="B17" s="7" t="s">
        <v>25</v>
      </c>
      <c r="C17" s="3" t="s">
        <v>43</v>
      </c>
      <c r="D17" s="4"/>
      <c r="E17" s="14">
        <v>4250000</v>
      </c>
      <c r="F17" s="14"/>
      <c r="G17" s="20"/>
      <c r="H17" s="13">
        <f t="shared" si="0"/>
        <v>4250000</v>
      </c>
      <c r="I17" s="14">
        <v>4479000</v>
      </c>
    </row>
    <row r="18" spans="1:9" x14ac:dyDescent="0.2">
      <c r="A18" s="4">
        <v>13</v>
      </c>
      <c r="B18" s="7" t="s">
        <v>27</v>
      </c>
      <c r="C18" s="3" t="s">
        <v>44</v>
      </c>
      <c r="D18" s="4"/>
      <c r="E18" s="14">
        <v>0</v>
      </c>
      <c r="F18" s="14"/>
      <c r="G18" s="20"/>
      <c r="H18" s="13">
        <f t="shared" si="0"/>
        <v>0</v>
      </c>
      <c r="I18" s="14"/>
    </row>
    <row r="19" spans="1:9" x14ac:dyDescent="0.2">
      <c r="A19" s="4"/>
      <c r="B19" s="7"/>
      <c r="C19" s="3" t="s">
        <v>45</v>
      </c>
      <c r="D19" s="4"/>
      <c r="E19" s="14">
        <v>0</v>
      </c>
      <c r="F19" s="14"/>
      <c r="G19" s="20"/>
      <c r="H19" s="13">
        <f t="shared" si="0"/>
        <v>0</v>
      </c>
      <c r="I19" s="14">
        <v>551224</v>
      </c>
    </row>
    <row r="20" spans="1:9" x14ac:dyDescent="0.2">
      <c r="A20" s="4">
        <v>14</v>
      </c>
      <c r="B20" s="7">
        <v>4</v>
      </c>
      <c r="C20" s="4" t="s">
        <v>46</v>
      </c>
      <c r="D20" s="4" t="s">
        <v>47</v>
      </c>
      <c r="E20" s="14">
        <v>1800000</v>
      </c>
      <c r="F20" s="14"/>
      <c r="G20" s="20"/>
      <c r="H20" s="13">
        <f t="shared" si="0"/>
        <v>1800000</v>
      </c>
      <c r="I20" s="14">
        <v>2000000</v>
      </c>
    </row>
    <row r="21" spans="1:9" x14ac:dyDescent="0.2">
      <c r="A21" s="4">
        <v>15</v>
      </c>
      <c r="B21" s="7">
        <v>5</v>
      </c>
      <c r="C21" s="4" t="s">
        <v>48</v>
      </c>
      <c r="D21" s="4" t="s">
        <v>49</v>
      </c>
      <c r="E21" s="14">
        <v>0</v>
      </c>
      <c r="F21" s="14"/>
      <c r="G21" s="20"/>
      <c r="H21" s="13">
        <f t="shared" si="0"/>
        <v>0</v>
      </c>
      <c r="I21" s="14">
        <v>304800</v>
      </c>
    </row>
    <row r="22" spans="1:9" x14ac:dyDescent="0.2">
      <c r="A22" s="4">
        <v>16</v>
      </c>
      <c r="B22" s="7">
        <v>6</v>
      </c>
      <c r="C22" s="4" t="s">
        <v>50</v>
      </c>
      <c r="D22" s="4" t="s">
        <v>51</v>
      </c>
      <c r="E22" s="14">
        <v>0</v>
      </c>
      <c r="F22" s="14"/>
      <c r="G22" s="20"/>
      <c r="H22" s="13">
        <f t="shared" si="0"/>
        <v>0</v>
      </c>
      <c r="I22" s="14"/>
    </row>
    <row r="23" spans="1:9" x14ac:dyDescent="0.2">
      <c r="A23" s="4">
        <v>17</v>
      </c>
      <c r="B23" s="7" t="s">
        <v>52</v>
      </c>
      <c r="C23" s="21" t="s">
        <v>53</v>
      </c>
      <c r="D23" s="4" t="s">
        <v>54</v>
      </c>
      <c r="E23" s="15">
        <f>SUM(E6:E22)</f>
        <v>16189979</v>
      </c>
      <c r="F23" s="15">
        <f>SUM(F6:F22)</f>
        <v>0</v>
      </c>
      <c r="G23" s="15">
        <f>SUM(G6:G22)</f>
        <v>0</v>
      </c>
      <c r="H23" s="15">
        <f>SUM(H6:H22)</f>
        <v>16189979</v>
      </c>
      <c r="I23" s="15">
        <f>SUM(I6:I22)</f>
        <v>17352475</v>
      </c>
    </row>
    <row r="24" spans="1:9" x14ac:dyDescent="0.2">
      <c r="A24" s="4">
        <v>18</v>
      </c>
      <c r="B24" s="7">
        <v>1</v>
      </c>
      <c r="C24" s="3" t="s">
        <v>55</v>
      </c>
      <c r="D24" s="4" t="s">
        <v>56</v>
      </c>
      <c r="E24" s="14"/>
      <c r="F24" s="14"/>
      <c r="G24" s="20"/>
      <c r="H24" s="14">
        <v>0</v>
      </c>
      <c r="I24" s="14"/>
    </row>
    <row r="25" spans="1:9" x14ac:dyDescent="0.2">
      <c r="A25" s="4">
        <v>19</v>
      </c>
      <c r="B25" s="7">
        <v>2</v>
      </c>
      <c r="C25" s="3" t="s">
        <v>57</v>
      </c>
      <c r="D25" s="4" t="s">
        <v>58</v>
      </c>
      <c r="E25" s="14"/>
      <c r="F25" s="14"/>
      <c r="G25" s="20"/>
      <c r="H25" s="14">
        <v>0</v>
      </c>
      <c r="I25" s="14"/>
    </row>
    <row r="26" spans="1:9" x14ac:dyDescent="0.2">
      <c r="A26" s="4">
        <v>20</v>
      </c>
      <c r="B26" s="7">
        <v>3</v>
      </c>
      <c r="C26" s="3" t="s">
        <v>59</v>
      </c>
      <c r="D26" s="4" t="s">
        <v>60</v>
      </c>
      <c r="E26" s="14"/>
      <c r="F26" s="14"/>
      <c r="G26" s="20"/>
      <c r="H26" s="14">
        <v>0</v>
      </c>
      <c r="I26" s="14"/>
    </row>
    <row r="27" spans="1:9" x14ac:dyDescent="0.2">
      <c r="A27" s="4">
        <v>21</v>
      </c>
      <c r="B27" s="7">
        <v>4</v>
      </c>
      <c r="C27" s="3" t="s">
        <v>61</v>
      </c>
      <c r="D27" s="3" t="s">
        <v>62</v>
      </c>
      <c r="E27" s="15"/>
      <c r="F27" s="15"/>
      <c r="G27" s="22"/>
      <c r="H27" s="14">
        <v>0</v>
      </c>
      <c r="I27" s="14"/>
    </row>
    <row r="28" spans="1:9" x14ac:dyDescent="0.2">
      <c r="A28" s="4">
        <v>22</v>
      </c>
      <c r="B28" s="7">
        <v>5</v>
      </c>
      <c r="C28" s="4" t="s">
        <v>63</v>
      </c>
      <c r="D28" s="4" t="s">
        <v>64</v>
      </c>
      <c r="E28" s="14">
        <v>1746059</v>
      </c>
      <c r="F28" s="14"/>
      <c r="G28" s="20"/>
      <c r="H28" s="14">
        <f>E28</f>
        <v>1746059</v>
      </c>
      <c r="I28" s="14">
        <v>2887319</v>
      </c>
    </row>
    <row r="29" spans="1:9" x14ac:dyDescent="0.2">
      <c r="A29" s="4">
        <v>23</v>
      </c>
      <c r="B29" s="7" t="s">
        <v>23</v>
      </c>
      <c r="C29" s="19" t="s">
        <v>65</v>
      </c>
      <c r="D29" s="4"/>
      <c r="E29" s="14">
        <v>0</v>
      </c>
      <c r="F29" s="14"/>
      <c r="G29" s="20"/>
      <c r="H29" s="14"/>
      <c r="I29" s="14">
        <v>2887319</v>
      </c>
    </row>
    <row r="30" spans="1:9" x14ac:dyDescent="0.2">
      <c r="A30" s="4">
        <v>24</v>
      </c>
      <c r="B30" s="7" t="s">
        <v>25</v>
      </c>
      <c r="C30" s="23" t="s">
        <v>66</v>
      </c>
      <c r="D30" s="4"/>
      <c r="E30" s="14">
        <v>551224</v>
      </c>
      <c r="F30" s="14"/>
      <c r="G30" s="20"/>
      <c r="H30" s="14">
        <f>E30+F30+G30</f>
        <v>551224</v>
      </c>
      <c r="I30" s="14">
        <v>0</v>
      </c>
    </row>
    <row r="31" spans="1:9" x14ac:dyDescent="0.2">
      <c r="A31" s="4">
        <v>25</v>
      </c>
      <c r="B31" s="7" t="s">
        <v>27</v>
      </c>
      <c r="C31" s="19" t="s">
        <v>67</v>
      </c>
      <c r="D31" s="4"/>
      <c r="E31" s="14">
        <v>0</v>
      </c>
      <c r="F31" s="14"/>
      <c r="G31" s="20"/>
      <c r="H31" s="14">
        <f>E31+F31+G31</f>
        <v>0</v>
      </c>
      <c r="I31" s="14"/>
    </row>
    <row r="32" spans="1:9" x14ac:dyDescent="0.2">
      <c r="A32" s="4">
        <v>26</v>
      </c>
      <c r="B32" s="7" t="s">
        <v>29</v>
      </c>
      <c r="C32" s="19" t="s">
        <v>68</v>
      </c>
      <c r="D32" s="4"/>
      <c r="E32" s="14">
        <v>0</v>
      </c>
      <c r="F32" s="14"/>
      <c r="G32" s="20"/>
      <c r="H32" s="14">
        <f>E32+F32+G32</f>
        <v>0</v>
      </c>
      <c r="I32" s="14"/>
    </row>
    <row r="33" spans="1:9" x14ac:dyDescent="0.2">
      <c r="A33" s="4">
        <v>27</v>
      </c>
      <c r="B33" s="7" t="s">
        <v>69</v>
      </c>
      <c r="C33" s="24" t="s">
        <v>70</v>
      </c>
      <c r="D33" s="4" t="s">
        <v>71</v>
      </c>
      <c r="E33" s="15">
        <f>SUM(E24:E32)</f>
        <v>2297283</v>
      </c>
      <c r="F33" s="15">
        <f>SUM(F24:F32)</f>
        <v>0</v>
      </c>
      <c r="G33" s="15">
        <f>SUM(G24:G32)</f>
        <v>0</v>
      </c>
      <c r="H33" s="15">
        <f>SUM(H24:H32)</f>
        <v>2297283</v>
      </c>
      <c r="I33" s="15">
        <f>I28</f>
        <v>2887319</v>
      </c>
    </row>
    <row r="34" spans="1:9" x14ac:dyDescent="0.2">
      <c r="A34" s="4">
        <v>28</v>
      </c>
      <c r="B34" s="7">
        <v>1</v>
      </c>
      <c r="C34" s="19" t="s">
        <v>72</v>
      </c>
      <c r="D34" s="4" t="s">
        <v>73</v>
      </c>
      <c r="E34" s="14">
        <v>0</v>
      </c>
      <c r="F34" s="14"/>
      <c r="G34" s="20"/>
      <c r="H34" s="14">
        <f t="shared" ref="H34:H39" si="1">SUM(E34:G34)</f>
        <v>0</v>
      </c>
      <c r="I34" s="14"/>
    </row>
    <row r="35" spans="1:9" x14ac:dyDescent="0.2">
      <c r="A35" s="4">
        <v>29</v>
      </c>
      <c r="B35" s="7">
        <v>2</v>
      </c>
      <c r="C35" s="23" t="s">
        <v>74</v>
      </c>
      <c r="D35" s="3" t="s">
        <v>75</v>
      </c>
      <c r="E35" s="15"/>
      <c r="F35" s="15"/>
      <c r="G35" s="22"/>
      <c r="H35" s="14">
        <f t="shared" si="1"/>
        <v>0</v>
      </c>
      <c r="I35" s="14"/>
    </row>
    <row r="36" spans="1:9" x14ac:dyDescent="0.2">
      <c r="A36" s="4">
        <v>30</v>
      </c>
      <c r="B36" s="7">
        <v>3</v>
      </c>
      <c r="C36" s="19" t="s">
        <v>76</v>
      </c>
      <c r="D36" s="4" t="s">
        <v>77</v>
      </c>
      <c r="E36" s="14"/>
      <c r="F36" s="14"/>
      <c r="G36" s="20"/>
      <c r="H36" s="14">
        <f t="shared" si="1"/>
        <v>0</v>
      </c>
      <c r="I36" s="14"/>
    </row>
    <row r="37" spans="1:9" x14ac:dyDescent="0.2">
      <c r="A37" s="4">
        <v>31</v>
      </c>
      <c r="B37" s="7">
        <v>4</v>
      </c>
      <c r="C37" s="19" t="s">
        <v>78</v>
      </c>
      <c r="D37" s="4" t="s">
        <v>79</v>
      </c>
      <c r="E37" s="14"/>
      <c r="F37" s="14"/>
      <c r="G37" s="20"/>
      <c r="H37" s="14">
        <f t="shared" si="1"/>
        <v>0</v>
      </c>
      <c r="I37" s="14"/>
    </row>
    <row r="38" spans="1:9" x14ac:dyDescent="0.2">
      <c r="A38" s="4">
        <v>32</v>
      </c>
      <c r="B38" s="25">
        <v>5</v>
      </c>
      <c r="C38" s="23" t="s">
        <v>80</v>
      </c>
      <c r="D38" s="4" t="s">
        <v>81</v>
      </c>
      <c r="E38" s="14">
        <v>3905226</v>
      </c>
      <c r="F38" s="14">
        <f>F39</f>
        <v>0</v>
      </c>
      <c r="G38" s="14">
        <f>G39</f>
        <v>0</v>
      </c>
      <c r="H38" s="14">
        <f t="shared" si="1"/>
        <v>3905226</v>
      </c>
      <c r="I38" s="14">
        <v>3905226</v>
      </c>
    </row>
    <row r="39" spans="1:9" x14ac:dyDescent="0.2">
      <c r="A39" s="4">
        <v>33</v>
      </c>
      <c r="B39" s="7" t="s">
        <v>23</v>
      </c>
      <c r="C39" s="23" t="s">
        <v>82</v>
      </c>
      <c r="D39" s="4"/>
      <c r="E39" s="14">
        <v>0</v>
      </c>
      <c r="F39" s="14"/>
      <c r="G39" s="20"/>
      <c r="H39" s="14">
        <f t="shared" si="1"/>
        <v>0</v>
      </c>
      <c r="I39" s="14"/>
    </row>
    <row r="40" spans="1:9" x14ac:dyDescent="0.2">
      <c r="A40" s="4">
        <v>34</v>
      </c>
      <c r="B40" s="7" t="s">
        <v>25</v>
      </c>
      <c r="C40" s="23" t="s">
        <v>83</v>
      </c>
      <c r="D40" s="4"/>
      <c r="E40" s="14"/>
      <c r="F40" s="14"/>
      <c r="G40" s="20"/>
      <c r="H40" s="14"/>
      <c r="I40" s="14">
        <v>9137300</v>
      </c>
    </row>
    <row r="41" spans="1:9" x14ac:dyDescent="0.2">
      <c r="A41" s="4">
        <v>35</v>
      </c>
      <c r="B41" s="7" t="s">
        <v>27</v>
      </c>
      <c r="C41" s="23" t="s">
        <v>84</v>
      </c>
      <c r="D41" s="4"/>
      <c r="E41" s="14"/>
      <c r="F41" s="14"/>
      <c r="G41" s="20"/>
      <c r="H41" s="14"/>
      <c r="I41" s="14">
        <v>13066495</v>
      </c>
    </row>
    <row r="42" spans="1:9" x14ac:dyDescent="0.2">
      <c r="A42" s="4">
        <v>36</v>
      </c>
      <c r="B42" s="7" t="s">
        <v>85</v>
      </c>
      <c r="C42" s="24" t="s">
        <v>86</v>
      </c>
      <c r="D42" s="4" t="s">
        <v>87</v>
      </c>
      <c r="E42" s="15">
        <f>SUM(E34:E38)</f>
        <v>3905226</v>
      </c>
      <c r="F42" s="15">
        <f>SUM(F34:F38)</f>
        <v>0</v>
      </c>
      <c r="G42" s="15">
        <f>SUM(G34:G38)</f>
        <v>0</v>
      </c>
      <c r="H42" s="15">
        <f>SUM(H34:H38)</f>
        <v>3905226</v>
      </c>
      <c r="I42" s="15">
        <f>SUM(I34:I41)</f>
        <v>26109021</v>
      </c>
    </row>
    <row r="43" spans="1:9" x14ac:dyDescent="0.2">
      <c r="A43" s="4">
        <v>37</v>
      </c>
      <c r="B43" s="7">
        <v>1</v>
      </c>
      <c r="C43" s="19" t="s">
        <v>88</v>
      </c>
      <c r="D43" s="4" t="s">
        <v>89</v>
      </c>
      <c r="E43" s="14"/>
      <c r="F43" s="14"/>
      <c r="G43" s="20"/>
      <c r="H43" s="14">
        <f>E43+F43+G43</f>
        <v>0</v>
      </c>
      <c r="I43" s="14"/>
    </row>
    <row r="44" spans="1:9" x14ac:dyDescent="0.2">
      <c r="A44" s="4">
        <v>38</v>
      </c>
      <c r="B44" s="3">
        <v>2</v>
      </c>
      <c r="C44" s="4" t="s">
        <v>90</v>
      </c>
      <c r="D44" s="4" t="s">
        <v>91</v>
      </c>
      <c r="E44" s="14"/>
      <c r="F44" s="14"/>
      <c r="G44" s="20"/>
      <c r="H44" s="14">
        <f>E44+F44+G44</f>
        <v>0</v>
      </c>
      <c r="I44" s="14"/>
    </row>
    <row r="45" spans="1:9" x14ac:dyDescent="0.2">
      <c r="A45" s="4">
        <v>39</v>
      </c>
      <c r="B45" s="26" t="s">
        <v>92</v>
      </c>
      <c r="C45" s="21" t="s">
        <v>93</v>
      </c>
      <c r="D45" s="4" t="s">
        <v>94</v>
      </c>
      <c r="E45" s="13">
        <f>SUM(E43:E44)</f>
        <v>0</v>
      </c>
      <c r="F45" s="13">
        <f>SUM(F43:F44)</f>
        <v>0</v>
      </c>
      <c r="G45" s="13">
        <f>SUM(G43:G44)</f>
        <v>0</v>
      </c>
      <c r="H45" s="13">
        <f>SUM(H43:H44)</f>
        <v>0</v>
      </c>
      <c r="I45" s="14"/>
    </row>
    <row r="46" spans="1:9" x14ac:dyDescent="0.2">
      <c r="A46" s="4">
        <v>40</v>
      </c>
      <c r="B46" s="7">
        <v>1</v>
      </c>
      <c r="C46" s="19" t="s">
        <v>95</v>
      </c>
      <c r="D46" s="4" t="s">
        <v>96</v>
      </c>
      <c r="E46" s="14"/>
      <c r="F46" s="14"/>
      <c r="G46" s="20"/>
      <c r="H46" s="13">
        <f t="shared" ref="H46:H54" si="2">SUM(E46:G46)</f>
        <v>0</v>
      </c>
      <c r="I46" s="14"/>
    </row>
    <row r="47" spans="1:9" x14ac:dyDescent="0.2">
      <c r="A47" s="4">
        <v>41</v>
      </c>
      <c r="B47" s="7">
        <v>2</v>
      </c>
      <c r="C47" s="27" t="s">
        <v>97</v>
      </c>
      <c r="D47" s="4" t="s">
        <v>98</v>
      </c>
      <c r="E47" s="14"/>
      <c r="F47" s="14"/>
      <c r="G47" s="20"/>
      <c r="H47" s="13">
        <f t="shared" si="2"/>
        <v>0</v>
      </c>
      <c r="I47" s="14"/>
    </row>
    <row r="48" spans="1:9" x14ac:dyDescent="0.2">
      <c r="A48" s="4">
        <v>42</v>
      </c>
      <c r="B48" s="7">
        <v>3</v>
      </c>
      <c r="C48" s="4" t="s">
        <v>99</v>
      </c>
      <c r="D48" s="4" t="s">
        <v>100</v>
      </c>
      <c r="E48" s="14"/>
      <c r="F48" s="14">
        <v>272000</v>
      </c>
      <c r="G48" s="20"/>
      <c r="H48" s="13">
        <f t="shared" si="2"/>
        <v>272000</v>
      </c>
      <c r="I48" s="14">
        <v>272000</v>
      </c>
    </row>
    <row r="49" spans="1:9" x14ac:dyDescent="0.2">
      <c r="A49" s="4">
        <v>43</v>
      </c>
      <c r="B49" s="7">
        <v>4</v>
      </c>
      <c r="C49" s="4" t="s">
        <v>101</v>
      </c>
      <c r="D49" s="4" t="s">
        <v>100</v>
      </c>
      <c r="E49" s="14"/>
      <c r="F49" s="14">
        <v>0</v>
      </c>
      <c r="G49" s="20"/>
      <c r="H49" s="13">
        <f t="shared" si="2"/>
        <v>0</v>
      </c>
      <c r="I49" s="14"/>
    </row>
    <row r="50" spans="1:9" x14ac:dyDescent="0.2">
      <c r="A50" s="4">
        <v>44</v>
      </c>
      <c r="B50" s="7">
        <v>5</v>
      </c>
      <c r="C50" s="4" t="s">
        <v>102</v>
      </c>
      <c r="D50" s="4" t="s">
        <v>103</v>
      </c>
      <c r="E50" s="14"/>
      <c r="F50" s="14">
        <v>3212456</v>
      </c>
      <c r="G50" s="20"/>
      <c r="H50" s="13">
        <f t="shared" si="2"/>
        <v>3212456</v>
      </c>
      <c r="I50" s="14">
        <v>3212456</v>
      </c>
    </row>
    <row r="51" spans="1:9" x14ac:dyDescent="0.2">
      <c r="A51" s="4">
        <v>45</v>
      </c>
      <c r="B51" s="7">
        <v>6</v>
      </c>
      <c r="C51" s="3" t="s">
        <v>104</v>
      </c>
      <c r="D51" s="4" t="s">
        <v>105</v>
      </c>
      <c r="E51" s="14"/>
      <c r="F51" s="14">
        <v>191450</v>
      </c>
      <c r="G51" s="20"/>
      <c r="H51" s="13">
        <f t="shared" si="2"/>
        <v>191450</v>
      </c>
      <c r="I51" s="14"/>
    </row>
    <row r="52" spans="1:9" x14ac:dyDescent="0.2">
      <c r="A52" s="4">
        <v>46</v>
      </c>
      <c r="B52" s="7">
        <v>7</v>
      </c>
      <c r="C52" s="19" t="s">
        <v>106</v>
      </c>
      <c r="D52" s="4" t="s">
        <v>107</v>
      </c>
      <c r="E52" s="14"/>
      <c r="F52" s="14"/>
      <c r="G52" s="20"/>
      <c r="H52" s="13">
        <f t="shared" si="2"/>
        <v>0</v>
      </c>
      <c r="I52" s="14"/>
    </row>
    <row r="53" spans="1:9" x14ac:dyDescent="0.2">
      <c r="A53" s="4">
        <v>47</v>
      </c>
      <c r="B53" s="7">
        <v>8</v>
      </c>
      <c r="C53" s="23" t="s">
        <v>108</v>
      </c>
      <c r="D53" s="4" t="s">
        <v>109</v>
      </c>
      <c r="E53" s="13">
        <v>257739</v>
      </c>
      <c r="F53" s="14"/>
      <c r="G53" s="18"/>
      <c r="H53" s="13">
        <f t="shared" si="2"/>
        <v>257739</v>
      </c>
      <c r="I53" s="14">
        <v>0</v>
      </c>
    </row>
    <row r="54" spans="1:9" x14ac:dyDescent="0.2">
      <c r="A54" s="4">
        <v>48</v>
      </c>
      <c r="B54" s="7">
        <v>9</v>
      </c>
      <c r="C54" s="23" t="s">
        <v>110</v>
      </c>
      <c r="D54" s="3" t="s">
        <v>111</v>
      </c>
      <c r="E54" s="15"/>
      <c r="F54" s="15"/>
      <c r="G54" s="22"/>
      <c r="H54" s="13">
        <f t="shared" si="2"/>
        <v>0</v>
      </c>
      <c r="I54" s="14">
        <v>3500</v>
      </c>
    </row>
    <row r="55" spans="1:9" x14ac:dyDescent="0.2">
      <c r="A55" s="4">
        <v>49</v>
      </c>
      <c r="B55" s="28" t="s">
        <v>112</v>
      </c>
      <c r="C55" s="24" t="s">
        <v>113</v>
      </c>
      <c r="D55" s="4" t="s">
        <v>114</v>
      </c>
      <c r="E55" s="15">
        <f>SUM(E46:E54)</f>
        <v>257739</v>
      </c>
      <c r="F55" s="15">
        <f>SUM(F46:F54)</f>
        <v>3675906</v>
      </c>
      <c r="G55" s="15">
        <f>SUM(G46:G54)</f>
        <v>0</v>
      </c>
      <c r="H55" s="15">
        <f>SUM(H46:H54)</f>
        <v>3933645</v>
      </c>
      <c r="I55" s="15">
        <f>SUM(I46:I54)</f>
        <v>3487956</v>
      </c>
    </row>
    <row r="56" spans="1:9" x14ac:dyDescent="0.2">
      <c r="A56" s="4">
        <v>50</v>
      </c>
      <c r="B56" s="29">
        <v>1</v>
      </c>
      <c r="C56" s="24" t="s">
        <v>115</v>
      </c>
      <c r="D56" s="4" t="s">
        <v>116</v>
      </c>
      <c r="E56" s="15">
        <f>SUM(E57:E58)</f>
        <v>0</v>
      </c>
      <c r="F56" s="15">
        <v>5000</v>
      </c>
      <c r="G56" s="15">
        <f>SUM(G57:G58)</f>
        <v>0</v>
      </c>
      <c r="H56" s="15">
        <f>SUM(H57:H58)</f>
        <v>5000</v>
      </c>
      <c r="I56" s="15">
        <f>SUM(I57:I58)</f>
        <v>5000</v>
      </c>
    </row>
    <row r="57" spans="1:9" x14ac:dyDescent="0.2">
      <c r="A57" s="4">
        <v>51</v>
      </c>
      <c r="B57" s="7" t="s">
        <v>23</v>
      </c>
      <c r="C57" s="23" t="s">
        <v>117</v>
      </c>
      <c r="D57" s="4"/>
      <c r="E57" s="14"/>
      <c r="F57" s="13">
        <v>5000</v>
      </c>
      <c r="G57" s="22"/>
      <c r="H57" s="13">
        <f>SUM(E57:G57)</f>
        <v>5000</v>
      </c>
      <c r="I57" s="14">
        <v>5000</v>
      </c>
    </row>
    <row r="58" spans="1:9" x14ac:dyDescent="0.2">
      <c r="A58" s="4">
        <v>52</v>
      </c>
      <c r="B58" s="7" t="s">
        <v>25</v>
      </c>
      <c r="C58" s="19" t="s">
        <v>118</v>
      </c>
      <c r="D58" s="4"/>
      <c r="E58" s="14"/>
      <c r="F58" s="14"/>
      <c r="G58" s="20"/>
      <c r="H58" s="13">
        <f>SUM(E58:G58)</f>
        <v>0</v>
      </c>
      <c r="I58" s="14"/>
    </row>
    <row r="59" spans="1:9" x14ac:dyDescent="0.2">
      <c r="A59" s="4">
        <v>53</v>
      </c>
      <c r="B59" s="7" t="s">
        <v>119</v>
      </c>
      <c r="C59" s="30" t="s">
        <v>120</v>
      </c>
      <c r="D59" s="21" t="s">
        <v>121</v>
      </c>
      <c r="E59" s="15">
        <f>E45+E55+E56</f>
        <v>257739</v>
      </c>
      <c r="F59" s="15">
        <f>F45+F55+F56</f>
        <v>3680906</v>
      </c>
      <c r="G59" s="15">
        <f>G45+G55+G56</f>
        <v>0</v>
      </c>
      <c r="H59" s="15">
        <f>H45+H55+H56</f>
        <v>3938645</v>
      </c>
      <c r="I59" s="15">
        <f>I45+I55+I56</f>
        <v>3492956</v>
      </c>
    </row>
    <row r="60" spans="1:9" x14ac:dyDescent="0.2">
      <c r="A60" s="4">
        <v>54</v>
      </c>
      <c r="B60" s="7">
        <v>1</v>
      </c>
      <c r="C60" s="27" t="s">
        <v>122</v>
      </c>
      <c r="D60" s="4" t="s">
        <v>123</v>
      </c>
      <c r="E60" s="13"/>
      <c r="F60" s="14">
        <v>0</v>
      </c>
      <c r="G60" s="18"/>
      <c r="H60" s="13">
        <f t="shared" ref="H60:H70" si="3">SUM(E60:G60)</f>
        <v>0</v>
      </c>
      <c r="I60" s="14"/>
    </row>
    <row r="61" spans="1:9" x14ac:dyDescent="0.2">
      <c r="A61" s="4">
        <v>55</v>
      </c>
      <c r="B61" s="7">
        <v>2</v>
      </c>
      <c r="C61" s="27" t="s">
        <v>124</v>
      </c>
      <c r="D61" s="4" t="s">
        <v>125</v>
      </c>
      <c r="E61" s="13"/>
      <c r="F61" s="14">
        <v>806000</v>
      </c>
      <c r="G61" s="18"/>
      <c r="H61" s="13">
        <f t="shared" si="3"/>
        <v>806000</v>
      </c>
      <c r="I61" s="14">
        <v>806000</v>
      </c>
    </row>
    <row r="62" spans="1:9" x14ac:dyDescent="0.2">
      <c r="A62" s="4">
        <v>56</v>
      </c>
      <c r="B62" s="7">
        <v>3</v>
      </c>
      <c r="C62" s="27" t="s">
        <v>126</v>
      </c>
      <c r="D62" s="4" t="s">
        <v>127</v>
      </c>
      <c r="E62" s="13"/>
      <c r="F62" s="14"/>
      <c r="G62" s="13"/>
      <c r="H62" s="13">
        <f t="shared" si="3"/>
        <v>0</v>
      </c>
      <c r="I62" s="14"/>
    </row>
    <row r="63" spans="1:9" x14ac:dyDescent="0.2">
      <c r="A63" s="4">
        <v>57</v>
      </c>
      <c r="B63" s="7">
        <v>4</v>
      </c>
      <c r="C63" s="23" t="s">
        <v>128</v>
      </c>
      <c r="D63" s="3" t="s">
        <v>129</v>
      </c>
      <c r="E63" s="15"/>
      <c r="F63" s="13">
        <v>339000</v>
      </c>
      <c r="G63" s="13">
        <v>0</v>
      </c>
      <c r="H63" s="13">
        <f t="shared" si="3"/>
        <v>339000</v>
      </c>
      <c r="I63" s="14">
        <v>339000</v>
      </c>
    </row>
    <row r="64" spans="1:9" x14ac:dyDescent="0.2">
      <c r="A64" s="4">
        <v>58</v>
      </c>
      <c r="B64" s="7">
        <v>5</v>
      </c>
      <c r="C64" s="27" t="s">
        <v>130</v>
      </c>
      <c r="D64" s="4" t="s">
        <v>131</v>
      </c>
      <c r="E64" s="13"/>
      <c r="F64" s="14"/>
      <c r="G64" s="13"/>
      <c r="H64" s="13">
        <f t="shared" si="3"/>
        <v>0</v>
      </c>
      <c r="I64" s="14"/>
    </row>
    <row r="65" spans="1:9" x14ac:dyDescent="0.2">
      <c r="A65" s="4">
        <v>59</v>
      </c>
      <c r="B65" s="25">
        <v>6</v>
      </c>
      <c r="C65" s="23" t="s">
        <v>132</v>
      </c>
      <c r="D65" s="4" t="s">
        <v>133</v>
      </c>
      <c r="E65" s="13"/>
      <c r="F65" s="15"/>
      <c r="G65" s="18"/>
      <c r="H65" s="13">
        <f t="shared" si="3"/>
        <v>0</v>
      </c>
      <c r="I65" s="14"/>
    </row>
    <row r="66" spans="1:9" x14ac:dyDescent="0.2">
      <c r="A66" s="4">
        <v>60</v>
      </c>
      <c r="B66" s="31">
        <v>7</v>
      </c>
      <c r="C66" s="17" t="s">
        <v>134</v>
      </c>
      <c r="D66" s="4" t="s">
        <v>135</v>
      </c>
      <c r="E66" s="13"/>
      <c r="F66" s="14"/>
      <c r="G66" s="18"/>
      <c r="H66" s="13">
        <f t="shared" si="3"/>
        <v>0</v>
      </c>
      <c r="I66" s="14"/>
    </row>
    <row r="67" spans="1:9" x14ac:dyDescent="0.2">
      <c r="A67" s="4">
        <v>61</v>
      </c>
      <c r="B67" s="7">
        <v>8</v>
      </c>
      <c r="C67" s="1" t="s">
        <v>136</v>
      </c>
      <c r="D67" s="4" t="s">
        <v>137</v>
      </c>
      <c r="E67" s="13"/>
      <c r="F67" s="14">
        <v>0</v>
      </c>
      <c r="G67" s="18"/>
      <c r="H67" s="13">
        <f t="shared" si="3"/>
        <v>0</v>
      </c>
      <c r="I67" s="14"/>
    </row>
    <row r="68" spans="1:9" x14ac:dyDescent="0.2">
      <c r="A68" s="4">
        <v>62</v>
      </c>
      <c r="B68" s="7">
        <v>9</v>
      </c>
      <c r="C68" s="27" t="s">
        <v>138</v>
      </c>
      <c r="D68" s="4" t="s">
        <v>139</v>
      </c>
      <c r="E68" s="13"/>
      <c r="F68" s="14"/>
      <c r="G68" s="18"/>
      <c r="H68" s="13">
        <f t="shared" si="3"/>
        <v>0</v>
      </c>
      <c r="I68" s="14"/>
    </row>
    <row r="69" spans="1:9" x14ac:dyDescent="0.2">
      <c r="A69" s="4">
        <v>63</v>
      </c>
      <c r="B69" s="7">
        <v>10</v>
      </c>
      <c r="C69" s="1" t="s">
        <v>140</v>
      </c>
      <c r="D69" s="4" t="s">
        <v>141</v>
      </c>
      <c r="E69" s="13"/>
      <c r="F69" s="14"/>
      <c r="G69" s="18"/>
      <c r="H69" s="13">
        <f t="shared" si="3"/>
        <v>0</v>
      </c>
      <c r="I69" s="14"/>
    </row>
    <row r="70" spans="1:9" x14ac:dyDescent="0.2">
      <c r="A70" s="4">
        <v>64</v>
      </c>
      <c r="B70" s="7">
        <v>11</v>
      </c>
      <c r="C70" s="27" t="s">
        <v>142</v>
      </c>
      <c r="D70" s="3" t="s">
        <v>143</v>
      </c>
      <c r="E70" s="13"/>
      <c r="F70" s="13">
        <v>0</v>
      </c>
      <c r="G70" s="18">
        <v>0</v>
      </c>
      <c r="H70" s="13">
        <f t="shared" si="3"/>
        <v>0</v>
      </c>
      <c r="I70" s="14"/>
    </row>
    <row r="71" spans="1:9" x14ac:dyDescent="0.2">
      <c r="A71" s="4">
        <v>65</v>
      </c>
      <c r="B71" s="7" t="s">
        <v>144</v>
      </c>
      <c r="C71" s="30" t="s">
        <v>145</v>
      </c>
      <c r="D71" s="4" t="s">
        <v>146</v>
      </c>
      <c r="E71" s="15">
        <f>SUM(E60:E70)</f>
        <v>0</v>
      </c>
      <c r="F71" s="15">
        <f>SUM(F60:F70)</f>
        <v>1145000</v>
      </c>
      <c r="G71" s="15">
        <f>SUM(G60:G70)</f>
        <v>0</v>
      </c>
      <c r="H71" s="15">
        <f>SUM(H60:H70)</f>
        <v>1145000</v>
      </c>
      <c r="I71" s="15">
        <f>SUM(I60:I70)</f>
        <v>1145000</v>
      </c>
    </row>
    <row r="72" spans="1:9" x14ac:dyDescent="0.2">
      <c r="A72" s="4">
        <v>66</v>
      </c>
      <c r="B72" s="7">
        <v>1</v>
      </c>
      <c r="C72" s="27" t="s">
        <v>147</v>
      </c>
      <c r="D72" s="3" t="s">
        <v>148</v>
      </c>
      <c r="E72" s="15"/>
      <c r="F72" s="15"/>
      <c r="G72" s="22"/>
      <c r="H72" s="13">
        <f>SUM(E72:G72)</f>
        <v>0</v>
      </c>
      <c r="I72" s="14"/>
    </row>
    <row r="73" spans="1:9" x14ac:dyDescent="0.2">
      <c r="A73" s="4">
        <v>67</v>
      </c>
      <c r="B73" s="32">
        <v>2</v>
      </c>
      <c r="C73" s="23" t="s">
        <v>149</v>
      </c>
      <c r="D73" s="4" t="s">
        <v>150</v>
      </c>
      <c r="E73" s="13"/>
      <c r="F73" s="14"/>
      <c r="G73" s="18"/>
      <c r="H73" s="13">
        <f>SUM(E73:G73)</f>
        <v>0</v>
      </c>
      <c r="I73" s="14"/>
    </row>
    <row r="74" spans="1:9" x14ac:dyDescent="0.2">
      <c r="A74" s="4">
        <v>68</v>
      </c>
      <c r="B74" s="7">
        <v>3</v>
      </c>
      <c r="C74" s="27" t="s">
        <v>151</v>
      </c>
      <c r="D74" s="4" t="s">
        <v>152</v>
      </c>
      <c r="E74" s="13"/>
      <c r="F74" s="14"/>
      <c r="G74" s="18"/>
      <c r="H74" s="13">
        <f>SUM(E74:G74)</f>
        <v>0</v>
      </c>
      <c r="I74" s="14"/>
    </row>
    <row r="75" spans="1:9" x14ac:dyDescent="0.2">
      <c r="A75" s="4">
        <v>69</v>
      </c>
      <c r="B75" s="7">
        <v>4</v>
      </c>
      <c r="C75" s="27" t="s">
        <v>153</v>
      </c>
      <c r="D75" s="4" t="s">
        <v>154</v>
      </c>
      <c r="E75" s="13"/>
      <c r="F75" s="14"/>
      <c r="G75" s="18"/>
      <c r="H75" s="13">
        <f>SUM(E75:G75)</f>
        <v>0</v>
      </c>
      <c r="I75" s="14"/>
    </row>
    <row r="76" spans="1:9" x14ac:dyDescent="0.2">
      <c r="A76" s="4">
        <v>70</v>
      </c>
      <c r="B76" s="32">
        <v>5</v>
      </c>
      <c r="C76" s="23" t="s">
        <v>155</v>
      </c>
      <c r="D76" s="4" t="s">
        <v>156</v>
      </c>
      <c r="E76" s="13"/>
      <c r="F76" s="14"/>
      <c r="G76" s="18"/>
      <c r="H76" s="13">
        <f>SUM(E76:G76)</f>
        <v>0</v>
      </c>
      <c r="I76" s="14"/>
    </row>
    <row r="77" spans="1:9" x14ac:dyDescent="0.2">
      <c r="A77" s="4">
        <v>71</v>
      </c>
      <c r="B77" s="31" t="s">
        <v>157</v>
      </c>
      <c r="C77" s="24" t="s">
        <v>158</v>
      </c>
      <c r="D77" s="4" t="s">
        <v>159</v>
      </c>
      <c r="E77" s="15">
        <f>SUM(E72:E76)</f>
        <v>0</v>
      </c>
      <c r="F77" s="15">
        <f>SUM(F72:F76)</f>
        <v>0</v>
      </c>
      <c r="G77" s="15">
        <f>SUM(G72:G76)</f>
        <v>0</v>
      </c>
      <c r="H77" s="15">
        <f>SUM(H72:H76)</f>
        <v>0</v>
      </c>
      <c r="I77" s="14"/>
    </row>
    <row r="78" spans="1:9" x14ac:dyDescent="0.2">
      <c r="A78" s="4">
        <v>72</v>
      </c>
      <c r="B78" s="31">
        <v>1</v>
      </c>
      <c r="C78" s="23" t="s">
        <v>160</v>
      </c>
      <c r="D78" s="4" t="s">
        <v>161</v>
      </c>
      <c r="E78" s="13"/>
      <c r="F78" s="14"/>
      <c r="G78" s="18"/>
      <c r="H78" s="13">
        <f>SUM(E78:G78)</f>
        <v>0</v>
      </c>
      <c r="I78" s="14"/>
    </row>
    <row r="79" spans="1:9" x14ac:dyDescent="0.2">
      <c r="A79" s="4">
        <v>73</v>
      </c>
      <c r="B79" s="31">
        <v>2</v>
      </c>
      <c r="C79" s="23" t="s">
        <v>162</v>
      </c>
      <c r="D79" s="4" t="s">
        <v>163</v>
      </c>
      <c r="E79" s="13"/>
      <c r="F79" s="14"/>
      <c r="G79" s="18"/>
      <c r="H79" s="13">
        <f>SUM(E79:G79)</f>
        <v>0</v>
      </c>
      <c r="I79" s="14"/>
    </row>
    <row r="80" spans="1:9" x14ac:dyDescent="0.2">
      <c r="A80" s="4">
        <v>74</v>
      </c>
      <c r="B80" s="31">
        <v>3</v>
      </c>
      <c r="C80" s="3" t="s">
        <v>164</v>
      </c>
      <c r="D80" s="3" t="s">
        <v>165</v>
      </c>
      <c r="E80" s="13"/>
      <c r="F80" s="14"/>
      <c r="G80" s="18"/>
      <c r="H80" s="13">
        <f>SUM(E80:G80)</f>
        <v>0</v>
      </c>
      <c r="I80" s="14"/>
    </row>
    <row r="81" spans="1:9" x14ac:dyDescent="0.2">
      <c r="A81" s="4">
        <v>75</v>
      </c>
      <c r="B81" s="31">
        <v>4</v>
      </c>
      <c r="C81" s="3" t="s">
        <v>166</v>
      </c>
      <c r="D81" s="3" t="s">
        <v>167</v>
      </c>
      <c r="E81" s="13"/>
      <c r="F81" s="14"/>
      <c r="G81" s="18"/>
      <c r="H81" s="13">
        <f>SUM(E81:G81)</f>
        <v>0</v>
      </c>
      <c r="I81" s="14"/>
    </row>
    <row r="82" spans="1:9" x14ac:dyDescent="0.2">
      <c r="A82" s="4">
        <v>76</v>
      </c>
      <c r="B82" s="31">
        <v>5</v>
      </c>
      <c r="C82" s="23" t="s">
        <v>168</v>
      </c>
      <c r="D82" s="3" t="s">
        <v>169</v>
      </c>
      <c r="E82" s="13"/>
      <c r="F82" s="14"/>
      <c r="G82" s="18"/>
      <c r="H82" s="13">
        <f>SUM(E82:G82)</f>
        <v>0</v>
      </c>
      <c r="I82" s="14"/>
    </row>
    <row r="83" spans="1:9" x14ac:dyDescent="0.2">
      <c r="A83" s="4">
        <v>77</v>
      </c>
      <c r="B83" s="31" t="s">
        <v>170</v>
      </c>
      <c r="C83" s="33" t="s">
        <v>171</v>
      </c>
      <c r="D83" s="4" t="s">
        <v>172</v>
      </c>
      <c r="E83" s="15">
        <f>SUM(E78:E82)</f>
        <v>0</v>
      </c>
      <c r="F83" s="15">
        <f>SUM(F78:F82)</f>
        <v>0</v>
      </c>
      <c r="G83" s="15">
        <f>SUM(G78:G82)</f>
        <v>0</v>
      </c>
      <c r="H83" s="15">
        <f>SUM(H78:H82)</f>
        <v>0</v>
      </c>
      <c r="I83" s="14"/>
    </row>
    <row r="84" spans="1:9" x14ac:dyDescent="0.2">
      <c r="A84" s="4">
        <v>78</v>
      </c>
      <c r="B84" s="31">
        <v>1</v>
      </c>
      <c r="C84" s="23" t="s">
        <v>173</v>
      </c>
      <c r="D84" s="4" t="s">
        <v>174</v>
      </c>
      <c r="E84" s="13"/>
      <c r="F84" s="14"/>
      <c r="G84" s="18"/>
      <c r="H84" s="13">
        <f>SUM(E84:G84)</f>
        <v>0</v>
      </c>
      <c r="I84" s="14"/>
    </row>
    <row r="85" spans="1:9" x14ac:dyDescent="0.2">
      <c r="A85" s="4">
        <v>79</v>
      </c>
      <c r="B85" s="31">
        <v>2</v>
      </c>
      <c r="C85" s="3" t="s">
        <v>175</v>
      </c>
      <c r="D85" s="3" t="s">
        <v>176</v>
      </c>
      <c r="E85" s="13"/>
      <c r="F85" s="14"/>
      <c r="G85" s="22"/>
      <c r="H85" s="13">
        <f>SUM(E85:G85)</f>
        <v>0</v>
      </c>
      <c r="I85" s="14"/>
    </row>
    <row r="86" spans="1:9" x14ac:dyDescent="0.2">
      <c r="A86" s="4">
        <v>80</v>
      </c>
      <c r="B86" s="31">
        <v>3</v>
      </c>
      <c r="C86" s="3" t="s">
        <v>177</v>
      </c>
      <c r="D86" s="3" t="s">
        <v>178</v>
      </c>
      <c r="E86" s="13"/>
      <c r="F86" s="14"/>
      <c r="G86" s="22"/>
      <c r="H86" s="13">
        <f>SUM(E86:G86)</f>
        <v>0</v>
      </c>
      <c r="I86" s="14"/>
    </row>
    <row r="87" spans="1:9" x14ac:dyDescent="0.2">
      <c r="A87" s="4">
        <v>81</v>
      </c>
      <c r="B87" s="31">
        <v>4</v>
      </c>
      <c r="C87" s="3" t="s">
        <v>179</v>
      </c>
      <c r="D87" s="3" t="s">
        <v>180</v>
      </c>
      <c r="E87" s="13"/>
      <c r="F87" s="14"/>
      <c r="G87" s="22"/>
      <c r="H87" s="13">
        <f>SUM(E87:G87)</f>
        <v>0</v>
      </c>
      <c r="I87" s="14"/>
    </row>
    <row r="88" spans="1:9" x14ac:dyDescent="0.2">
      <c r="A88" s="4">
        <v>82</v>
      </c>
      <c r="B88" s="31">
        <v>5</v>
      </c>
      <c r="C88" s="3" t="s">
        <v>181</v>
      </c>
      <c r="D88" s="3" t="s">
        <v>182</v>
      </c>
      <c r="E88" s="13"/>
      <c r="F88" s="14"/>
      <c r="G88" s="18"/>
      <c r="H88" s="13">
        <f>SUM(E88:G88)</f>
        <v>0</v>
      </c>
      <c r="I88" s="14"/>
    </row>
    <row r="89" spans="1:9" x14ac:dyDescent="0.2">
      <c r="A89" s="4">
        <v>83</v>
      </c>
      <c r="B89" s="34" t="s">
        <v>183</v>
      </c>
      <c r="C89" s="30" t="s">
        <v>184</v>
      </c>
      <c r="D89" s="4" t="s">
        <v>185</v>
      </c>
      <c r="E89" s="15">
        <f>SUM(E84:E88)</f>
        <v>0</v>
      </c>
      <c r="F89" s="15">
        <f>SUM(F84:F88)</f>
        <v>0</v>
      </c>
      <c r="G89" s="15">
        <f>SUM(G84:G88)</f>
        <v>0</v>
      </c>
      <c r="H89" s="15">
        <f>SUM(H84:H88)</f>
        <v>0</v>
      </c>
      <c r="I89" s="14"/>
    </row>
    <row r="90" spans="1:9" x14ac:dyDescent="0.2">
      <c r="A90" s="4">
        <v>84</v>
      </c>
      <c r="B90" s="31" t="s">
        <v>186</v>
      </c>
      <c r="C90" s="24" t="s">
        <v>187</v>
      </c>
      <c r="D90" s="4" t="s">
        <v>188</v>
      </c>
      <c r="E90" s="15">
        <f>E23+E33+E42+E59+E71+E77+E83+E89</f>
        <v>22650227</v>
      </c>
      <c r="F90" s="15">
        <f>F23+F33+F42+F59+F71+F77+F83+F89</f>
        <v>4825906</v>
      </c>
      <c r="G90" s="15">
        <f>G23+G33+G42+G59+G71+G77+G83+G89</f>
        <v>0</v>
      </c>
      <c r="H90" s="35">
        <f>H23+H33+H59+H71+H77+H83+H89</f>
        <v>23570907</v>
      </c>
      <c r="I90" s="15">
        <f>I23+I33+I59+I71+I77+I83+I89</f>
        <v>24877750</v>
      </c>
    </row>
    <row r="91" spans="1:9" x14ac:dyDescent="0.2">
      <c r="A91" s="4">
        <v>85</v>
      </c>
      <c r="B91" s="31">
        <v>1</v>
      </c>
      <c r="C91" s="1" t="s">
        <v>189</v>
      </c>
      <c r="D91" s="4" t="s">
        <v>190</v>
      </c>
      <c r="E91" s="13"/>
      <c r="F91" s="14"/>
      <c r="G91" s="18"/>
      <c r="H91" s="13">
        <f>SUM(E91:G91)</f>
        <v>0</v>
      </c>
      <c r="I91" s="14"/>
    </row>
    <row r="92" spans="1:9" x14ac:dyDescent="0.2">
      <c r="A92" s="4">
        <v>86</v>
      </c>
      <c r="B92" s="31">
        <v>2</v>
      </c>
      <c r="C92" s="23" t="s">
        <v>191</v>
      </c>
      <c r="D92" s="4" t="s">
        <v>192</v>
      </c>
      <c r="E92" s="13"/>
      <c r="F92" s="14"/>
      <c r="G92" s="18"/>
      <c r="H92" s="13">
        <f>SUM(E92:G92)</f>
        <v>0</v>
      </c>
      <c r="I92" s="14"/>
    </row>
    <row r="93" spans="1:9" x14ac:dyDescent="0.2">
      <c r="A93" s="4">
        <v>87</v>
      </c>
      <c r="B93" s="31">
        <v>3</v>
      </c>
      <c r="C93" s="1" t="s">
        <v>193</v>
      </c>
      <c r="D93" s="4" t="s">
        <v>194</v>
      </c>
      <c r="E93" s="13"/>
      <c r="F93" s="14"/>
      <c r="G93" s="18"/>
      <c r="H93" s="13">
        <f>SUM(E93:G93)</f>
        <v>0</v>
      </c>
      <c r="I93" s="14"/>
    </row>
    <row r="94" spans="1:9" x14ac:dyDescent="0.2">
      <c r="A94" s="4">
        <v>88</v>
      </c>
      <c r="B94" s="31" t="s">
        <v>195</v>
      </c>
      <c r="C94" s="21" t="s">
        <v>196</v>
      </c>
      <c r="D94" s="4" t="s">
        <v>197</v>
      </c>
      <c r="E94" s="15">
        <f>SUM(E91:E93)</f>
        <v>0</v>
      </c>
      <c r="F94" s="15">
        <f>SUM(F91:F93)</f>
        <v>0</v>
      </c>
      <c r="G94" s="15">
        <f>SUM(G91:G93)</f>
        <v>0</v>
      </c>
      <c r="H94" s="15">
        <f>SUM(H91:H93)</f>
        <v>0</v>
      </c>
      <c r="I94" s="14"/>
    </row>
    <row r="95" spans="1:9" x14ac:dyDescent="0.2">
      <c r="A95" s="4">
        <v>89</v>
      </c>
      <c r="B95" s="31">
        <v>1</v>
      </c>
      <c r="C95" s="3" t="s">
        <v>198</v>
      </c>
      <c r="D95" s="3" t="s">
        <v>199</v>
      </c>
      <c r="E95" s="15"/>
      <c r="F95" s="15"/>
      <c r="G95" s="22"/>
      <c r="H95" s="13">
        <f>SUM(E95:G95)</f>
        <v>0</v>
      </c>
      <c r="I95" s="14"/>
    </row>
    <row r="96" spans="1:9" x14ac:dyDescent="0.2">
      <c r="A96" s="4">
        <v>90</v>
      </c>
      <c r="B96" s="31">
        <v>2</v>
      </c>
      <c r="C96" s="3" t="s">
        <v>200</v>
      </c>
      <c r="D96" s="4" t="s">
        <v>201</v>
      </c>
      <c r="E96" s="13"/>
      <c r="F96" s="14"/>
      <c r="G96" s="18"/>
      <c r="H96" s="13">
        <f>SUM(E96:G96)</f>
        <v>0</v>
      </c>
      <c r="I96" s="14"/>
    </row>
    <row r="97" spans="1:9" x14ac:dyDescent="0.2">
      <c r="A97" s="4">
        <v>91</v>
      </c>
      <c r="B97" s="34">
        <v>3</v>
      </c>
      <c r="C97" s="3" t="s">
        <v>202</v>
      </c>
      <c r="D97" s="4" t="s">
        <v>203</v>
      </c>
      <c r="E97" s="13"/>
      <c r="F97" s="14"/>
      <c r="G97" s="18"/>
      <c r="H97" s="13">
        <f>SUM(E97:G97)</f>
        <v>0</v>
      </c>
      <c r="I97" s="14"/>
    </row>
    <row r="98" spans="1:9" x14ac:dyDescent="0.2">
      <c r="A98" s="4">
        <v>92</v>
      </c>
      <c r="B98" s="31">
        <v>4</v>
      </c>
      <c r="C98" s="3" t="s">
        <v>204</v>
      </c>
      <c r="D98" s="4" t="s">
        <v>205</v>
      </c>
      <c r="E98" s="13"/>
      <c r="F98" s="14"/>
      <c r="G98" s="18"/>
      <c r="H98" s="13">
        <f>SUM(E98:G98)</f>
        <v>0</v>
      </c>
      <c r="I98" s="14"/>
    </row>
    <row r="99" spans="1:9" x14ac:dyDescent="0.2">
      <c r="A99" s="4">
        <v>93</v>
      </c>
      <c r="B99" s="31" t="s">
        <v>206</v>
      </c>
      <c r="C99" s="33" t="s">
        <v>207</v>
      </c>
      <c r="D99" s="4" t="s">
        <v>208</v>
      </c>
      <c r="E99" s="15">
        <f>SUM(E95:E98)</f>
        <v>0</v>
      </c>
      <c r="F99" s="15">
        <f>SUM(F95:F98)</f>
        <v>0</v>
      </c>
      <c r="G99" s="15">
        <f>SUM(G95:G98)</f>
        <v>0</v>
      </c>
      <c r="H99" s="15">
        <f>SUM(H95:H98)</f>
        <v>0</v>
      </c>
      <c r="I99" s="14"/>
    </row>
    <row r="100" spans="1:9" x14ac:dyDescent="0.2">
      <c r="A100" s="4">
        <v>94</v>
      </c>
      <c r="B100" s="31">
        <v>1</v>
      </c>
      <c r="C100" s="23" t="s">
        <v>209</v>
      </c>
      <c r="D100" s="4" t="s">
        <v>210</v>
      </c>
      <c r="E100" s="13"/>
      <c r="F100" s="14"/>
      <c r="G100" s="18"/>
      <c r="H100" s="13"/>
      <c r="I100" s="14"/>
    </row>
    <row r="101" spans="1:9" x14ac:dyDescent="0.2">
      <c r="A101" s="4">
        <v>95</v>
      </c>
      <c r="B101" s="31" t="s">
        <v>23</v>
      </c>
      <c r="C101" s="23" t="s">
        <v>211</v>
      </c>
      <c r="D101" s="4"/>
      <c r="E101" s="13">
        <v>5928501</v>
      </c>
      <c r="F101" s="13">
        <v>0</v>
      </c>
      <c r="G101" s="18"/>
      <c r="H101" s="13">
        <f>SUM(E101:G101)</f>
        <v>5928501</v>
      </c>
      <c r="I101" s="14">
        <v>5928501</v>
      </c>
    </row>
    <row r="102" spans="1:9" x14ac:dyDescent="0.2">
      <c r="A102" s="4">
        <v>96</v>
      </c>
      <c r="B102" s="31" t="s">
        <v>25</v>
      </c>
      <c r="C102" s="7" t="s">
        <v>212</v>
      </c>
      <c r="D102" s="4"/>
      <c r="E102" s="13">
        <v>43037240</v>
      </c>
      <c r="F102" s="13"/>
      <c r="G102" s="22"/>
      <c r="H102" s="13">
        <f>SUM(E102:G102)</f>
        <v>43037240</v>
      </c>
      <c r="I102" s="14">
        <v>45284808</v>
      </c>
    </row>
    <row r="103" spans="1:9" x14ac:dyDescent="0.2">
      <c r="A103" s="4">
        <v>97</v>
      </c>
      <c r="B103" s="7">
        <v>2</v>
      </c>
      <c r="C103" s="28" t="s">
        <v>213</v>
      </c>
      <c r="D103" s="4" t="s">
        <v>214</v>
      </c>
      <c r="E103" s="14"/>
      <c r="F103" s="14"/>
      <c r="G103" s="18"/>
      <c r="H103" s="13">
        <f>SUM(E103:G103)</f>
        <v>0</v>
      </c>
      <c r="I103" s="14"/>
    </row>
    <row r="104" spans="1:9" x14ac:dyDescent="0.2">
      <c r="A104" s="4">
        <v>98</v>
      </c>
      <c r="B104" s="7" t="s">
        <v>215</v>
      </c>
      <c r="C104" s="36" t="s">
        <v>216</v>
      </c>
      <c r="D104" s="4" t="s">
        <v>217</v>
      </c>
      <c r="E104" s="15">
        <f>SUM(E101:E103)</f>
        <v>48965741</v>
      </c>
      <c r="F104" s="15">
        <f>SUM(F101:F103)</f>
        <v>0</v>
      </c>
      <c r="G104" s="15">
        <f>SUM(G101:G103)</f>
        <v>0</v>
      </c>
      <c r="H104" s="15">
        <f>SUM(H101:H103)</f>
        <v>48965741</v>
      </c>
      <c r="I104" s="15">
        <f>SUM(I101:I103)</f>
        <v>51213309</v>
      </c>
    </row>
    <row r="105" spans="1:9" x14ac:dyDescent="0.2">
      <c r="A105" s="4">
        <v>99</v>
      </c>
      <c r="B105" s="31">
        <v>1</v>
      </c>
      <c r="C105" s="1" t="s">
        <v>218</v>
      </c>
      <c r="D105" s="4" t="s">
        <v>219</v>
      </c>
      <c r="E105" s="14"/>
      <c r="F105" s="14"/>
      <c r="G105" s="18"/>
      <c r="H105" s="13">
        <f t="shared" ref="H105:H110" si="4">SUM(E105:G105)</f>
        <v>0</v>
      </c>
      <c r="I105" s="14"/>
    </row>
    <row r="106" spans="1:9" x14ac:dyDescent="0.2">
      <c r="A106" s="4">
        <v>100</v>
      </c>
      <c r="B106" s="7">
        <v>2</v>
      </c>
      <c r="C106" s="28" t="s">
        <v>220</v>
      </c>
      <c r="D106" s="4" t="s">
        <v>221</v>
      </c>
      <c r="E106" s="14"/>
      <c r="F106" s="14"/>
      <c r="G106" s="18"/>
      <c r="H106" s="13">
        <f t="shared" si="4"/>
        <v>0</v>
      </c>
      <c r="I106" s="14"/>
    </row>
    <row r="107" spans="1:9" x14ac:dyDescent="0.2">
      <c r="A107" s="4">
        <v>101</v>
      </c>
      <c r="B107" s="7">
        <v>3</v>
      </c>
      <c r="C107" s="28" t="s">
        <v>222</v>
      </c>
      <c r="D107" s="3" t="s">
        <v>223</v>
      </c>
      <c r="E107" s="15"/>
      <c r="F107" s="15"/>
      <c r="G107" s="22"/>
      <c r="H107" s="13">
        <f t="shared" si="4"/>
        <v>0</v>
      </c>
      <c r="I107" s="14"/>
    </row>
    <row r="108" spans="1:9" x14ac:dyDescent="0.2">
      <c r="A108" s="4">
        <v>102</v>
      </c>
      <c r="B108" s="7">
        <v>4</v>
      </c>
      <c r="C108" s="1" t="s">
        <v>224</v>
      </c>
      <c r="D108" s="4" t="s">
        <v>225</v>
      </c>
      <c r="E108" s="14">
        <v>0</v>
      </c>
      <c r="F108" s="14"/>
      <c r="G108" s="18"/>
      <c r="H108" s="13">
        <f t="shared" si="4"/>
        <v>0</v>
      </c>
      <c r="I108" s="14"/>
    </row>
    <row r="109" spans="1:9" x14ac:dyDescent="0.2">
      <c r="A109" s="4">
        <v>103</v>
      </c>
      <c r="B109" s="7">
        <v>5</v>
      </c>
      <c r="C109" s="37" t="s">
        <v>226</v>
      </c>
      <c r="D109" s="4" t="s">
        <v>227</v>
      </c>
      <c r="E109" s="14"/>
      <c r="F109" s="14"/>
      <c r="G109" s="20"/>
      <c r="H109" s="13">
        <f t="shared" si="4"/>
        <v>0</v>
      </c>
      <c r="I109" s="14"/>
    </row>
    <row r="110" spans="1:9" x14ac:dyDescent="0.2">
      <c r="A110" s="4">
        <v>104</v>
      </c>
      <c r="B110" s="7">
        <v>6</v>
      </c>
      <c r="C110" s="1" t="s">
        <v>228</v>
      </c>
      <c r="D110" s="3" t="s">
        <v>229</v>
      </c>
      <c r="E110" s="14"/>
      <c r="F110" s="14"/>
      <c r="G110" s="20"/>
      <c r="H110" s="13">
        <f t="shared" si="4"/>
        <v>0</v>
      </c>
      <c r="I110" s="14"/>
    </row>
    <row r="111" spans="1:9" x14ac:dyDescent="0.2">
      <c r="A111" s="4">
        <v>105</v>
      </c>
      <c r="B111" s="7" t="s">
        <v>230</v>
      </c>
      <c r="C111" s="36" t="s">
        <v>231</v>
      </c>
      <c r="D111" s="4" t="s">
        <v>232</v>
      </c>
      <c r="E111" s="15">
        <f>SUM(E105:E110)+E104+E99+E94</f>
        <v>48965741</v>
      </c>
      <c r="F111" s="15">
        <f>SUM(F105:F110)+F104+F99+F94</f>
        <v>0</v>
      </c>
      <c r="G111" s="15">
        <f>SUM(G105:G110)+G104+G99+G94</f>
        <v>0</v>
      </c>
      <c r="H111" s="15">
        <f>SUM(H105:H110)+H104+H99+H94</f>
        <v>48965741</v>
      </c>
      <c r="I111" s="15">
        <f>SUM(I105:I110)+I104+I99+I94</f>
        <v>51213309</v>
      </c>
    </row>
    <row r="112" spans="1:9" x14ac:dyDescent="0.2">
      <c r="A112" s="4">
        <v>106</v>
      </c>
      <c r="B112" s="7">
        <v>1</v>
      </c>
      <c r="C112" s="3" t="s">
        <v>233</v>
      </c>
      <c r="D112" s="4" t="s">
        <v>234</v>
      </c>
      <c r="E112" s="14"/>
      <c r="F112" s="14"/>
      <c r="G112" s="20"/>
      <c r="H112" s="14">
        <f>SUM(E112:G112)</f>
        <v>0</v>
      </c>
      <c r="I112" s="14"/>
    </row>
    <row r="113" spans="1:9" x14ac:dyDescent="0.2">
      <c r="A113" s="4">
        <v>107</v>
      </c>
      <c r="B113" s="7">
        <v>2</v>
      </c>
      <c r="C113" s="4" t="s">
        <v>235</v>
      </c>
      <c r="D113" s="4" t="s">
        <v>236</v>
      </c>
      <c r="E113" s="14"/>
      <c r="F113" s="15"/>
      <c r="G113" s="20"/>
      <c r="H113" s="14">
        <f>SUM(E113:G113)</f>
        <v>0</v>
      </c>
      <c r="I113" s="14"/>
    </row>
    <row r="114" spans="1:9" x14ac:dyDescent="0.2">
      <c r="A114" s="4">
        <v>108</v>
      </c>
      <c r="B114" s="31">
        <v>3</v>
      </c>
      <c r="C114" s="3" t="s">
        <v>237</v>
      </c>
      <c r="D114" s="4" t="s">
        <v>238</v>
      </c>
      <c r="E114" s="13"/>
      <c r="F114" s="14"/>
      <c r="G114" s="18"/>
      <c r="H114" s="14">
        <f>SUM(E114:G114)</f>
        <v>0</v>
      </c>
      <c r="I114" s="14"/>
    </row>
    <row r="115" spans="1:9" x14ac:dyDescent="0.2">
      <c r="A115" s="4">
        <v>109</v>
      </c>
      <c r="B115" s="31">
        <v>4</v>
      </c>
      <c r="C115" s="3" t="s">
        <v>239</v>
      </c>
      <c r="D115" s="4" t="s">
        <v>240</v>
      </c>
      <c r="E115" s="13"/>
      <c r="F115" s="14"/>
      <c r="G115" s="18"/>
      <c r="H115" s="14">
        <f>SUM(E115:G115)</f>
        <v>0</v>
      </c>
      <c r="I115" s="14"/>
    </row>
    <row r="116" spans="1:9" x14ac:dyDescent="0.2">
      <c r="A116" s="4">
        <v>110</v>
      </c>
      <c r="B116" s="31">
        <v>5</v>
      </c>
      <c r="C116" s="3" t="s">
        <v>241</v>
      </c>
      <c r="D116" s="3" t="s">
        <v>242</v>
      </c>
      <c r="E116" s="13"/>
      <c r="F116" s="14"/>
      <c r="G116" s="18"/>
      <c r="H116" s="14">
        <f>SUM(E116:G116)</f>
        <v>0</v>
      </c>
      <c r="I116" s="14"/>
    </row>
    <row r="117" spans="1:9" x14ac:dyDescent="0.2">
      <c r="A117" s="4">
        <v>111</v>
      </c>
      <c r="B117" s="31" t="s">
        <v>243</v>
      </c>
      <c r="C117" s="36" t="s">
        <v>244</v>
      </c>
      <c r="D117" s="4" t="s">
        <v>245</v>
      </c>
      <c r="E117" s="15">
        <f>SUM(E112:E116)</f>
        <v>0</v>
      </c>
      <c r="F117" s="15">
        <f>SUM(F112:F116)</f>
        <v>0</v>
      </c>
      <c r="G117" s="15">
        <f>SUM(G112:G116)</f>
        <v>0</v>
      </c>
      <c r="H117" s="15">
        <f>SUM(H112:H116)</f>
        <v>0</v>
      </c>
      <c r="I117" s="14"/>
    </row>
    <row r="118" spans="1:9" x14ac:dyDescent="0.2">
      <c r="A118" s="4">
        <v>112</v>
      </c>
      <c r="B118" s="31">
        <v>1</v>
      </c>
      <c r="C118" s="37" t="s">
        <v>246</v>
      </c>
      <c r="D118" s="4" t="s">
        <v>247</v>
      </c>
      <c r="E118" s="13"/>
      <c r="F118" s="14"/>
      <c r="G118" s="18"/>
      <c r="H118" s="13">
        <f>SUM(E118:G118)</f>
        <v>0</v>
      </c>
      <c r="I118" s="14"/>
    </row>
    <row r="119" spans="1:9" x14ac:dyDescent="0.2">
      <c r="A119" s="4">
        <v>113</v>
      </c>
      <c r="B119" s="31">
        <v>2</v>
      </c>
      <c r="C119" s="1" t="s">
        <v>248</v>
      </c>
      <c r="D119" s="3" t="s">
        <v>249</v>
      </c>
      <c r="E119" s="13"/>
      <c r="F119" s="14"/>
      <c r="G119" s="18"/>
      <c r="H119" s="13">
        <f>SUM(E119:G119)</f>
        <v>0</v>
      </c>
      <c r="I119" s="14"/>
    </row>
    <row r="120" spans="1:9" x14ac:dyDescent="0.2">
      <c r="A120" s="4">
        <v>114</v>
      </c>
      <c r="B120" s="31" t="s">
        <v>250</v>
      </c>
      <c r="C120" s="38" t="s">
        <v>251</v>
      </c>
      <c r="D120" s="4" t="s">
        <v>252</v>
      </c>
      <c r="E120" s="15">
        <f>E94+E99+E111+E117+E118+E119</f>
        <v>48965741</v>
      </c>
      <c r="F120" s="15">
        <f>F94+F99+F111+F117+F118+F119</f>
        <v>0</v>
      </c>
      <c r="G120" s="15">
        <f>G94+G99+G111+G117+G118+G119</f>
        <v>0</v>
      </c>
      <c r="H120" s="15">
        <f>H94+H99+H117+H118+H119+H42+H102</f>
        <v>46942466</v>
      </c>
      <c r="I120" s="15">
        <f>I94+I99+I117+I118+I119+I42+I102</f>
        <v>71393829</v>
      </c>
    </row>
    <row r="121" spans="1:9" x14ac:dyDescent="0.2">
      <c r="A121" s="4">
        <v>115</v>
      </c>
      <c r="B121" s="26" t="s">
        <v>253</v>
      </c>
      <c r="C121" s="21" t="s">
        <v>254</v>
      </c>
      <c r="D121" s="21"/>
      <c r="E121" s="15">
        <f>E90+E120</f>
        <v>71615968</v>
      </c>
      <c r="F121" s="15">
        <f>F90+F120</f>
        <v>4825906</v>
      </c>
      <c r="G121" s="15">
        <f>G90+G120</f>
        <v>0</v>
      </c>
      <c r="H121" s="15">
        <f>H90+H120+H101</f>
        <v>76441874</v>
      </c>
      <c r="I121" s="15">
        <f>I90+I120+I101</f>
        <v>102200080</v>
      </c>
    </row>
    <row r="122" spans="1:9" x14ac:dyDescent="0.2">
      <c r="B122" s="29"/>
      <c r="C122" s="1"/>
      <c r="E122" s="1"/>
      <c r="F122" s="39"/>
      <c r="G122" s="1"/>
      <c r="H122" s="1"/>
    </row>
    <row r="123" spans="1:9" x14ac:dyDescent="0.2">
      <c r="B123" s="29"/>
      <c r="C123" s="1"/>
      <c r="E123" s="1"/>
      <c r="F123" s="1"/>
      <c r="G123" s="1"/>
    </row>
    <row r="124" spans="1:9" x14ac:dyDescent="0.2">
      <c r="B124" s="40"/>
      <c r="C124" s="1"/>
      <c r="E124" s="1"/>
      <c r="F124" s="1"/>
      <c r="G124" s="33"/>
    </row>
    <row r="125" spans="1:9" x14ac:dyDescent="0.2">
      <c r="B125" s="29"/>
      <c r="C125" s="1"/>
      <c r="E125" s="1"/>
      <c r="F125" s="1"/>
      <c r="G125" s="1"/>
    </row>
    <row r="126" spans="1:9" x14ac:dyDescent="0.2">
      <c r="B126" s="29"/>
      <c r="C126" s="1"/>
      <c r="E126" s="1"/>
      <c r="G126" s="1"/>
      <c r="I126" s="41"/>
    </row>
    <row r="127" spans="1:9" x14ac:dyDescent="0.2">
      <c r="B127" s="29"/>
      <c r="C127" s="1"/>
      <c r="E127" s="1"/>
      <c r="G127" s="1"/>
    </row>
    <row r="128" spans="1:9" ht="15.75" x14ac:dyDescent="0.25">
      <c r="B128" s="29"/>
      <c r="C128" s="42"/>
      <c r="E128" s="1"/>
      <c r="G128" s="33"/>
    </row>
    <row r="129" spans="2:7" x14ac:dyDescent="0.2">
      <c r="B129" s="29"/>
      <c r="C129" s="1"/>
      <c r="E129" s="1"/>
      <c r="G129" s="1"/>
    </row>
    <row r="130" spans="2:7" x14ac:dyDescent="0.2">
      <c r="B130" s="29"/>
      <c r="C130" s="1"/>
      <c r="E130" s="1"/>
      <c r="G130" s="1"/>
    </row>
    <row r="131" spans="2:7" x14ac:dyDescent="0.2">
      <c r="B131" s="29"/>
      <c r="C131" s="1"/>
      <c r="E131" s="1"/>
      <c r="G131" s="1"/>
    </row>
    <row r="132" spans="2:7" x14ac:dyDescent="0.2">
      <c r="B132" s="29"/>
      <c r="C132" s="1"/>
      <c r="E132" s="1"/>
      <c r="G132" s="1"/>
    </row>
    <row r="133" spans="2:7" x14ac:dyDescent="0.2">
      <c r="B133" s="29"/>
      <c r="C133" s="1"/>
      <c r="E133" s="1"/>
      <c r="G133" s="1"/>
    </row>
    <row r="134" spans="2:7" x14ac:dyDescent="0.2">
      <c r="B134" s="29"/>
      <c r="C134" s="1"/>
      <c r="E134" s="1"/>
      <c r="G134" s="1"/>
    </row>
    <row r="135" spans="2:7" x14ac:dyDescent="0.2">
      <c r="B135" s="29"/>
      <c r="C135" s="1"/>
      <c r="E135" s="1"/>
      <c r="G135" s="1"/>
    </row>
    <row r="136" spans="2:7" x14ac:dyDescent="0.2">
      <c r="B136" s="29"/>
      <c r="C136" s="1"/>
      <c r="E136" s="1"/>
      <c r="G136" s="1"/>
    </row>
    <row r="137" spans="2:7" x14ac:dyDescent="0.2">
      <c r="B137" s="40"/>
      <c r="C137" s="1"/>
      <c r="E137" s="1"/>
      <c r="G137" s="1"/>
    </row>
    <row r="138" spans="2:7" x14ac:dyDescent="0.2">
      <c r="B138" s="29"/>
      <c r="C138" s="1"/>
      <c r="E138" s="1"/>
      <c r="G138" s="33"/>
    </row>
    <row r="139" spans="2:7" x14ac:dyDescent="0.2">
      <c r="B139" s="29"/>
      <c r="C139" s="1"/>
      <c r="E139" s="1"/>
      <c r="G139" s="1"/>
    </row>
    <row r="140" spans="2:7" x14ac:dyDescent="0.2">
      <c r="B140" s="29"/>
      <c r="C140" s="1"/>
      <c r="E140" s="1"/>
      <c r="G140" s="33"/>
    </row>
  </sheetData>
  <pageMargins left="0.75" right="0.75" top="1" bottom="1" header="0.5" footer="0.5"/>
  <pageSetup paperSize="9" scale="49" orientation="landscape" r:id="rId1"/>
  <headerFooter alignWithMargins="0"/>
  <rowBreaks count="2" manualBreakCount="2">
    <brk id="55" max="8" man="1"/>
    <brk id="1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 (2)</vt:lpstr>
      <vt:lpstr>'5.Bev. forrásonként (2)'!Nyomtatási_terület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2021-05-13T18:14:27Z</dcterms:created>
  <dcterms:modified xsi:type="dcterms:W3CDTF">2021-05-13T18:14:41Z</dcterms:modified>
</cp:coreProperties>
</file>