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lajdonos\Desktop\Testületi anyagok 2021\Kgyarmat ktv mód\"/>
    </mc:Choice>
  </mc:AlternateContent>
  <xr:revisionPtr revIDLastSave="0" documentId="13_ncr:1_{E2A310EA-FB96-436A-8E67-E96DB01E83BE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5.Bev. forrásonként" sheetId="2" r:id="rId1"/>
  </sheets>
  <definedNames>
    <definedName name="_xlnm.Print_Area" localSheetId="0">'5.Bev. forrásonként'!$A$1:$I$121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0" i="2" l="1"/>
  <c r="I121" i="2"/>
  <c r="I90" i="2"/>
  <c r="F90" i="2"/>
  <c r="G90" i="2"/>
  <c r="H90" i="2"/>
  <c r="H121" i="2"/>
  <c r="I33" i="2"/>
  <c r="I23" i="2"/>
  <c r="I42" i="2"/>
  <c r="I104" i="2"/>
  <c r="I111" i="2"/>
  <c r="I71" i="2"/>
  <c r="I56" i="2"/>
  <c r="I55" i="2"/>
  <c r="I59" i="2"/>
  <c r="F55" i="2"/>
  <c r="H28" i="2"/>
  <c r="E23" i="2"/>
  <c r="F38" i="2"/>
  <c r="F42" i="2"/>
  <c r="G38" i="2"/>
  <c r="G42" i="2"/>
  <c r="H19" i="2"/>
  <c r="H12" i="2"/>
  <c r="E94" i="2"/>
  <c r="E120" i="2"/>
  <c r="H119" i="2"/>
  <c r="H118" i="2"/>
  <c r="H113" i="2"/>
  <c r="H114" i="2"/>
  <c r="H115" i="2"/>
  <c r="H116" i="2"/>
  <c r="H112" i="2"/>
  <c r="H117" i="2"/>
  <c r="F117" i="2"/>
  <c r="G117" i="2"/>
  <c r="E117" i="2"/>
  <c r="H106" i="2"/>
  <c r="H107" i="2"/>
  <c r="H108" i="2"/>
  <c r="H109" i="2"/>
  <c r="H110" i="2"/>
  <c r="H105" i="2"/>
  <c r="H102" i="2"/>
  <c r="H103" i="2"/>
  <c r="H101" i="2"/>
  <c r="H104" i="2"/>
  <c r="F104" i="2"/>
  <c r="G104" i="2"/>
  <c r="E104" i="2"/>
  <c r="E111" i="2"/>
  <c r="H96" i="2"/>
  <c r="H97" i="2"/>
  <c r="H98" i="2"/>
  <c r="H95" i="2"/>
  <c r="H99" i="2"/>
  <c r="F99" i="2"/>
  <c r="F111" i="2"/>
  <c r="G99" i="2"/>
  <c r="G111" i="2"/>
  <c r="G120" i="2"/>
  <c r="E99" i="2"/>
  <c r="H92" i="2"/>
  <c r="H93" i="2"/>
  <c r="H91" i="2"/>
  <c r="H85" i="2"/>
  <c r="H86" i="2"/>
  <c r="H87" i="2"/>
  <c r="H89" i="2"/>
  <c r="H88" i="2"/>
  <c r="H84" i="2"/>
  <c r="H79" i="2"/>
  <c r="H80" i="2"/>
  <c r="H81" i="2"/>
  <c r="H82" i="2"/>
  <c r="H78" i="2"/>
  <c r="H83" i="2"/>
  <c r="H73" i="2"/>
  <c r="H74" i="2"/>
  <c r="H75" i="2"/>
  <c r="H76" i="2"/>
  <c r="H72" i="2"/>
  <c r="H77" i="2"/>
  <c r="H69" i="2"/>
  <c r="H70" i="2"/>
  <c r="H61" i="2"/>
  <c r="H62" i="2"/>
  <c r="H63" i="2"/>
  <c r="H64" i="2"/>
  <c r="H65" i="2"/>
  <c r="H66" i="2"/>
  <c r="H67" i="2"/>
  <c r="H68" i="2"/>
  <c r="H60" i="2"/>
  <c r="H71" i="2"/>
  <c r="H39" i="2"/>
  <c r="H37" i="2"/>
  <c r="H35" i="2"/>
  <c r="H36" i="2"/>
  <c r="H34" i="2"/>
  <c r="F94" i="2"/>
  <c r="F120" i="2"/>
  <c r="G94" i="2"/>
  <c r="F89" i="2"/>
  <c r="G89" i="2"/>
  <c r="E89" i="2"/>
  <c r="F83" i="2"/>
  <c r="G83" i="2"/>
  <c r="E83" i="2"/>
  <c r="F77" i="2"/>
  <c r="G77" i="2"/>
  <c r="E77" i="2"/>
  <c r="E71" i="2"/>
  <c r="H58" i="2"/>
  <c r="H57" i="2"/>
  <c r="H56" i="2"/>
  <c r="H46" i="2"/>
  <c r="H55" i="2"/>
  <c r="H43" i="2"/>
  <c r="E55" i="2"/>
  <c r="E59" i="2"/>
  <c r="E45" i="2"/>
  <c r="G56" i="2"/>
  <c r="E56" i="2"/>
  <c r="F45" i="2"/>
  <c r="F59" i="2"/>
  <c r="G45" i="2"/>
  <c r="E42" i="2"/>
  <c r="F33" i="2"/>
  <c r="G33" i="2"/>
  <c r="E33" i="2"/>
  <c r="E90" i="2"/>
  <c r="E121" i="2"/>
  <c r="H6" i="2"/>
  <c r="H7" i="2"/>
  <c r="H8" i="2"/>
  <c r="H9" i="2"/>
  <c r="H10" i="2"/>
  <c r="H11" i="2"/>
  <c r="H13" i="2"/>
  <c r="H14" i="2"/>
  <c r="H15" i="2"/>
  <c r="H16" i="2"/>
  <c r="H17" i="2"/>
  <c r="H18" i="2"/>
  <c r="H20" i="2"/>
  <c r="H21" i="2"/>
  <c r="H22" i="2"/>
  <c r="F23" i="2"/>
  <c r="F121" i="2"/>
  <c r="G23" i="2"/>
  <c r="H30" i="2"/>
  <c r="H33" i="2"/>
  <c r="H31" i="2"/>
  <c r="H32" i="2"/>
  <c r="H44" i="2"/>
  <c r="H45" i="2"/>
  <c r="H59" i="2"/>
  <c r="H47" i="2"/>
  <c r="H48" i="2"/>
  <c r="H49" i="2"/>
  <c r="H50" i="2"/>
  <c r="H51" i="2"/>
  <c r="H52" i="2"/>
  <c r="H53" i="2"/>
  <c r="H54" i="2"/>
  <c r="G55" i="2"/>
  <c r="G59" i="2"/>
  <c r="F71" i="2"/>
  <c r="G71" i="2"/>
  <c r="H94" i="2"/>
  <c r="H120" i="2"/>
  <c r="H23" i="2"/>
  <c r="H42" i="2"/>
  <c r="H38" i="2"/>
  <c r="G121" i="2"/>
  <c r="H111" i="2"/>
</calcChain>
</file>

<file path=xl/sharedStrings.xml><?xml version="1.0" encoding="utf-8"?>
<sst xmlns="http://schemas.openxmlformats.org/spreadsheetml/2006/main" count="268" uniqueCount="253">
  <si>
    <t xml:space="preserve">I. </t>
  </si>
  <si>
    <t>A.</t>
  </si>
  <si>
    <t>B.</t>
  </si>
  <si>
    <t>C.</t>
  </si>
  <si>
    <t>E.</t>
  </si>
  <si>
    <t>F.</t>
  </si>
  <si>
    <t xml:space="preserve"> Sor-
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</si>
  <si>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</si>
  <si>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</si>
  <si>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</si>
  <si>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</si>
  <si>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</si>
  <si>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</si>
  <si>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</si>
  <si>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</si>
  <si>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</si>
  <si>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</si>
  <si>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</si>
  <si>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</si>
  <si>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</si>
  <si>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</si>
  <si>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</si>
  <si>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</si>
  <si>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</si>
  <si>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</si>
  <si>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</si>
  <si>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</si>
  <si>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</si>
  <si>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</si>
  <si>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</si>
  <si>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</si>
  <si>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</si>
  <si>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</si>
  <si>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</si>
  <si>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</si>
  <si>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</si>
  <si>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</si>
  <si>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</si>
  <si>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</si>
  <si>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</si>
  <si>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</si>
  <si>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</si>
  <si>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</si>
  <si>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</si>
  <si>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</si>
  <si>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</si>
  <si>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</si>
  <si>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</si>
  <si>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</si>
  <si>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</si>
  <si>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</si>
  <si>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</si>
  <si>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</si>
  <si>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</si>
  <si>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</si>
  <si>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</si>
  <si>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</si>
  <si>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</si>
  <si>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</si>
  <si>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</si>
  <si>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</si>
  <si>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</si>
  <si>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</si>
  <si>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</si>
  <si>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</si>
  <si>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</si>
  <si>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</si>
  <si>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</si>
  <si>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</si>
  <si>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</si>
  <si>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</si>
  <si>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</si>
  <si>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</si>
  <si>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</si>
  <si>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</si>
  <si>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</si>
  <si>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</si>
  <si>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</si>
  <si>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</si>
  <si>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</si>
  <si>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</si>
  <si>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</si>
  <si>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</si>
  <si>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</si>
  <si>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</si>
  <si>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</si>
  <si>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</si>
  <si>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</si>
  <si>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</si>
  <si>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</si>
  <si>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</si>
  <si>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</si>
  <si>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</si>
  <si>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</si>
  <si>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</si>
  <si>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</si>
  <si>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</si>
  <si>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</si>
  <si>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</si>
  <si>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</si>
  <si>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</si>
  <si>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</si>
  <si>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</si>
  <si>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</si>
  <si>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</si>
  <si>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</si>
  <si>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</si>
  <si>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</si>
  <si>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</si>
  <si>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</si>
  <si>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</si>
  <si>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</si>
  <si>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</si>
  <si>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</si>
  <si>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</si>
  <si>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</si>
  <si>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</si>
  <si>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</si>
  <si>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</si>
  <si>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</si>
  <si>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</si>
  <si>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</si>
  <si>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</si>
  <si>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</si>
  <si>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</si>
  <si>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</si>
  <si>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</si>
  <si>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</si>
  <si>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</si>
  <si>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</si>
  <si>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</si>
  <si>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</si>
  <si>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</si>
  <si>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</si>
  <si>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</si>
  <si>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</si>
  <si>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</si>
  <si>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</si>
  <si>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</si>
  <si>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</si>
  <si>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</si>
  <si>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</si>
  <si>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</si>
  <si>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</si>
  <si>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</si>
  <si>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</si>
  <si>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</si>
  <si>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</si>
  <si>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</si>
  <si>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</si>
  <si>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</si>
  <si>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</si>
  <si>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</si>
  <si>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</si>
  <si>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</si>
  <si>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</si>
  <si>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</si>
  <si>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</si>
  <si>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</si>
  <si>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</si>
  <si>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</si>
  <si>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</si>
  <si>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</si>
  <si>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</si>
  <si>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</si>
  <si>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</si>
  <si>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</si>
  <si>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</si>
  <si>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</si>
  <si>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</si>
  <si>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</si>
  <si>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</si>
  <si>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</si>
  <si>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</si>
  <si>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1 ből - bírságok, pótlékok</t>
  </si>
  <si>
    <t>1-ből: - igazgatási szolgáltati díjak</t>
  </si>
  <si>
    <t xml:space="preserve"> - 1- ből önormányzat működési célú pénzmaradványa</t>
  </si>
  <si>
    <t>Egyéb működési célú átvett pénzeszközök (Egyesület)</t>
  </si>
  <si>
    <t>Vagyoni tipusú adók  - telek adó</t>
  </si>
  <si>
    <t xml:space="preserve"> - 1 ből Önkormányzat felhatalmozási célú pénzmaradványa </t>
  </si>
  <si>
    <t>3-ból települési önk.szoc.feladatai</t>
  </si>
  <si>
    <t>3-ból falugondnoki szolgálatra</t>
  </si>
  <si>
    <t>5 - ből Munkaügyi Központtól közfoglalkoztatásra</t>
  </si>
  <si>
    <t>5 - ből Támop foglalkoztatásra átvett</t>
  </si>
  <si>
    <t>5 - ből földalapú támogatásra átvett</t>
  </si>
  <si>
    <t>XV.</t>
  </si>
  <si>
    <t>Bevételek kötelező, önként vállalt és államigazgatási feladatok megosztásában forintban</t>
  </si>
  <si>
    <t>1- ből Lakott külterülettel kapcsolatos feladatok</t>
  </si>
  <si>
    <t>f</t>
  </si>
  <si>
    <t>g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</si>
  <si>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</si>
  <si>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</si>
  <si>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</si>
  <si>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célú támogatások államháztartáson belülről (1+…+5)</t>
  </si>
  <si>
    <t>III.</t>
  </si>
  <si>
    <t>5 - ből Munkaügyi Központtól közfoglalkoztatásra (felhalmozási)</t>
  </si>
  <si>
    <t>Jövedelemadók (1+2)</t>
  </si>
  <si>
    <t>V.</t>
  </si>
  <si>
    <t>Termékek és szolgáltatások adói (1+…+9)</t>
  </si>
  <si>
    <t>Egyéb közhatalmi bevételek (a+b)</t>
  </si>
  <si>
    <t>Kamatbevételek és más nyereségjellegű bevételek</t>
  </si>
  <si>
    <t>Biztosító által fizetett kártérítés</t>
  </si>
  <si>
    <t>B411</t>
  </si>
  <si>
    <t>VII.</t>
  </si>
  <si>
    <t>Működési bevételek összesen (1+…+11)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</si>
  <si>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</si>
  <si>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</si>
  <si>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</si>
  <si>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Működési célú átvett pénzeszközök (1+…+5)</t>
  </si>
  <si>
    <t>B65</t>
  </si>
  <si>
    <t>Felhalmozási célú visszatérítendő támogatások, kölcsönök visszatérülése az Európai Uniótól</t>
  </si>
  <si>
    <t>B74</t>
  </si>
  <si>
    <t>B75</t>
  </si>
  <si>
    <t>Felhalmozási bevételek összesen (1+…+5)</t>
  </si>
  <si>
    <t>Felhalmozási célú visszatérítendő támogatások, kölcsönök visszatérülése kormányoktól és más nemzetközi szervezetektől</t>
  </si>
  <si>
    <t>Felhalmozási célú átvett pénzeszközök (1+…+5)</t>
  </si>
  <si>
    <t>Hosszú lejáratú hitelek, kölcsönök felvétele pénzügyi vállalkozástól</t>
  </si>
  <si>
    <t>Rövid lejáratú hitelek, kölcsönök felvétele pénzügyi vállalkozástól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</si>
  <si>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</si>
  <si>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</si>
  <si>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</si>
  <si>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</si>
  <si>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(1+…+3)</t>
  </si>
  <si>
    <t>XII.</t>
  </si>
  <si>
    <t>XIII.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</si>
  <si>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</si>
  <si>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</si>
  <si>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</si>
  <si>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</si>
  <si>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</si>
  <si>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</si>
  <si>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</si>
  <si>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</si>
  <si>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XVI.</t>
  </si>
  <si>
    <t>Külföldi finanszírozás bevételei összesen  (1+…+5)</t>
  </si>
  <si>
    <t>B825</t>
  </si>
  <si>
    <t>Váltóbevételek</t>
  </si>
  <si>
    <t>B84</t>
  </si>
  <si>
    <t>XVII.</t>
  </si>
  <si>
    <t>1- ből Üdülühelyi feladatok</t>
  </si>
  <si>
    <t>3-ból rászoruló gyermekek szünidei étkeztetése</t>
  </si>
  <si>
    <t>3-ból szoc.ágazati pótlék</t>
  </si>
  <si>
    <t>Értékesítési és forgalmi adók - idegenforgalmi adó</t>
  </si>
  <si>
    <t>1- ből Polgármesteri illetmény támogatás</t>
  </si>
  <si>
    <t>D.</t>
  </si>
  <si>
    <t>Módosított előirányzat</t>
  </si>
  <si>
    <t>5 - ből Magyar Falu Program - traktor</t>
  </si>
  <si>
    <t>6 - ből Magyar Falu Program - hivatal épületének felújítása</t>
  </si>
  <si>
    <t>5 - ből szoc.ágazati pótlék</t>
  </si>
  <si>
    <t>Alszám</t>
  </si>
  <si>
    <t>G.</t>
  </si>
  <si>
    <t>H.</t>
  </si>
  <si>
    <t>5. melléklet a 4/2021. (V.17.) önk. rendelettel mód. 2/2020. (II.12.) rendeletethez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</si>
</sst>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9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2" fillId="0" borderId="1" xfId="4" applyFon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2" xfId="0" applyBorder="1"/>
    <xf numFmtId="0" fontId="3" fillId="0" borderId="4" xfId="0" applyFont="1" applyBorder="1"/>
    <xf numFmtId="0" fontId="2" fillId="0" borderId="2" xfId="0" applyFont="1" applyBorder="1"/>
    <xf numFmtId="16" fontId="0" fillId="0" borderId="0" xfId="0" applyNumberFormat="1"/>
    <xf numFmtId="0" fontId="3" fillId="0" borderId="0" xfId="4"/>
    <xf numFmtId="0" fontId="3" fillId="0" borderId="2" xfId="0" applyFont="1" applyBorder="1"/>
    <xf numFmtId="0" fontId="3" fillId="0" borderId="2" xfId="4" applyBorder="1"/>
    <xf numFmtId="0" fontId="3" fillId="0" borderId="2" xfId="0" applyFont="1" applyBorder="1" applyAlignment="1">
      <alignment horizontal="left"/>
    </xf>
    <xf numFmtId="0" fontId="5" fillId="0" borderId="1" xfId="4" applyFont="1" applyBorder="1" applyAlignment="1">
      <alignment horizontal="left"/>
    </xf>
    <xf numFmtId="0" fontId="2" fillId="0" borderId="2" xfId="4" applyFont="1" applyBorder="1"/>
    <xf numFmtId="0" fontId="3" fillId="0" borderId="3" xfId="4" applyBorder="1"/>
    <xf numFmtId="0" fontId="2" fillId="0" borderId="3" xfId="0" applyFont="1" applyBorder="1"/>
    <xf numFmtId="0" fontId="3" fillId="0" borderId="3" xfId="0" applyFont="1" applyBorder="1"/>
    <xf numFmtId="0" fontId="3" fillId="0" borderId="1" xfId="4" applyBorder="1"/>
    <xf numFmtId="0" fontId="4" fillId="0" borderId="0" xfId="4" applyFont="1"/>
    <xf numFmtId="0" fontId="3" fillId="0" borderId="4" xfId="4" applyBorder="1" applyAlignment="1">
      <alignment horizontal="left"/>
    </xf>
    <xf numFmtId="0" fontId="3" fillId="0" borderId="5" xfId="0" applyFont="1" applyBorder="1"/>
    <xf numFmtId="0" fontId="3" fillId="0" borderId="4" xfId="4" applyBorder="1"/>
    <xf numFmtId="0" fontId="4" fillId="0" borderId="4" xfId="4" applyFont="1" applyBorder="1"/>
    <xf numFmtId="0" fontId="3" fillId="0" borderId="5" xfId="4" applyBorder="1"/>
    <xf numFmtId="165" fontId="0" fillId="0" borderId="1" xfId="1" applyNumberFormat="1" applyFont="1" applyBorder="1"/>
    <xf numFmtId="165" fontId="2" fillId="0" borderId="1" xfId="1" applyNumberFormat="1" applyFont="1" applyBorder="1"/>
    <xf numFmtId="165" fontId="3" fillId="0" borderId="1" xfId="1" applyNumberFormat="1" applyFont="1" applyBorder="1"/>
    <xf numFmtId="165" fontId="3" fillId="0" borderId="4" xfId="1" applyNumberFormat="1" applyFont="1" applyBorder="1"/>
    <xf numFmtId="165" fontId="0" fillId="0" borderId="4" xfId="1" applyNumberFormat="1" applyFont="1" applyBorder="1"/>
    <xf numFmtId="165" fontId="2" fillId="0" borderId="4" xfId="1" applyNumberFormat="1" applyFont="1" applyBorder="1"/>
    <xf numFmtId="0" fontId="2" fillId="0" borderId="3" xfId="4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5" fontId="0" fillId="0" borderId="0" xfId="0" applyNumberFormat="1"/>
    <xf numFmtId="0" fontId="3" fillId="2" borderId="1" xfId="0" applyFont="1" applyFill="1" applyBorder="1"/>
    <xf numFmtId="0" fontId="0" fillId="2" borderId="1" xfId="0" applyFill="1" applyBorder="1"/>
  </cellXfs>
  <cellStyles count="5">
    <cellStyle name="Ezres" xfId="1" builtinId="3"/>
    <cellStyle name="Normál" xfId="0" builtinId="0"/>
    <cellStyle name="Normál 11" xfId="2" xr:uid="{00000000-0005-0000-0000-000002000000}"/>
    <cellStyle name="Normál 2 2" xfId="3" xr:uid="{00000000-0005-0000-0000-000003000000}"/>
    <cellStyle name="Normál 8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0"/>
  <sheetViews>
    <sheetView tabSelected="1" view="pageBreakPreview" zoomScaleNormal="100" zoomScaleSheetLayoutView="100" workbookViewId="0"/>
  </sheetViews>
  <sheetFormatPr defaultRowHeight="13.2" x14ac:dyDescent="0.25"/>
  <cols>
    <col min="1" max="1" width="5.88671875" customWidth="1"/>
    <col min="2" max="2" width="7" style="1" bestFit="1" customWidth="1"/>
    <col min="3" max="3" width="86.5546875" customWidth="1"/>
    <col min="4" max="4" width="7.88671875" customWidth="1"/>
    <col min="5" max="5" width="13.88671875" bestFit="1" customWidth="1"/>
    <col min="6" max="6" width="12.6640625" bestFit="1" customWidth="1"/>
    <col min="7" max="7" width="11.33203125" customWidth="1"/>
    <col min="8" max="8" width="13.88671875" bestFit="1" customWidth="1"/>
    <col min="9" max="9" width="14.6640625" bestFit="1" customWidth="1"/>
  </cols>
  <sheetData>
    <row r="1" spans="1:9" x14ac:dyDescent="0.25">
      <c r="A1" s="1" t="s">
        <v>252</v>
      </c>
    </row>
    <row r="2" spans="1:9" ht="15" x14ac:dyDescent="0.25">
      <c r="A2" s="1" t="s">
        <v>186</v>
      </c>
      <c r="C2" s="4"/>
      <c r="E2" s="4"/>
      <c r="F2" s="4"/>
      <c r="G2" s="4"/>
      <c r="H2" s="4"/>
    </row>
    <row r="3" spans="1:9" x14ac:dyDescent="0.25">
      <c r="A3" s="41"/>
      <c r="B3" s="41" t="s">
        <v>1</v>
      </c>
      <c r="C3" s="41" t="s">
        <v>2</v>
      </c>
      <c r="D3" s="41" t="s">
        <v>3</v>
      </c>
      <c r="E3" s="41" t="s">
        <v>244</v>
      </c>
      <c r="F3" s="41" t="s">
        <v>4</v>
      </c>
      <c r="G3" s="42" t="s">
        <v>5</v>
      </c>
      <c r="H3" s="42" t="s">
        <v>250</v>
      </c>
      <c r="I3" s="42" t="s">
        <v>251</v>
      </c>
    </row>
    <row r="4" spans="1:9" ht="26.4" x14ac:dyDescent="0.25">
      <c r="A4" s="9" t="s">
        <v>6</v>
      </c>
      <c r="B4" s="11" t="s">
        <v>249</v>
      </c>
      <c r="C4" s="8" t="s">
        <v>7</v>
      </c>
      <c r="D4" s="37" t="s">
        <v>8</v>
      </c>
      <c r="E4" s="38" t="s">
        <v>9</v>
      </c>
      <c r="F4" s="38" t="s">
        <v>10</v>
      </c>
      <c r="G4" s="37" t="s">
        <v>11</v>
      </c>
      <c r="H4" s="39" t="s">
        <v>12</v>
      </c>
      <c r="I4" s="39" t="s">
        <v>245</v>
      </c>
    </row>
    <row r="5" spans="1:9" ht="15.6" x14ac:dyDescent="0.3">
      <c r="A5" s="5">
        <v>1</v>
      </c>
      <c r="B5" s="11">
        <v>1</v>
      </c>
      <c r="C5" s="18" t="s">
        <v>13</v>
      </c>
      <c r="D5" s="5" t="s">
        <v>14</v>
      </c>
      <c r="E5" s="32"/>
      <c r="F5" s="30"/>
      <c r="G5" s="31"/>
      <c r="H5" s="32"/>
      <c r="I5" s="5"/>
    </row>
    <row r="6" spans="1:9" x14ac:dyDescent="0.25">
      <c r="A6" s="5">
        <v>2</v>
      </c>
      <c r="B6" s="25" t="s">
        <v>15</v>
      </c>
      <c r="C6" s="17" t="s">
        <v>16</v>
      </c>
      <c r="D6" s="5"/>
      <c r="E6" s="32">
        <v>519120</v>
      </c>
      <c r="F6" s="30"/>
      <c r="G6" s="33"/>
      <c r="H6" s="32">
        <f>E6+F6+G6</f>
        <v>519120</v>
      </c>
      <c r="I6" s="30">
        <v>519120</v>
      </c>
    </row>
    <row r="7" spans="1:9" x14ac:dyDescent="0.25">
      <c r="A7" s="5">
        <v>3</v>
      </c>
      <c r="B7" s="11" t="s">
        <v>17</v>
      </c>
      <c r="C7" s="10" t="s">
        <v>18</v>
      </c>
      <c r="D7" s="5"/>
      <c r="E7" s="30">
        <v>256000</v>
      </c>
      <c r="F7" s="30"/>
      <c r="G7" s="34"/>
      <c r="H7" s="32">
        <f t="shared" ref="H7:H22" si="0">E7+F7+G7</f>
        <v>256000</v>
      </c>
      <c r="I7" s="30">
        <v>256000</v>
      </c>
    </row>
    <row r="8" spans="1:9" x14ac:dyDescent="0.25">
      <c r="A8" s="5">
        <v>4</v>
      </c>
      <c r="B8" s="11" t="s">
        <v>19</v>
      </c>
      <c r="C8" s="10" t="s">
        <v>20</v>
      </c>
      <c r="D8" s="5"/>
      <c r="E8" s="30">
        <v>100000</v>
      </c>
      <c r="F8" s="30"/>
      <c r="G8" s="34"/>
      <c r="H8" s="32">
        <f t="shared" si="0"/>
        <v>100000</v>
      </c>
      <c r="I8" s="30">
        <v>100000</v>
      </c>
    </row>
    <row r="9" spans="1:9" x14ac:dyDescent="0.25">
      <c r="A9" s="5">
        <v>5</v>
      </c>
      <c r="B9" s="11" t="s">
        <v>21</v>
      </c>
      <c r="C9" s="10" t="s">
        <v>22</v>
      </c>
      <c r="D9" s="5"/>
      <c r="E9" s="30">
        <v>279210</v>
      </c>
      <c r="F9" s="30"/>
      <c r="G9" s="34"/>
      <c r="H9" s="32">
        <f t="shared" si="0"/>
        <v>279210</v>
      </c>
      <c r="I9" s="30">
        <v>279210</v>
      </c>
    </row>
    <row r="10" spans="1:9" x14ac:dyDescent="0.25">
      <c r="A10" s="5">
        <v>6</v>
      </c>
      <c r="B10" s="11" t="s">
        <v>23</v>
      </c>
      <c r="C10" s="5" t="s">
        <v>24</v>
      </c>
      <c r="D10" s="5"/>
      <c r="E10" s="30">
        <v>4772151</v>
      </c>
      <c r="F10" s="30"/>
      <c r="G10" s="34"/>
      <c r="H10" s="32">
        <f t="shared" si="0"/>
        <v>4772151</v>
      </c>
      <c r="I10" s="30">
        <v>4772151</v>
      </c>
    </row>
    <row r="11" spans="1:9" x14ac:dyDescent="0.25">
      <c r="A11" s="5">
        <v>7</v>
      </c>
      <c r="B11" s="11" t="s">
        <v>188</v>
      </c>
      <c r="C11" s="7" t="s">
        <v>187</v>
      </c>
      <c r="D11" s="5"/>
      <c r="E11" s="30">
        <v>12750</v>
      </c>
      <c r="F11" s="30"/>
      <c r="G11" s="34"/>
      <c r="H11" s="32">
        <f t="shared" si="0"/>
        <v>12750</v>
      </c>
      <c r="I11" s="30">
        <v>12750</v>
      </c>
    </row>
    <row r="12" spans="1:9" x14ac:dyDescent="0.25">
      <c r="A12" s="5">
        <v>8</v>
      </c>
      <c r="B12" s="11"/>
      <c r="C12" s="7" t="s">
        <v>239</v>
      </c>
      <c r="D12" s="5"/>
      <c r="E12" s="30">
        <v>191450</v>
      </c>
      <c r="F12" s="30"/>
      <c r="G12" s="34"/>
      <c r="H12" s="32">
        <f t="shared" si="0"/>
        <v>191450</v>
      </c>
      <c r="I12" s="30">
        <v>68922</v>
      </c>
    </row>
    <row r="13" spans="1:9" x14ac:dyDescent="0.25">
      <c r="A13" s="5">
        <v>9</v>
      </c>
      <c r="B13" s="11" t="s">
        <v>189</v>
      </c>
      <c r="C13" s="5" t="s">
        <v>243</v>
      </c>
      <c r="D13" s="5"/>
      <c r="E13" s="30">
        <v>1908900</v>
      </c>
      <c r="F13" s="30"/>
      <c r="G13" s="34"/>
      <c r="H13" s="32">
        <f t="shared" si="0"/>
        <v>1908900</v>
      </c>
      <c r="I13" s="30">
        <v>1908900</v>
      </c>
    </row>
    <row r="14" spans="1:9" x14ac:dyDescent="0.25">
      <c r="A14" s="5">
        <v>10</v>
      </c>
      <c r="B14" s="11">
        <v>2</v>
      </c>
      <c r="C14" s="5" t="s">
        <v>25</v>
      </c>
      <c r="D14" s="5" t="s">
        <v>26</v>
      </c>
      <c r="E14" s="30"/>
      <c r="F14" s="30"/>
      <c r="G14" s="34"/>
      <c r="H14" s="32">
        <f t="shared" si="0"/>
        <v>0</v>
      </c>
      <c r="I14" s="30"/>
    </row>
    <row r="15" spans="1:9" x14ac:dyDescent="0.25">
      <c r="A15" s="5">
        <v>11</v>
      </c>
      <c r="B15" s="11">
        <v>3</v>
      </c>
      <c r="C15" s="7" t="s">
        <v>190</v>
      </c>
      <c r="D15" s="5" t="s">
        <v>27</v>
      </c>
      <c r="E15" s="30"/>
      <c r="F15" s="30"/>
      <c r="G15" s="34"/>
      <c r="H15" s="32">
        <f t="shared" si="0"/>
        <v>0</v>
      </c>
      <c r="I15" s="30"/>
    </row>
    <row r="16" spans="1:9" x14ac:dyDescent="0.25">
      <c r="A16" s="5">
        <v>12</v>
      </c>
      <c r="B16" s="11" t="s">
        <v>15</v>
      </c>
      <c r="C16" s="7" t="s">
        <v>180</v>
      </c>
      <c r="D16" s="5"/>
      <c r="E16" s="30">
        <v>2100398</v>
      </c>
      <c r="F16" s="30"/>
      <c r="G16" s="34"/>
      <c r="H16" s="32">
        <f t="shared" si="0"/>
        <v>2100398</v>
      </c>
      <c r="I16" s="30">
        <v>2100398</v>
      </c>
    </row>
    <row r="17" spans="1:9" x14ac:dyDescent="0.25">
      <c r="A17" s="5">
        <v>13</v>
      </c>
      <c r="B17" s="11" t="s">
        <v>17</v>
      </c>
      <c r="C17" s="7" t="s">
        <v>181</v>
      </c>
      <c r="D17" s="5"/>
      <c r="E17" s="30">
        <v>4250000</v>
      </c>
      <c r="F17" s="30"/>
      <c r="G17" s="34"/>
      <c r="H17" s="32">
        <f t="shared" si="0"/>
        <v>4250000</v>
      </c>
      <c r="I17" s="30">
        <v>4479000</v>
      </c>
    </row>
    <row r="18" spans="1:9" x14ac:dyDescent="0.25">
      <c r="A18" s="5">
        <v>14</v>
      </c>
      <c r="B18" s="11" t="s">
        <v>19</v>
      </c>
      <c r="C18" s="7" t="s">
        <v>240</v>
      </c>
      <c r="D18" s="5"/>
      <c r="E18" s="30">
        <v>0</v>
      </c>
      <c r="F18" s="30"/>
      <c r="G18" s="34"/>
      <c r="H18" s="32">
        <f t="shared" si="0"/>
        <v>0</v>
      </c>
      <c r="I18" s="30"/>
    </row>
    <row r="19" spans="1:9" x14ac:dyDescent="0.25">
      <c r="A19" s="5">
        <v>15</v>
      </c>
      <c r="B19" s="11"/>
      <c r="C19" s="7" t="s">
        <v>241</v>
      </c>
      <c r="D19" s="5"/>
      <c r="E19" s="30">
        <v>0</v>
      </c>
      <c r="F19" s="30"/>
      <c r="G19" s="34"/>
      <c r="H19" s="32">
        <f t="shared" si="0"/>
        <v>0</v>
      </c>
      <c r="I19" s="30">
        <v>551224</v>
      </c>
    </row>
    <row r="20" spans="1:9" x14ac:dyDescent="0.25">
      <c r="A20" s="5">
        <v>16</v>
      </c>
      <c r="B20" s="11">
        <v>4</v>
      </c>
      <c r="C20" s="5" t="s">
        <v>28</v>
      </c>
      <c r="D20" s="5" t="s">
        <v>29</v>
      </c>
      <c r="E20" s="30">
        <v>1800000</v>
      </c>
      <c r="F20" s="30"/>
      <c r="G20" s="34"/>
      <c r="H20" s="32">
        <f t="shared" si="0"/>
        <v>1800000</v>
      </c>
      <c r="I20" s="30">
        <v>2000000</v>
      </c>
    </row>
    <row r="21" spans="1:9" x14ac:dyDescent="0.25">
      <c r="A21" s="5">
        <v>17</v>
      </c>
      <c r="B21" s="11">
        <v>5</v>
      </c>
      <c r="C21" s="5" t="s">
        <v>191</v>
      </c>
      <c r="D21" s="5" t="s">
        <v>30</v>
      </c>
      <c r="E21" s="30">
        <v>0</v>
      </c>
      <c r="F21" s="30"/>
      <c r="G21" s="34"/>
      <c r="H21" s="32">
        <f t="shared" si="0"/>
        <v>0</v>
      </c>
      <c r="I21" s="30">
        <v>304800</v>
      </c>
    </row>
    <row r="22" spans="1:9" x14ac:dyDescent="0.25">
      <c r="A22" s="5">
        <v>18</v>
      </c>
      <c r="B22" s="11">
        <v>6</v>
      </c>
      <c r="C22" s="5" t="s">
        <v>192</v>
      </c>
      <c r="D22" s="5" t="s">
        <v>31</v>
      </c>
      <c r="E22" s="30">
        <v>0</v>
      </c>
      <c r="F22" s="30"/>
      <c r="G22" s="34"/>
      <c r="H22" s="32">
        <f t="shared" si="0"/>
        <v>0</v>
      </c>
      <c r="I22" s="30"/>
    </row>
    <row r="23" spans="1:9" x14ac:dyDescent="0.25">
      <c r="A23" s="5">
        <v>19</v>
      </c>
      <c r="B23" s="11" t="s">
        <v>0</v>
      </c>
      <c r="C23" s="6" t="s">
        <v>32</v>
      </c>
      <c r="D23" s="5" t="s">
        <v>33</v>
      </c>
      <c r="E23" s="31">
        <f>SUM(E6:E22)</f>
        <v>16189979</v>
      </c>
      <c r="F23" s="31">
        <f>SUM(F6:F22)</f>
        <v>0</v>
      </c>
      <c r="G23" s="31">
        <f>SUM(G6:G22)</f>
        <v>0</v>
      </c>
      <c r="H23" s="31">
        <f>SUM(H6:H22)</f>
        <v>16189979</v>
      </c>
      <c r="I23" s="31">
        <f>SUM(I6:I22)</f>
        <v>17352475</v>
      </c>
    </row>
    <row r="24" spans="1:9" x14ac:dyDescent="0.25">
      <c r="A24" s="5">
        <v>20</v>
      </c>
      <c r="B24" s="11">
        <v>1</v>
      </c>
      <c r="C24" s="7" t="s">
        <v>34</v>
      </c>
      <c r="D24" s="5" t="s">
        <v>35</v>
      </c>
      <c r="E24" s="30"/>
      <c r="F24" s="30"/>
      <c r="G24" s="34"/>
      <c r="H24" s="30">
        <v>0</v>
      </c>
      <c r="I24" s="30"/>
    </row>
    <row r="25" spans="1:9" x14ac:dyDescent="0.25">
      <c r="A25" s="5">
        <v>21</v>
      </c>
      <c r="B25" s="11">
        <v>2</v>
      </c>
      <c r="C25" s="7" t="s">
        <v>36</v>
      </c>
      <c r="D25" s="5" t="s">
        <v>37</v>
      </c>
      <c r="E25" s="30"/>
      <c r="F25" s="30"/>
      <c r="G25" s="34"/>
      <c r="H25" s="30">
        <v>0</v>
      </c>
      <c r="I25" s="30"/>
    </row>
    <row r="26" spans="1:9" x14ac:dyDescent="0.25">
      <c r="A26" s="5">
        <v>22</v>
      </c>
      <c r="B26" s="11">
        <v>3</v>
      </c>
      <c r="C26" s="7" t="s">
        <v>38</v>
      </c>
      <c r="D26" s="5" t="s">
        <v>39</v>
      </c>
      <c r="E26" s="30"/>
      <c r="F26" s="30"/>
      <c r="G26" s="34"/>
      <c r="H26" s="30">
        <v>0</v>
      </c>
      <c r="I26" s="30"/>
    </row>
    <row r="27" spans="1:9" x14ac:dyDescent="0.25">
      <c r="A27" s="5">
        <v>23</v>
      </c>
      <c r="B27" s="11">
        <v>4</v>
      </c>
      <c r="C27" s="7" t="s">
        <v>40</v>
      </c>
      <c r="D27" s="7" t="s">
        <v>41</v>
      </c>
      <c r="E27" s="31"/>
      <c r="F27" s="31"/>
      <c r="G27" s="35"/>
      <c r="H27" s="30">
        <v>0</v>
      </c>
      <c r="I27" s="30"/>
    </row>
    <row r="28" spans="1:9" x14ac:dyDescent="0.25">
      <c r="A28" s="5">
        <v>24</v>
      </c>
      <c r="B28" s="11">
        <v>5</v>
      </c>
      <c r="C28" s="5" t="s">
        <v>42</v>
      </c>
      <c r="D28" s="5" t="s">
        <v>43</v>
      </c>
      <c r="E28" s="30">
        <v>1746059</v>
      </c>
      <c r="F28" s="30"/>
      <c r="G28" s="34"/>
      <c r="H28" s="30">
        <f>E28</f>
        <v>1746059</v>
      </c>
      <c r="I28" s="30">
        <v>2887319</v>
      </c>
    </row>
    <row r="29" spans="1:9" x14ac:dyDescent="0.25">
      <c r="A29" s="5">
        <v>25</v>
      </c>
      <c r="B29" s="11" t="s">
        <v>15</v>
      </c>
      <c r="C29" s="10" t="s">
        <v>182</v>
      </c>
      <c r="D29" s="5"/>
      <c r="E29" s="30">
        <v>0</v>
      </c>
      <c r="F29" s="30"/>
      <c r="G29" s="34"/>
      <c r="H29" s="30"/>
      <c r="I29" s="30">
        <v>2887319</v>
      </c>
    </row>
    <row r="30" spans="1:9" x14ac:dyDescent="0.25">
      <c r="A30" s="5">
        <v>26</v>
      </c>
      <c r="B30" s="11" t="s">
        <v>17</v>
      </c>
      <c r="C30" s="15" t="s">
        <v>248</v>
      </c>
      <c r="D30" s="5"/>
      <c r="E30" s="30">
        <v>551224</v>
      </c>
      <c r="F30" s="30"/>
      <c r="G30" s="34"/>
      <c r="H30" s="30">
        <f>E30+F30+G30</f>
        <v>551224</v>
      </c>
      <c r="I30" s="30">
        <v>0</v>
      </c>
    </row>
    <row r="31" spans="1:9" x14ac:dyDescent="0.25">
      <c r="A31" s="5">
        <v>27</v>
      </c>
      <c r="B31" s="11" t="s">
        <v>19</v>
      </c>
      <c r="C31" s="10" t="s">
        <v>183</v>
      </c>
      <c r="D31" s="5"/>
      <c r="E31" s="30">
        <v>0</v>
      </c>
      <c r="F31" s="30"/>
      <c r="G31" s="34"/>
      <c r="H31" s="30">
        <f>E31+F31+G31</f>
        <v>0</v>
      </c>
      <c r="I31" s="30"/>
    </row>
    <row r="32" spans="1:9" x14ac:dyDescent="0.25">
      <c r="A32" s="5">
        <v>28</v>
      </c>
      <c r="B32" s="11" t="s">
        <v>21</v>
      </c>
      <c r="C32" s="10" t="s">
        <v>184</v>
      </c>
      <c r="D32" s="5"/>
      <c r="E32" s="30">
        <v>0</v>
      </c>
      <c r="F32" s="30"/>
      <c r="G32" s="34"/>
      <c r="H32" s="30">
        <f>E32+F32+G32</f>
        <v>0</v>
      </c>
      <c r="I32" s="30"/>
    </row>
    <row r="33" spans="1:9" x14ac:dyDescent="0.25">
      <c r="A33" s="5">
        <v>29</v>
      </c>
      <c r="B33" s="11" t="s">
        <v>44</v>
      </c>
      <c r="C33" s="12" t="s">
        <v>193</v>
      </c>
      <c r="D33" s="5" t="s">
        <v>45</v>
      </c>
      <c r="E33" s="31">
        <f>SUM(E24:E32)</f>
        <v>2297283</v>
      </c>
      <c r="F33" s="31">
        <f>SUM(F24:F32)</f>
        <v>0</v>
      </c>
      <c r="G33" s="31">
        <f>SUM(G24:G32)</f>
        <v>0</v>
      </c>
      <c r="H33" s="31">
        <f>SUM(H24:H32)</f>
        <v>2297283</v>
      </c>
      <c r="I33" s="31">
        <f>I28</f>
        <v>2887319</v>
      </c>
    </row>
    <row r="34" spans="1:9" x14ac:dyDescent="0.25">
      <c r="A34" s="5">
        <v>30</v>
      </c>
      <c r="B34" s="11">
        <v>1</v>
      </c>
      <c r="C34" s="10" t="s">
        <v>46</v>
      </c>
      <c r="D34" s="5" t="s">
        <v>47</v>
      </c>
      <c r="E34" s="30">
        <v>0</v>
      </c>
      <c r="F34" s="30"/>
      <c r="G34" s="34"/>
      <c r="H34" s="30">
        <f t="shared" ref="H34:H39" si="1">SUM(E34:G34)</f>
        <v>0</v>
      </c>
      <c r="I34" s="30"/>
    </row>
    <row r="35" spans="1:9" x14ac:dyDescent="0.25">
      <c r="A35" s="5">
        <v>31</v>
      </c>
      <c r="B35" s="11">
        <v>2</v>
      </c>
      <c r="C35" s="15" t="s">
        <v>48</v>
      </c>
      <c r="D35" s="7" t="s">
        <v>49</v>
      </c>
      <c r="E35" s="31"/>
      <c r="F35" s="31"/>
      <c r="G35" s="35"/>
      <c r="H35" s="30">
        <f t="shared" si="1"/>
        <v>0</v>
      </c>
      <c r="I35" s="30"/>
    </row>
    <row r="36" spans="1:9" x14ac:dyDescent="0.25">
      <c r="A36" s="5">
        <v>32</v>
      </c>
      <c r="B36" s="11">
        <v>3</v>
      </c>
      <c r="C36" s="10" t="s">
        <v>50</v>
      </c>
      <c r="D36" s="5" t="s">
        <v>51</v>
      </c>
      <c r="E36" s="30"/>
      <c r="F36" s="30"/>
      <c r="G36" s="34"/>
      <c r="H36" s="30">
        <f t="shared" si="1"/>
        <v>0</v>
      </c>
      <c r="I36" s="30"/>
    </row>
    <row r="37" spans="1:9" x14ac:dyDescent="0.25">
      <c r="A37" s="5">
        <v>33</v>
      </c>
      <c r="B37" s="11">
        <v>4</v>
      </c>
      <c r="C37" s="10" t="s">
        <v>52</v>
      </c>
      <c r="D37" s="5" t="s">
        <v>53</v>
      </c>
      <c r="E37" s="30"/>
      <c r="F37" s="30"/>
      <c r="G37" s="34"/>
      <c r="H37" s="30">
        <f t="shared" si="1"/>
        <v>0</v>
      </c>
      <c r="I37" s="30"/>
    </row>
    <row r="38" spans="1:9" x14ac:dyDescent="0.25">
      <c r="A38" s="5">
        <v>34</v>
      </c>
      <c r="B38" s="26">
        <v>5</v>
      </c>
      <c r="C38" s="15" t="s">
        <v>54</v>
      </c>
      <c r="D38" s="5" t="s">
        <v>55</v>
      </c>
      <c r="E38" s="30">
        <v>3905226</v>
      </c>
      <c r="F38" s="30">
        <f>F39</f>
        <v>0</v>
      </c>
      <c r="G38" s="30">
        <f>G39</f>
        <v>0</v>
      </c>
      <c r="H38" s="30">
        <f t="shared" si="1"/>
        <v>3905226</v>
      </c>
      <c r="I38" s="30">
        <v>3905226</v>
      </c>
    </row>
    <row r="39" spans="1:9" x14ac:dyDescent="0.25">
      <c r="A39" s="5">
        <v>35</v>
      </c>
      <c r="B39" s="11" t="s">
        <v>15</v>
      </c>
      <c r="C39" s="15" t="s">
        <v>195</v>
      </c>
      <c r="D39" s="5"/>
      <c r="E39" s="30">
        <v>0</v>
      </c>
      <c r="F39" s="30"/>
      <c r="G39" s="34"/>
      <c r="H39" s="30">
        <f t="shared" si="1"/>
        <v>0</v>
      </c>
      <c r="I39" s="30"/>
    </row>
    <row r="40" spans="1:9" x14ac:dyDescent="0.25">
      <c r="A40" s="5">
        <v>36</v>
      </c>
      <c r="B40" s="11" t="s">
        <v>17</v>
      </c>
      <c r="C40" s="15" t="s">
        <v>246</v>
      </c>
      <c r="D40" s="5"/>
      <c r="E40" s="30"/>
      <c r="F40" s="30"/>
      <c r="G40" s="34"/>
      <c r="H40" s="30"/>
      <c r="I40" s="30">
        <v>9137300</v>
      </c>
    </row>
    <row r="41" spans="1:9" x14ac:dyDescent="0.25">
      <c r="A41" s="5">
        <v>37</v>
      </c>
      <c r="B41" s="11" t="s">
        <v>19</v>
      </c>
      <c r="C41" s="15" t="s">
        <v>247</v>
      </c>
      <c r="D41" s="5"/>
      <c r="E41" s="30"/>
      <c r="F41" s="30"/>
      <c r="G41" s="34"/>
      <c r="H41" s="30"/>
      <c r="I41" s="30">
        <v>13066495</v>
      </c>
    </row>
    <row r="42" spans="1:9" x14ac:dyDescent="0.25">
      <c r="A42" s="5">
        <v>38</v>
      </c>
      <c r="B42" s="11" t="s">
        <v>194</v>
      </c>
      <c r="C42" s="12" t="s">
        <v>56</v>
      </c>
      <c r="D42" s="5" t="s">
        <v>57</v>
      </c>
      <c r="E42" s="31">
        <f>SUM(E34:E38)</f>
        <v>3905226</v>
      </c>
      <c r="F42" s="31">
        <f>SUM(F34:F38)</f>
        <v>0</v>
      </c>
      <c r="G42" s="31">
        <f>SUM(G34:G38)</f>
        <v>0</v>
      </c>
      <c r="H42" s="31">
        <f>SUM(H34:H38)</f>
        <v>3905226</v>
      </c>
      <c r="I42" s="31">
        <f>SUM(I34:I41)</f>
        <v>26109021</v>
      </c>
    </row>
    <row r="43" spans="1:9" x14ac:dyDescent="0.25">
      <c r="A43" s="5">
        <v>39</v>
      </c>
      <c r="B43" s="11">
        <v>1</v>
      </c>
      <c r="C43" s="10" t="s">
        <v>58</v>
      </c>
      <c r="D43" s="5" t="s">
        <v>59</v>
      </c>
      <c r="E43" s="30"/>
      <c r="F43" s="30"/>
      <c r="G43" s="34"/>
      <c r="H43" s="30">
        <f>E43+F43+G43</f>
        <v>0</v>
      </c>
      <c r="I43" s="30"/>
    </row>
    <row r="44" spans="1:9" x14ac:dyDescent="0.25">
      <c r="A44" s="5">
        <v>40</v>
      </c>
      <c r="B44" s="7">
        <v>2</v>
      </c>
      <c r="C44" s="5" t="s">
        <v>60</v>
      </c>
      <c r="D44" s="5" t="s">
        <v>61</v>
      </c>
      <c r="E44" s="30"/>
      <c r="F44" s="30"/>
      <c r="G44" s="34"/>
      <c r="H44" s="30">
        <f>E44+F44+G44</f>
        <v>0</v>
      </c>
      <c r="I44" s="30"/>
    </row>
    <row r="45" spans="1:9" x14ac:dyDescent="0.25">
      <c r="A45" s="5">
        <v>41</v>
      </c>
      <c r="B45" s="23" t="s">
        <v>62</v>
      </c>
      <c r="C45" s="6" t="s">
        <v>196</v>
      </c>
      <c r="D45" s="5" t="s">
        <v>63</v>
      </c>
      <c r="E45" s="32">
        <f>SUM(E43:E44)</f>
        <v>0</v>
      </c>
      <c r="F45" s="32">
        <f>SUM(F43:F44)</f>
        <v>0</v>
      </c>
      <c r="G45" s="32">
        <f>SUM(G43:G44)</f>
        <v>0</v>
      </c>
      <c r="H45" s="32">
        <f>SUM(H43:H44)</f>
        <v>0</v>
      </c>
      <c r="I45" s="30"/>
    </row>
    <row r="46" spans="1:9" x14ac:dyDescent="0.25">
      <c r="A46" s="5">
        <v>42</v>
      </c>
      <c r="B46" s="11">
        <v>1</v>
      </c>
      <c r="C46" s="10" t="s">
        <v>64</v>
      </c>
      <c r="D46" s="5" t="s">
        <v>65</v>
      </c>
      <c r="E46" s="30"/>
      <c r="F46" s="30"/>
      <c r="G46" s="34"/>
      <c r="H46" s="32">
        <f>SUM(E46:G46)</f>
        <v>0</v>
      </c>
      <c r="I46" s="30"/>
    </row>
    <row r="47" spans="1:9" x14ac:dyDescent="0.25">
      <c r="A47" s="5">
        <v>43</v>
      </c>
      <c r="B47" s="11">
        <v>2</v>
      </c>
      <c r="C47" s="16" t="s">
        <v>66</v>
      </c>
      <c r="D47" s="5" t="s">
        <v>67</v>
      </c>
      <c r="E47" s="30"/>
      <c r="F47" s="30"/>
      <c r="G47" s="34"/>
      <c r="H47" s="32">
        <f t="shared" ref="H47:H54" si="2">SUM(E47:G47)</f>
        <v>0</v>
      </c>
      <c r="I47" s="30"/>
    </row>
    <row r="48" spans="1:9" x14ac:dyDescent="0.25">
      <c r="A48" s="5">
        <v>44</v>
      </c>
      <c r="B48" s="11">
        <v>3</v>
      </c>
      <c r="C48" s="5" t="s">
        <v>68</v>
      </c>
      <c r="D48" s="5" t="s">
        <v>69</v>
      </c>
      <c r="E48" s="30"/>
      <c r="F48" s="30">
        <v>272000</v>
      </c>
      <c r="G48" s="34"/>
      <c r="H48" s="32">
        <f t="shared" si="2"/>
        <v>272000</v>
      </c>
      <c r="I48" s="30">
        <v>272000</v>
      </c>
    </row>
    <row r="49" spans="1:9" x14ac:dyDescent="0.25">
      <c r="A49" s="5">
        <v>45</v>
      </c>
      <c r="B49" s="11">
        <v>4</v>
      </c>
      <c r="C49" s="5" t="s">
        <v>178</v>
      </c>
      <c r="D49" s="5" t="s">
        <v>69</v>
      </c>
      <c r="E49" s="30"/>
      <c r="F49" s="30">
        <v>0</v>
      </c>
      <c r="G49" s="34"/>
      <c r="H49" s="32">
        <f t="shared" si="2"/>
        <v>0</v>
      </c>
      <c r="I49" s="30"/>
    </row>
    <row r="50" spans="1:9" x14ac:dyDescent="0.25">
      <c r="A50" s="5">
        <v>46</v>
      </c>
      <c r="B50" s="11">
        <v>5</v>
      </c>
      <c r="C50" s="5" t="s">
        <v>70</v>
      </c>
      <c r="D50" s="5" t="s">
        <v>71</v>
      </c>
      <c r="E50" s="30"/>
      <c r="F50" s="30">
        <v>3212456</v>
      </c>
      <c r="G50" s="34"/>
      <c r="H50" s="32">
        <f t="shared" si="2"/>
        <v>3212456</v>
      </c>
      <c r="I50" s="30">
        <v>3212456</v>
      </c>
    </row>
    <row r="51" spans="1:9" x14ac:dyDescent="0.25">
      <c r="A51" s="5">
        <v>47</v>
      </c>
      <c r="B51" s="11">
        <v>6</v>
      </c>
      <c r="C51" s="7" t="s">
        <v>242</v>
      </c>
      <c r="D51" s="5" t="s">
        <v>72</v>
      </c>
      <c r="E51" s="30"/>
      <c r="F51" s="30">
        <v>191450</v>
      </c>
      <c r="G51" s="34"/>
      <c r="H51" s="32">
        <f t="shared" si="2"/>
        <v>191450</v>
      </c>
      <c r="I51" s="30"/>
    </row>
    <row r="52" spans="1:9" x14ac:dyDescent="0.25">
      <c r="A52" s="5">
        <v>48</v>
      </c>
      <c r="B52" s="11">
        <v>7</v>
      </c>
      <c r="C52" s="10" t="s">
        <v>73</v>
      </c>
      <c r="D52" s="5" t="s">
        <v>74</v>
      </c>
      <c r="E52" s="30"/>
      <c r="F52" s="30"/>
      <c r="G52" s="34"/>
      <c r="H52" s="32">
        <f t="shared" si="2"/>
        <v>0</v>
      </c>
      <c r="I52" s="30"/>
    </row>
    <row r="53" spans="1:9" x14ac:dyDescent="0.25">
      <c r="A53" s="5">
        <v>49</v>
      </c>
      <c r="B53" s="11">
        <v>8</v>
      </c>
      <c r="C53" s="15" t="s">
        <v>75</v>
      </c>
      <c r="D53" s="5" t="s">
        <v>76</v>
      </c>
      <c r="E53" s="32">
        <v>257739</v>
      </c>
      <c r="F53" s="30"/>
      <c r="G53" s="33"/>
      <c r="H53" s="32">
        <f t="shared" si="2"/>
        <v>257739</v>
      </c>
      <c r="I53" s="30">
        <v>0</v>
      </c>
    </row>
    <row r="54" spans="1:9" x14ac:dyDescent="0.25">
      <c r="A54" s="5">
        <v>50</v>
      </c>
      <c r="B54" s="11">
        <v>9</v>
      </c>
      <c r="C54" s="15" t="s">
        <v>77</v>
      </c>
      <c r="D54" s="7" t="s">
        <v>78</v>
      </c>
      <c r="E54" s="31"/>
      <c r="F54" s="31"/>
      <c r="G54" s="35"/>
      <c r="H54" s="32">
        <f t="shared" si="2"/>
        <v>0</v>
      </c>
      <c r="I54" s="30">
        <v>3500</v>
      </c>
    </row>
    <row r="55" spans="1:9" x14ac:dyDescent="0.25">
      <c r="A55" s="5">
        <v>51</v>
      </c>
      <c r="B55" s="20" t="s">
        <v>197</v>
      </c>
      <c r="C55" s="12" t="s">
        <v>198</v>
      </c>
      <c r="D55" s="5" t="s">
        <v>79</v>
      </c>
      <c r="E55" s="31">
        <f>SUM(E46:E54)</f>
        <v>257739</v>
      </c>
      <c r="F55" s="31">
        <f>SUM(F46:F54)</f>
        <v>3675906</v>
      </c>
      <c r="G55" s="31">
        <f>SUM(G46:G54)</f>
        <v>0</v>
      </c>
      <c r="H55" s="31">
        <f>SUM(H46:H54)</f>
        <v>3933645</v>
      </c>
      <c r="I55" s="31">
        <f>SUM(I46:I54)</f>
        <v>3487956</v>
      </c>
    </row>
    <row r="56" spans="1:9" x14ac:dyDescent="0.25">
      <c r="A56" s="5">
        <v>52</v>
      </c>
      <c r="B56" s="14">
        <v>1</v>
      </c>
      <c r="C56" s="12" t="s">
        <v>199</v>
      </c>
      <c r="D56" s="5" t="s">
        <v>80</v>
      </c>
      <c r="E56" s="31">
        <f>SUM(E57:E58)</f>
        <v>0</v>
      </c>
      <c r="F56" s="31">
        <v>5000</v>
      </c>
      <c r="G56" s="31">
        <f>SUM(G57:G58)</f>
        <v>0</v>
      </c>
      <c r="H56" s="31">
        <f>SUM(H57:H58)</f>
        <v>5000</v>
      </c>
      <c r="I56" s="31">
        <f>SUM(I57:I58)</f>
        <v>5000</v>
      </c>
    </row>
    <row r="57" spans="1:9" x14ac:dyDescent="0.25">
      <c r="A57" s="5">
        <v>53</v>
      </c>
      <c r="B57" s="11" t="s">
        <v>15</v>
      </c>
      <c r="C57" s="15" t="s">
        <v>174</v>
      </c>
      <c r="D57" s="5"/>
      <c r="E57" s="30"/>
      <c r="F57" s="32">
        <v>5000</v>
      </c>
      <c r="G57" s="35"/>
      <c r="H57" s="32">
        <f>SUM(E57:G57)</f>
        <v>5000</v>
      </c>
      <c r="I57" s="30">
        <v>5000</v>
      </c>
    </row>
    <row r="58" spans="1:9" x14ac:dyDescent="0.25">
      <c r="A58" s="5">
        <v>54</v>
      </c>
      <c r="B58" s="11" t="s">
        <v>17</v>
      </c>
      <c r="C58" s="10" t="s">
        <v>175</v>
      </c>
      <c r="D58" s="5"/>
      <c r="E58" s="30"/>
      <c r="F58" s="30"/>
      <c r="G58" s="34"/>
      <c r="H58" s="32">
        <f>SUM(E58:G58)</f>
        <v>0</v>
      </c>
      <c r="I58" s="30"/>
    </row>
    <row r="59" spans="1:9" x14ac:dyDescent="0.25">
      <c r="A59" s="5">
        <v>55</v>
      </c>
      <c r="B59" s="11" t="s">
        <v>81</v>
      </c>
      <c r="C59" s="19" t="s">
        <v>82</v>
      </c>
      <c r="D59" s="6" t="s">
        <v>83</v>
      </c>
      <c r="E59" s="31">
        <f>E45+E55+E56</f>
        <v>257739</v>
      </c>
      <c r="F59" s="31">
        <f>F45+F55+F56</f>
        <v>3680906</v>
      </c>
      <c r="G59" s="31">
        <f>G45+G55+G56</f>
        <v>0</v>
      </c>
      <c r="H59" s="31">
        <f>H45+H55+H56</f>
        <v>3938645</v>
      </c>
      <c r="I59" s="31">
        <f>I45+I55+I56</f>
        <v>3492956</v>
      </c>
    </row>
    <row r="60" spans="1:9" x14ac:dyDescent="0.25">
      <c r="A60" s="5">
        <v>56</v>
      </c>
      <c r="B60" s="11">
        <v>1</v>
      </c>
      <c r="C60" s="16" t="s">
        <v>84</v>
      </c>
      <c r="D60" s="5" t="s">
        <v>85</v>
      </c>
      <c r="E60" s="32"/>
      <c r="F60" s="30">
        <v>0</v>
      </c>
      <c r="G60" s="33"/>
      <c r="H60" s="32">
        <f>SUM(E60:G60)</f>
        <v>0</v>
      </c>
      <c r="I60" s="30"/>
    </row>
    <row r="61" spans="1:9" x14ac:dyDescent="0.25">
      <c r="A61" s="5">
        <v>57</v>
      </c>
      <c r="B61" s="11">
        <v>2</v>
      </c>
      <c r="C61" s="16" t="s">
        <v>86</v>
      </c>
      <c r="D61" s="5" t="s">
        <v>87</v>
      </c>
      <c r="E61" s="32"/>
      <c r="F61" s="30">
        <v>806000</v>
      </c>
      <c r="G61" s="33"/>
      <c r="H61" s="32">
        <f t="shared" ref="H61:H70" si="3">SUM(E61:G61)</f>
        <v>806000</v>
      </c>
      <c r="I61" s="30"/>
    </row>
    <row r="62" spans="1:9" x14ac:dyDescent="0.25">
      <c r="A62" s="5">
        <v>58</v>
      </c>
      <c r="B62" s="11">
        <v>3</v>
      </c>
      <c r="C62" s="16" t="s">
        <v>88</v>
      </c>
      <c r="D62" s="5" t="s">
        <v>89</v>
      </c>
      <c r="E62" s="32"/>
      <c r="F62" s="30"/>
      <c r="G62" s="32"/>
      <c r="H62" s="32">
        <f t="shared" si="3"/>
        <v>0</v>
      </c>
      <c r="I62" s="30"/>
    </row>
    <row r="63" spans="1:9" x14ac:dyDescent="0.25">
      <c r="A63" s="5">
        <v>59</v>
      </c>
      <c r="B63" s="11">
        <v>4</v>
      </c>
      <c r="C63" s="15" t="s">
        <v>90</v>
      </c>
      <c r="D63" s="7" t="s">
        <v>91</v>
      </c>
      <c r="E63" s="31"/>
      <c r="F63" s="32">
        <v>339000</v>
      </c>
      <c r="G63" s="32">
        <v>0</v>
      </c>
      <c r="H63" s="32">
        <f t="shared" si="3"/>
        <v>339000</v>
      </c>
      <c r="I63" s="30">
        <v>1145000</v>
      </c>
    </row>
    <row r="64" spans="1:9" x14ac:dyDescent="0.25">
      <c r="A64" s="5">
        <v>60</v>
      </c>
      <c r="B64" s="11">
        <v>5</v>
      </c>
      <c r="C64" s="16" t="s">
        <v>92</v>
      </c>
      <c r="D64" s="5" t="s">
        <v>93</v>
      </c>
      <c r="E64" s="32"/>
      <c r="F64" s="30"/>
      <c r="G64" s="32"/>
      <c r="H64" s="32">
        <f t="shared" si="3"/>
        <v>0</v>
      </c>
      <c r="I64" s="30"/>
    </row>
    <row r="65" spans="1:9" x14ac:dyDescent="0.25">
      <c r="A65" s="5">
        <v>61</v>
      </c>
      <c r="B65" s="26">
        <v>6</v>
      </c>
      <c r="C65" s="15" t="s">
        <v>94</v>
      </c>
      <c r="D65" s="5" t="s">
        <v>95</v>
      </c>
      <c r="E65" s="32"/>
      <c r="F65" s="31"/>
      <c r="G65" s="33"/>
      <c r="H65" s="32">
        <f t="shared" si="3"/>
        <v>0</v>
      </c>
      <c r="I65" s="30"/>
    </row>
    <row r="66" spans="1:9" x14ac:dyDescent="0.25">
      <c r="A66" s="5">
        <v>62</v>
      </c>
      <c r="B66" s="27">
        <v>7</v>
      </c>
      <c r="C66" s="17" t="s">
        <v>96</v>
      </c>
      <c r="D66" s="5" t="s">
        <v>97</v>
      </c>
      <c r="E66" s="32"/>
      <c r="F66" s="30"/>
      <c r="G66" s="33"/>
      <c r="H66" s="32">
        <f t="shared" si="3"/>
        <v>0</v>
      </c>
      <c r="I66" s="30"/>
    </row>
    <row r="67" spans="1:9" x14ac:dyDescent="0.25">
      <c r="A67" s="5">
        <v>63</v>
      </c>
      <c r="B67" s="11">
        <v>8</v>
      </c>
      <c r="C67" s="1" t="s">
        <v>200</v>
      </c>
      <c r="D67" s="5" t="s">
        <v>98</v>
      </c>
      <c r="E67" s="32"/>
      <c r="F67" s="30">
        <v>0</v>
      </c>
      <c r="G67" s="33"/>
      <c r="H67" s="32">
        <f t="shared" si="3"/>
        <v>0</v>
      </c>
      <c r="I67" s="30"/>
    </row>
    <row r="68" spans="1:9" x14ac:dyDescent="0.25">
      <c r="A68" s="5">
        <v>64</v>
      </c>
      <c r="B68" s="11">
        <v>9</v>
      </c>
      <c r="C68" s="16" t="s">
        <v>99</v>
      </c>
      <c r="D68" s="5" t="s">
        <v>100</v>
      </c>
      <c r="E68" s="32"/>
      <c r="F68" s="30"/>
      <c r="G68" s="33"/>
      <c r="H68" s="32">
        <f t="shared" si="3"/>
        <v>0</v>
      </c>
      <c r="I68" s="30"/>
    </row>
    <row r="69" spans="1:9" x14ac:dyDescent="0.25">
      <c r="A69" s="5">
        <v>65</v>
      </c>
      <c r="B69" s="11">
        <v>10</v>
      </c>
      <c r="C69" s="1" t="s">
        <v>201</v>
      </c>
      <c r="D69" s="5" t="s">
        <v>102</v>
      </c>
      <c r="E69" s="32"/>
      <c r="F69" s="30"/>
      <c r="G69" s="33"/>
      <c r="H69" s="32">
        <f t="shared" si="3"/>
        <v>0</v>
      </c>
      <c r="I69" s="30"/>
    </row>
    <row r="70" spans="1:9" x14ac:dyDescent="0.25">
      <c r="A70" s="5">
        <v>66</v>
      </c>
      <c r="B70" s="11">
        <v>11</v>
      </c>
      <c r="C70" s="16" t="s">
        <v>101</v>
      </c>
      <c r="D70" s="7" t="s">
        <v>202</v>
      </c>
      <c r="E70" s="32"/>
      <c r="F70" s="32">
        <v>0</v>
      </c>
      <c r="G70" s="33">
        <v>0</v>
      </c>
      <c r="H70" s="32">
        <f t="shared" si="3"/>
        <v>0</v>
      </c>
      <c r="I70" s="30"/>
    </row>
    <row r="71" spans="1:9" x14ac:dyDescent="0.25">
      <c r="A71" s="5">
        <v>67</v>
      </c>
      <c r="B71" s="11" t="s">
        <v>203</v>
      </c>
      <c r="C71" s="19" t="s">
        <v>204</v>
      </c>
      <c r="D71" s="5" t="s">
        <v>103</v>
      </c>
      <c r="E71" s="31">
        <f>SUM(E60:E70)</f>
        <v>0</v>
      </c>
      <c r="F71" s="31">
        <f>SUM(F60:F70)</f>
        <v>1145000</v>
      </c>
      <c r="G71" s="31">
        <f>SUM(G60:G70)</f>
        <v>0</v>
      </c>
      <c r="H71" s="31">
        <f>SUM(H60:H70)</f>
        <v>1145000</v>
      </c>
      <c r="I71" s="31">
        <f>SUM(I60:I70)</f>
        <v>1145000</v>
      </c>
    </row>
    <row r="72" spans="1:9" x14ac:dyDescent="0.25">
      <c r="A72" s="5">
        <v>68</v>
      </c>
      <c r="B72" s="11">
        <v>1</v>
      </c>
      <c r="C72" s="16" t="s">
        <v>104</v>
      </c>
      <c r="D72" s="7" t="s">
        <v>105</v>
      </c>
      <c r="E72" s="31"/>
      <c r="F72" s="31"/>
      <c r="G72" s="35"/>
      <c r="H72" s="32">
        <f>SUM(E72:G72)</f>
        <v>0</v>
      </c>
      <c r="I72" s="30"/>
    </row>
    <row r="73" spans="1:9" x14ac:dyDescent="0.25">
      <c r="A73" s="5">
        <v>69</v>
      </c>
      <c r="B73" s="28">
        <v>2</v>
      </c>
      <c r="C73" s="15" t="s">
        <v>106</v>
      </c>
      <c r="D73" s="5" t="s">
        <v>107</v>
      </c>
      <c r="E73" s="32"/>
      <c r="F73" s="30"/>
      <c r="G73" s="33"/>
      <c r="H73" s="32">
        <f>SUM(E73:G73)</f>
        <v>0</v>
      </c>
      <c r="I73" s="30"/>
    </row>
    <row r="74" spans="1:9" x14ac:dyDescent="0.25">
      <c r="A74" s="5">
        <v>70</v>
      </c>
      <c r="B74" s="11">
        <v>3</v>
      </c>
      <c r="C74" s="16" t="s">
        <v>108</v>
      </c>
      <c r="D74" s="5" t="s">
        <v>109</v>
      </c>
      <c r="E74" s="32"/>
      <c r="F74" s="30"/>
      <c r="G74" s="33"/>
      <c r="H74" s="32">
        <f>SUM(E74:G74)</f>
        <v>0</v>
      </c>
      <c r="I74" s="30"/>
    </row>
    <row r="75" spans="1:9" x14ac:dyDescent="0.25">
      <c r="A75" s="5">
        <v>71</v>
      </c>
      <c r="B75" s="11">
        <v>4</v>
      </c>
      <c r="C75" s="16" t="s">
        <v>110</v>
      </c>
      <c r="D75" s="5" t="s">
        <v>111</v>
      </c>
      <c r="E75" s="32"/>
      <c r="F75" s="30"/>
      <c r="G75" s="33"/>
      <c r="H75" s="32">
        <f>SUM(E75:G75)</f>
        <v>0</v>
      </c>
      <c r="I75" s="30"/>
    </row>
    <row r="76" spans="1:9" x14ac:dyDescent="0.25">
      <c r="A76" s="5">
        <v>72</v>
      </c>
      <c r="B76" s="28">
        <v>5</v>
      </c>
      <c r="C76" s="15" t="s">
        <v>112</v>
      </c>
      <c r="D76" s="5" t="s">
        <v>113</v>
      </c>
      <c r="E76" s="32"/>
      <c r="F76" s="30"/>
      <c r="G76" s="33"/>
      <c r="H76" s="32">
        <f>SUM(E76:G76)</f>
        <v>0</v>
      </c>
      <c r="I76" s="30"/>
    </row>
    <row r="77" spans="1:9" x14ac:dyDescent="0.25">
      <c r="A77" s="5">
        <v>73</v>
      </c>
      <c r="B77" s="27" t="s">
        <v>114</v>
      </c>
      <c r="C77" s="12" t="s">
        <v>213</v>
      </c>
      <c r="D77" s="5" t="s">
        <v>115</v>
      </c>
      <c r="E77" s="31">
        <f>SUM(E72:E76)</f>
        <v>0</v>
      </c>
      <c r="F77" s="31">
        <f>SUM(F72:F76)</f>
        <v>0</v>
      </c>
      <c r="G77" s="31">
        <f>SUM(G72:G76)</f>
        <v>0</v>
      </c>
      <c r="H77" s="31">
        <f>SUM(H72:H76)</f>
        <v>0</v>
      </c>
      <c r="I77" s="30"/>
    </row>
    <row r="78" spans="1:9" x14ac:dyDescent="0.25">
      <c r="A78" s="5">
        <v>74</v>
      </c>
      <c r="B78" s="27">
        <v>1</v>
      </c>
      <c r="C78" s="15" t="s">
        <v>116</v>
      </c>
      <c r="D78" s="5" t="s">
        <v>117</v>
      </c>
      <c r="E78" s="32"/>
      <c r="F78" s="30"/>
      <c r="G78" s="33"/>
      <c r="H78" s="32">
        <f>SUM(E78:G78)</f>
        <v>0</v>
      </c>
      <c r="I78" s="30"/>
    </row>
    <row r="79" spans="1:9" x14ac:dyDescent="0.25">
      <c r="A79" s="5">
        <v>75</v>
      </c>
      <c r="B79" s="27">
        <v>2</v>
      </c>
      <c r="C79" s="15" t="s">
        <v>205</v>
      </c>
      <c r="D79" s="5" t="s">
        <v>119</v>
      </c>
      <c r="E79" s="32"/>
      <c r="F79" s="30"/>
      <c r="G79" s="33"/>
      <c r="H79" s="32">
        <f>SUM(E79:G79)</f>
        <v>0</v>
      </c>
      <c r="I79" s="30"/>
    </row>
    <row r="80" spans="1:9" x14ac:dyDescent="0.25">
      <c r="A80" s="5">
        <v>76</v>
      </c>
      <c r="B80" s="27">
        <v>3</v>
      </c>
      <c r="C80" s="7" t="s">
        <v>206</v>
      </c>
      <c r="D80" s="7" t="s">
        <v>120</v>
      </c>
      <c r="E80" s="32"/>
      <c r="F80" s="30"/>
      <c r="G80" s="33"/>
      <c r="H80" s="32">
        <f>SUM(E80:G80)</f>
        <v>0</v>
      </c>
      <c r="I80" s="30"/>
    </row>
    <row r="81" spans="1:9" x14ac:dyDescent="0.25">
      <c r="A81" s="5">
        <v>77</v>
      </c>
      <c r="B81" s="27">
        <v>4</v>
      </c>
      <c r="C81" s="7" t="s">
        <v>118</v>
      </c>
      <c r="D81" s="7" t="s">
        <v>207</v>
      </c>
      <c r="E81" s="32"/>
      <c r="F81" s="30"/>
      <c r="G81" s="33"/>
      <c r="H81" s="32">
        <f>SUM(E81:G81)</f>
        <v>0</v>
      </c>
      <c r="I81" s="30"/>
    </row>
    <row r="82" spans="1:9" x14ac:dyDescent="0.25">
      <c r="A82" s="5">
        <v>78</v>
      </c>
      <c r="B82" s="27">
        <v>5</v>
      </c>
      <c r="C82" s="15" t="s">
        <v>177</v>
      </c>
      <c r="D82" s="7" t="s">
        <v>209</v>
      </c>
      <c r="E82" s="32"/>
      <c r="F82" s="30"/>
      <c r="G82" s="33"/>
      <c r="H82" s="32">
        <f>SUM(E82:G82)</f>
        <v>0</v>
      </c>
      <c r="I82" s="30"/>
    </row>
    <row r="83" spans="1:9" x14ac:dyDescent="0.25">
      <c r="A83" s="5">
        <v>79</v>
      </c>
      <c r="B83" s="27" t="s">
        <v>121</v>
      </c>
      <c r="C83" s="2" t="s">
        <v>208</v>
      </c>
      <c r="D83" s="5" t="s">
        <v>122</v>
      </c>
      <c r="E83" s="31">
        <f>SUM(E78:E82)</f>
        <v>0</v>
      </c>
      <c r="F83" s="31">
        <f>SUM(F78:F82)</f>
        <v>0</v>
      </c>
      <c r="G83" s="31">
        <f>SUM(G78:G82)</f>
        <v>0</v>
      </c>
      <c r="H83" s="31">
        <f>SUM(H78:H82)</f>
        <v>0</v>
      </c>
      <c r="I83" s="30"/>
    </row>
    <row r="84" spans="1:9" x14ac:dyDescent="0.25">
      <c r="A84" s="5">
        <v>80</v>
      </c>
      <c r="B84" s="27">
        <v>1</v>
      </c>
      <c r="C84" s="15" t="s">
        <v>123</v>
      </c>
      <c r="D84" s="5" t="s">
        <v>124</v>
      </c>
      <c r="E84" s="32"/>
      <c r="F84" s="30"/>
      <c r="G84" s="33"/>
      <c r="H84" s="32">
        <f>SUM(E84:G84)</f>
        <v>0</v>
      </c>
      <c r="I84" s="30"/>
    </row>
    <row r="85" spans="1:9" x14ac:dyDescent="0.25">
      <c r="A85" s="5">
        <v>81</v>
      </c>
      <c r="B85" s="27">
        <v>2</v>
      </c>
      <c r="C85" s="7" t="s">
        <v>210</v>
      </c>
      <c r="D85" s="7" t="s">
        <v>126</v>
      </c>
      <c r="E85" s="32"/>
      <c r="F85" s="30"/>
      <c r="G85" s="35"/>
      <c r="H85" s="32">
        <f>SUM(E85:G85)</f>
        <v>0</v>
      </c>
      <c r="I85" s="30"/>
    </row>
    <row r="86" spans="1:9" x14ac:dyDescent="0.25">
      <c r="A86" s="5">
        <v>82</v>
      </c>
      <c r="B86" s="27">
        <v>3</v>
      </c>
      <c r="C86" s="7" t="s">
        <v>214</v>
      </c>
      <c r="D86" s="7" t="s">
        <v>128</v>
      </c>
      <c r="E86" s="32"/>
      <c r="F86" s="30"/>
      <c r="G86" s="35"/>
      <c r="H86" s="32">
        <f>SUM(E86:G86)</f>
        <v>0</v>
      </c>
      <c r="I86" s="30"/>
    </row>
    <row r="87" spans="1:9" x14ac:dyDescent="0.25">
      <c r="A87" s="5">
        <v>83</v>
      </c>
      <c r="B87" s="27">
        <v>4</v>
      </c>
      <c r="C87" s="7" t="s">
        <v>125</v>
      </c>
      <c r="D87" s="7" t="s">
        <v>211</v>
      </c>
      <c r="E87" s="32"/>
      <c r="F87" s="30"/>
      <c r="G87" s="35"/>
      <c r="H87" s="32">
        <f>SUM(E87:G87)</f>
        <v>0</v>
      </c>
      <c r="I87" s="30"/>
    </row>
    <row r="88" spans="1:9" x14ac:dyDescent="0.25">
      <c r="A88" s="5">
        <v>84</v>
      </c>
      <c r="B88" s="27">
        <v>5</v>
      </c>
      <c r="C88" s="7" t="s">
        <v>127</v>
      </c>
      <c r="D88" s="7" t="s">
        <v>212</v>
      </c>
      <c r="E88" s="32"/>
      <c r="F88" s="30"/>
      <c r="G88" s="33"/>
      <c r="H88" s="32">
        <f>SUM(E88:G88)</f>
        <v>0</v>
      </c>
      <c r="I88" s="30"/>
    </row>
    <row r="89" spans="1:9" x14ac:dyDescent="0.25">
      <c r="A89" s="5">
        <v>85</v>
      </c>
      <c r="B89" s="29" t="s">
        <v>129</v>
      </c>
      <c r="C89" s="19" t="s">
        <v>215</v>
      </c>
      <c r="D89" s="5" t="s">
        <v>130</v>
      </c>
      <c r="E89" s="31">
        <f>SUM(E84:E88)</f>
        <v>0</v>
      </c>
      <c r="F89" s="31">
        <f>SUM(F84:F88)</f>
        <v>0</v>
      </c>
      <c r="G89" s="31">
        <f>SUM(G84:G88)</f>
        <v>0</v>
      </c>
      <c r="H89" s="31">
        <f>SUM(H84:H88)</f>
        <v>0</v>
      </c>
      <c r="I89" s="30"/>
    </row>
    <row r="90" spans="1:9" x14ac:dyDescent="0.25">
      <c r="A90" s="5">
        <v>86</v>
      </c>
      <c r="B90" s="27" t="s">
        <v>131</v>
      </c>
      <c r="C90" s="12" t="s">
        <v>132</v>
      </c>
      <c r="D90" s="5" t="s">
        <v>133</v>
      </c>
      <c r="E90" s="31">
        <f>E23+E33+E42+E59+E71+E77+E83+E89</f>
        <v>22650227</v>
      </c>
      <c r="F90" s="31">
        <f>F23+F33+F42+F59+F71+F77+F83+F89</f>
        <v>4825906</v>
      </c>
      <c r="G90" s="31">
        <f>G23+G33+G42+G59+G71+G77+G83+G89</f>
        <v>0</v>
      </c>
      <c r="H90" s="31">
        <f>H23+H33+H42+H59+H71+H77+H83+H89</f>
        <v>27476133</v>
      </c>
      <c r="I90" s="31">
        <f>I23+I33+I42+I59+I71+I77+I83+I89</f>
        <v>50986771</v>
      </c>
    </row>
    <row r="91" spans="1:9" x14ac:dyDescent="0.25">
      <c r="A91" s="5">
        <v>87</v>
      </c>
      <c r="B91" s="27">
        <v>1</v>
      </c>
      <c r="C91" s="1" t="s">
        <v>216</v>
      </c>
      <c r="D91" s="5" t="s">
        <v>134</v>
      </c>
      <c r="E91" s="32"/>
      <c r="F91" s="30"/>
      <c r="G91" s="33"/>
      <c r="H91" s="32">
        <f>SUM(E91:G91)</f>
        <v>0</v>
      </c>
      <c r="I91" s="30"/>
    </row>
    <row r="92" spans="1:9" x14ac:dyDescent="0.25">
      <c r="A92" s="5">
        <v>88</v>
      </c>
      <c r="B92" s="27">
        <v>2</v>
      </c>
      <c r="C92" s="15" t="s">
        <v>135</v>
      </c>
      <c r="D92" s="5" t="s">
        <v>136</v>
      </c>
      <c r="E92" s="32"/>
      <c r="F92" s="30"/>
      <c r="G92" s="33"/>
      <c r="H92" s="32">
        <f>SUM(E92:G92)</f>
        <v>0</v>
      </c>
      <c r="I92" s="30"/>
    </row>
    <row r="93" spans="1:9" x14ac:dyDescent="0.25">
      <c r="A93" s="5">
        <v>89</v>
      </c>
      <c r="B93" s="27">
        <v>3</v>
      </c>
      <c r="C93" s="1" t="s">
        <v>217</v>
      </c>
      <c r="D93" s="5" t="s">
        <v>137</v>
      </c>
      <c r="E93" s="32"/>
      <c r="F93" s="30"/>
      <c r="G93" s="33"/>
      <c r="H93" s="32">
        <f>SUM(E93:G93)</f>
        <v>0</v>
      </c>
      <c r="I93" s="30"/>
    </row>
    <row r="94" spans="1:9" x14ac:dyDescent="0.25">
      <c r="A94" s="5">
        <v>90</v>
      </c>
      <c r="B94" s="27" t="s">
        <v>223</v>
      </c>
      <c r="C94" s="6" t="s">
        <v>218</v>
      </c>
      <c r="D94" s="5" t="s">
        <v>138</v>
      </c>
      <c r="E94" s="31">
        <f>SUM(E91:E93)</f>
        <v>0</v>
      </c>
      <c r="F94" s="31">
        <f>SUM(F91:F93)</f>
        <v>0</v>
      </c>
      <c r="G94" s="31">
        <f>SUM(G91:G93)</f>
        <v>0</v>
      </c>
      <c r="H94" s="31">
        <f>SUM(H91:H93)</f>
        <v>0</v>
      </c>
      <c r="I94" s="30"/>
    </row>
    <row r="95" spans="1:9" x14ac:dyDescent="0.25">
      <c r="A95" s="5">
        <v>91</v>
      </c>
      <c r="B95" s="27">
        <v>1</v>
      </c>
      <c r="C95" s="7" t="s">
        <v>139</v>
      </c>
      <c r="D95" s="7" t="s">
        <v>140</v>
      </c>
      <c r="E95" s="31"/>
      <c r="F95" s="31"/>
      <c r="G95" s="35"/>
      <c r="H95" s="32">
        <f>SUM(E95:G95)</f>
        <v>0</v>
      </c>
      <c r="I95" s="30"/>
    </row>
    <row r="96" spans="1:9" x14ac:dyDescent="0.25">
      <c r="A96" s="5">
        <v>92</v>
      </c>
      <c r="B96" s="27">
        <v>2</v>
      </c>
      <c r="C96" s="7" t="s">
        <v>219</v>
      </c>
      <c r="D96" s="5" t="s">
        <v>141</v>
      </c>
      <c r="E96" s="32"/>
      <c r="F96" s="30"/>
      <c r="G96" s="33"/>
      <c r="H96" s="32">
        <f>SUM(E96:G96)</f>
        <v>0</v>
      </c>
      <c r="I96" s="30"/>
    </row>
    <row r="97" spans="1:9" x14ac:dyDescent="0.25">
      <c r="A97" s="5">
        <v>93</v>
      </c>
      <c r="B97" s="29">
        <v>3</v>
      </c>
      <c r="C97" s="7" t="s">
        <v>220</v>
      </c>
      <c r="D97" s="5" t="s">
        <v>142</v>
      </c>
      <c r="E97" s="32"/>
      <c r="F97" s="30"/>
      <c r="G97" s="33"/>
      <c r="H97" s="32">
        <f>SUM(E97:G97)</f>
        <v>0</v>
      </c>
      <c r="I97" s="30"/>
    </row>
    <row r="98" spans="1:9" x14ac:dyDescent="0.25">
      <c r="A98" s="5">
        <v>94</v>
      </c>
      <c r="B98" s="27">
        <v>4</v>
      </c>
      <c r="C98" s="7" t="s">
        <v>221</v>
      </c>
      <c r="D98" s="5" t="s">
        <v>143</v>
      </c>
      <c r="E98" s="32"/>
      <c r="F98" s="30"/>
      <c r="G98" s="33"/>
      <c r="H98" s="32">
        <f>SUM(E98:G98)</f>
        <v>0</v>
      </c>
      <c r="I98" s="30"/>
    </row>
    <row r="99" spans="1:9" x14ac:dyDescent="0.25">
      <c r="A99" s="5">
        <v>95</v>
      </c>
      <c r="B99" s="27" t="s">
        <v>224</v>
      </c>
      <c r="C99" s="2" t="s">
        <v>222</v>
      </c>
      <c r="D99" s="5" t="s">
        <v>144</v>
      </c>
      <c r="E99" s="31">
        <f>SUM(E95:E98)</f>
        <v>0</v>
      </c>
      <c r="F99" s="31">
        <f>SUM(F95:F98)</f>
        <v>0</v>
      </c>
      <c r="G99" s="31">
        <f>SUM(G95:G98)</f>
        <v>0</v>
      </c>
      <c r="H99" s="31">
        <f>SUM(H95:H98)</f>
        <v>0</v>
      </c>
      <c r="I99" s="30"/>
    </row>
    <row r="100" spans="1:9" x14ac:dyDescent="0.25">
      <c r="A100" s="5">
        <v>96</v>
      </c>
      <c r="B100" s="27">
        <v>1</v>
      </c>
      <c r="C100" s="15" t="s">
        <v>145</v>
      </c>
      <c r="D100" s="5" t="s">
        <v>146</v>
      </c>
      <c r="E100" s="32"/>
      <c r="F100" s="30"/>
      <c r="G100" s="33"/>
      <c r="H100" s="32"/>
      <c r="I100" s="30"/>
    </row>
    <row r="101" spans="1:9" x14ac:dyDescent="0.25">
      <c r="A101" s="5">
        <v>97</v>
      </c>
      <c r="B101" s="27" t="s">
        <v>15</v>
      </c>
      <c r="C101" s="15" t="s">
        <v>176</v>
      </c>
      <c r="D101" s="5"/>
      <c r="E101" s="32">
        <v>5928501</v>
      </c>
      <c r="F101" s="32">
        <v>0</v>
      </c>
      <c r="G101" s="33"/>
      <c r="H101" s="32">
        <f>SUM(E101:G101)</f>
        <v>5928501</v>
      </c>
      <c r="I101" s="30">
        <v>0</v>
      </c>
    </row>
    <row r="102" spans="1:9" x14ac:dyDescent="0.25">
      <c r="A102" s="5">
        <v>98</v>
      </c>
      <c r="B102" s="27" t="s">
        <v>17</v>
      </c>
      <c r="C102" s="11" t="s">
        <v>179</v>
      </c>
      <c r="D102" s="5"/>
      <c r="E102" s="32">
        <v>43037240</v>
      </c>
      <c r="F102" s="32"/>
      <c r="G102" s="35"/>
      <c r="H102" s="32">
        <f>SUM(E102:G102)</f>
        <v>43037240</v>
      </c>
      <c r="I102" s="30">
        <v>49600560</v>
      </c>
    </row>
    <row r="103" spans="1:9" x14ac:dyDescent="0.25">
      <c r="A103" s="5">
        <v>99</v>
      </c>
      <c r="B103" s="11">
        <v>2</v>
      </c>
      <c r="C103" s="20" t="s">
        <v>147</v>
      </c>
      <c r="D103" s="5" t="s">
        <v>148</v>
      </c>
      <c r="E103" s="30"/>
      <c r="F103" s="30"/>
      <c r="G103" s="33"/>
      <c r="H103" s="32">
        <f>SUM(E103:G103)</f>
        <v>0</v>
      </c>
      <c r="I103" s="30"/>
    </row>
    <row r="104" spans="1:9" x14ac:dyDescent="0.25">
      <c r="A104" s="5">
        <v>100</v>
      </c>
      <c r="B104" s="11" t="s">
        <v>149</v>
      </c>
      <c r="C104" s="21" t="s">
        <v>225</v>
      </c>
      <c r="D104" s="5" t="s">
        <v>150</v>
      </c>
      <c r="E104" s="31">
        <f>SUM(E101:E103)</f>
        <v>48965741</v>
      </c>
      <c r="F104" s="31">
        <f>SUM(F101:F103)</f>
        <v>0</v>
      </c>
      <c r="G104" s="31">
        <f>SUM(G101:G103)</f>
        <v>0</v>
      </c>
      <c r="H104" s="31">
        <f>SUM(H101:H103)</f>
        <v>48965741</v>
      </c>
      <c r="I104" s="31">
        <f>SUM(I101:I103)</f>
        <v>49600560</v>
      </c>
    </row>
    <row r="105" spans="1:9" x14ac:dyDescent="0.25">
      <c r="A105" s="5">
        <v>101</v>
      </c>
      <c r="B105" s="27">
        <v>1</v>
      </c>
      <c r="C105" s="1" t="s">
        <v>151</v>
      </c>
      <c r="D105" s="5" t="s">
        <v>152</v>
      </c>
      <c r="E105" s="30"/>
      <c r="F105" s="30"/>
      <c r="G105" s="33"/>
      <c r="H105" s="32">
        <f t="shared" ref="H105:H110" si="4">SUM(E105:G105)</f>
        <v>0</v>
      </c>
      <c r="I105" s="30"/>
    </row>
    <row r="106" spans="1:9" x14ac:dyDescent="0.25">
      <c r="A106" s="5">
        <v>102</v>
      </c>
      <c r="B106" s="11">
        <v>2</v>
      </c>
      <c r="C106" s="20" t="s">
        <v>153</v>
      </c>
      <c r="D106" s="5" t="s">
        <v>154</v>
      </c>
      <c r="E106" s="30"/>
      <c r="F106" s="30"/>
      <c r="G106" s="33"/>
      <c r="H106" s="32">
        <f t="shared" si="4"/>
        <v>0</v>
      </c>
      <c r="I106" s="30"/>
    </row>
    <row r="107" spans="1:9" x14ac:dyDescent="0.25">
      <c r="A107" s="5">
        <v>103</v>
      </c>
      <c r="B107" s="11">
        <v>3</v>
      </c>
      <c r="C107" s="20" t="s">
        <v>155</v>
      </c>
      <c r="D107" s="7" t="s">
        <v>156</v>
      </c>
      <c r="E107" s="31"/>
      <c r="F107" s="31"/>
      <c r="G107" s="35"/>
      <c r="H107" s="32">
        <f t="shared" si="4"/>
        <v>0</v>
      </c>
      <c r="I107" s="30"/>
    </row>
    <row r="108" spans="1:9" x14ac:dyDescent="0.25">
      <c r="A108" s="5">
        <v>104</v>
      </c>
      <c r="B108" s="11">
        <v>4</v>
      </c>
      <c r="C108" s="1" t="s">
        <v>226</v>
      </c>
      <c r="D108" s="5" t="s">
        <v>157</v>
      </c>
      <c r="E108" s="30">
        <v>0</v>
      </c>
      <c r="F108" s="30"/>
      <c r="G108" s="33"/>
      <c r="H108" s="32">
        <f t="shared" si="4"/>
        <v>0</v>
      </c>
      <c r="I108" s="30"/>
    </row>
    <row r="109" spans="1:9" x14ac:dyDescent="0.25">
      <c r="A109" s="5">
        <v>105</v>
      </c>
      <c r="B109" s="11">
        <v>5</v>
      </c>
      <c r="C109" s="22" t="s">
        <v>158</v>
      </c>
      <c r="D109" s="5" t="s">
        <v>159</v>
      </c>
      <c r="E109" s="30"/>
      <c r="F109" s="30"/>
      <c r="G109" s="34"/>
      <c r="H109" s="32">
        <f t="shared" si="4"/>
        <v>0</v>
      </c>
      <c r="I109" s="30"/>
    </row>
    <row r="110" spans="1:9" x14ac:dyDescent="0.25">
      <c r="A110" s="5">
        <v>106</v>
      </c>
      <c r="B110" s="11">
        <v>6</v>
      </c>
      <c r="C110" s="1" t="s">
        <v>227</v>
      </c>
      <c r="D110" s="7" t="s">
        <v>228</v>
      </c>
      <c r="E110" s="30"/>
      <c r="F110" s="30"/>
      <c r="G110" s="34"/>
      <c r="H110" s="32">
        <f t="shared" si="4"/>
        <v>0</v>
      </c>
      <c r="I110" s="30"/>
    </row>
    <row r="111" spans="1:9" x14ac:dyDescent="0.25">
      <c r="A111" s="5">
        <v>107</v>
      </c>
      <c r="B111" s="11" t="s">
        <v>185</v>
      </c>
      <c r="C111" s="21" t="s">
        <v>229</v>
      </c>
      <c r="D111" s="5" t="s">
        <v>160</v>
      </c>
      <c r="E111" s="31">
        <f>SUM(E105:E110)+E104+E99+E94</f>
        <v>48965741</v>
      </c>
      <c r="F111" s="31">
        <f>SUM(F105:F110)+F104+F99+F94</f>
        <v>0</v>
      </c>
      <c r="G111" s="31">
        <f>SUM(G105:G110)+G104+G99+G94</f>
        <v>0</v>
      </c>
      <c r="H111" s="31">
        <f>SUM(H105:H110)+H104+H99+H94</f>
        <v>48965741</v>
      </c>
      <c r="I111" s="31">
        <f>SUM(I105:I110)+I104+I99+I94</f>
        <v>49600560</v>
      </c>
    </row>
    <row r="112" spans="1:9" x14ac:dyDescent="0.25">
      <c r="A112" s="5">
        <v>108</v>
      </c>
      <c r="B112" s="11">
        <v>1</v>
      </c>
      <c r="C112" s="7" t="s">
        <v>230</v>
      </c>
      <c r="D112" s="5" t="s">
        <v>161</v>
      </c>
      <c r="E112" s="30"/>
      <c r="F112" s="30"/>
      <c r="G112" s="34"/>
      <c r="H112" s="30">
        <f>SUM(E112:G112)</f>
        <v>0</v>
      </c>
      <c r="I112" s="30"/>
    </row>
    <row r="113" spans="1:9" x14ac:dyDescent="0.25">
      <c r="A113" s="5">
        <v>109</v>
      </c>
      <c r="B113" s="11">
        <v>2</v>
      </c>
      <c r="C113" s="5" t="s">
        <v>162</v>
      </c>
      <c r="D113" s="5" t="s">
        <v>163</v>
      </c>
      <c r="E113" s="30"/>
      <c r="F113" s="31"/>
      <c r="G113" s="34"/>
      <c r="H113" s="30">
        <f>SUM(E113:G113)</f>
        <v>0</v>
      </c>
      <c r="I113" s="30"/>
    </row>
    <row r="114" spans="1:9" x14ac:dyDescent="0.25">
      <c r="A114" s="5">
        <v>110</v>
      </c>
      <c r="B114" s="27">
        <v>3</v>
      </c>
      <c r="C114" s="7" t="s">
        <v>164</v>
      </c>
      <c r="D114" s="5" t="s">
        <v>165</v>
      </c>
      <c r="E114" s="32"/>
      <c r="F114" s="30"/>
      <c r="G114" s="33"/>
      <c r="H114" s="30">
        <f>SUM(E114:G114)</f>
        <v>0</v>
      </c>
      <c r="I114" s="30"/>
    </row>
    <row r="115" spans="1:9" x14ac:dyDescent="0.25">
      <c r="A115" s="5">
        <v>111</v>
      </c>
      <c r="B115" s="27">
        <v>4</v>
      </c>
      <c r="C115" s="7" t="s">
        <v>231</v>
      </c>
      <c r="D115" s="5" t="s">
        <v>166</v>
      </c>
      <c r="E115" s="32"/>
      <c r="F115" s="30"/>
      <c r="G115" s="33"/>
      <c r="H115" s="30">
        <f>SUM(E115:G115)</f>
        <v>0</v>
      </c>
      <c r="I115" s="30"/>
    </row>
    <row r="116" spans="1:9" x14ac:dyDescent="0.25">
      <c r="A116" s="5">
        <v>112</v>
      </c>
      <c r="B116" s="27">
        <v>5</v>
      </c>
      <c r="C116" s="7" t="s">
        <v>232</v>
      </c>
      <c r="D116" s="7" t="s">
        <v>235</v>
      </c>
      <c r="E116" s="32"/>
      <c r="F116" s="30"/>
      <c r="G116" s="33"/>
      <c r="H116" s="30">
        <f>SUM(E116:G116)</f>
        <v>0</v>
      </c>
      <c r="I116" s="30"/>
    </row>
    <row r="117" spans="1:9" x14ac:dyDescent="0.25">
      <c r="A117" s="5">
        <v>113</v>
      </c>
      <c r="B117" s="27" t="s">
        <v>233</v>
      </c>
      <c r="C117" s="21" t="s">
        <v>234</v>
      </c>
      <c r="D117" s="5" t="s">
        <v>167</v>
      </c>
      <c r="E117" s="31">
        <f>SUM(E112:E116)</f>
        <v>0</v>
      </c>
      <c r="F117" s="31">
        <f>SUM(F112:F116)</f>
        <v>0</v>
      </c>
      <c r="G117" s="31">
        <f>SUM(G112:G116)</f>
        <v>0</v>
      </c>
      <c r="H117" s="31">
        <f>SUM(H112:H116)</f>
        <v>0</v>
      </c>
      <c r="I117" s="30"/>
    </row>
    <row r="118" spans="1:9" x14ac:dyDescent="0.25">
      <c r="A118" s="5">
        <v>114</v>
      </c>
      <c r="B118" s="27">
        <v>1</v>
      </c>
      <c r="C118" s="22" t="s">
        <v>168</v>
      </c>
      <c r="D118" s="5" t="s">
        <v>169</v>
      </c>
      <c r="E118" s="32"/>
      <c r="F118" s="30"/>
      <c r="G118" s="33"/>
      <c r="H118" s="32">
        <f>SUM(E118:G118)</f>
        <v>0</v>
      </c>
      <c r="I118" s="30"/>
    </row>
    <row r="119" spans="1:9" x14ac:dyDescent="0.25">
      <c r="A119" s="5">
        <v>115</v>
      </c>
      <c r="B119" s="27">
        <v>2</v>
      </c>
      <c r="C119" s="1" t="s">
        <v>236</v>
      </c>
      <c r="D119" s="7" t="s">
        <v>237</v>
      </c>
      <c r="E119" s="32"/>
      <c r="F119" s="30"/>
      <c r="G119" s="33"/>
      <c r="H119" s="32">
        <f>SUM(E119:G119)</f>
        <v>0</v>
      </c>
      <c r="I119" s="30"/>
    </row>
    <row r="120" spans="1:9" x14ac:dyDescent="0.25">
      <c r="A120" s="5">
        <v>116</v>
      </c>
      <c r="B120" s="27" t="s">
        <v>238</v>
      </c>
      <c r="C120" s="36" t="s">
        <v>170</v>
      </c>
      <c r="D120" s="5" t="s">
        <v>171</v>
      </c>
      <c r="E120" s="31">
        <f>E94+E99+E111+E117+E118+E119</f>
        <v>48965741</v>
      </c>
      <c r="F120" s="31">
        <f>F94+F99+F111+F117+F118+F119</f>
        <v>0</v>
      </c>
      <c r="G120" s="31">
        <f>G94+G99+G111+G117+G118+G119</f>
        <v>0</v>
      </c>
      <c r="H120" s="31">
        <f>H94+H99+H117+H118+H119+H42+H102</f>
        <v>46942466</v>
      </c>
      <c r="I120" s="31">
        <f>I111</f>
        <v>49600560</v>
      </c>
    </row>
    <row r="121" spans="1:9" x14ac:dyDescent="0.25">
      <c r="A121" s="5">
        <v>117</v>
      </c>
      <c r="B121" s="23" t="s">
        <v>172</v>
      </c>
      <c r="C121" s="6" t="s">
        <v>173</v>
      </c>
      <c r="D121" s="6"/>
      <c r="E121" s="31">
        <f>E90+E120</f>
        <v>71615968</v>
      </c>
      <c r="F121" s="31">
        <f>F90+F120</f>
        <v>4825906</v>
      </c>
      <c r="G121" s="31">
        <f>G90+G120</f>
        <v>0</v>
      </c>
      <c r="H121" s="31">
        <f>H90+H120+H101</f>
        <v>80347100</v>
      </c>
      <c r="I121" s="31">
        <f>I90+I120+I101</f>
        <v>100587331</v>
      </c>
    </row>
    <row r="122" spans="1:9" x14ac:dyDescent="0.25">
      <c r="B122" s="14"/>
      <c r="C122" s="1"/>
      <c r="E122" s="1"/>
      <c r="F122" s="13"/>
      <c r="G122" s="1"/>
      <c r="H122" s="1"/>
    </row>
    <row r="123" spans="1:9" x14ac:dyDescent="0.25">
      <c r="B123" s="14"/>
      <c r="C123" s="1"/>
      <c r="E123" s="1"/>
      <c r="F123" s="1"/>
      <c r="G123" s="1"/>
    </row>
    <row r="124" spans="1:9" x14ac:dyDescent="0.25">
      <c r="B124" s="24"/>
      <c r="C124" s="1"/>
      <c r="E124" s="1"/>
      <c r="F124" s="1"/>
      <c r="G124" s="2"/>
    </row>
    <row r="125" spans="1:9" x14ac:dyDescent="0.25">
      <c r="B125" s="14"/>
      <c r="C125" s="1"/>
      <c r="E125" s="1"/>
      <c r="F125" s="1"/>
      <c r="G125" s="1"/>
    </row>
    <row r="126" spans="1:9" x14ac:dyDescent="0.25">
      <c r="B126" s="14"/>
      <c r="C126" s="1"/>
      <c r="E126" s="1"/>
      <c r="G126" s="1"/>
      <c r="I126" s="40"/>
    </row>
    <row r="127" spans="1:9" x14ac:dyDescent="0.25">
      <c r="B127" s="14"/>
      <c r="C127" s="1"/>
      <c r="E127" s="1"/>
      <c r="G127" s="1"/>
    </row>
    <row r="128" spans="1:9" ht="15.6" x14ac:dyDescent="0.3">
      <c r="B128" s="14"/>
      <c r="C128" s="3"/>
      <c r="E128" s="1"/>
      <c r="G128" s="2"/>
    </row>
    <row r="129" spans="2:7" x14ac:dyDescent="0.25">
      <c r="B129" s="14"/>
      <c r="C129" s="1"/>
      <c r="E129" s="1"/>
      <c r="G129" s="1"/>
    </row>
    <row r="130" spans="2:7" x14ac:dyDescent="0.25">
      <c r="B130" s="14"/>
      <c r="C130" s="1"/>
      <c r="E130" s="1"/>
      <c r="G130" s="1"/>
    </row>
    <row r="131" spans="2:7" x14ac:dyDescent="0.25">
      <c r="B131" s="14"/>
      <c r="C131" s="1"/>
      <c r="E131" s="1"/>
      <c r="G131" s="1"/>
    </row>
    <row r="132" spans="2:7" x14ac:dyDescent="0.25">
      <c r="B132" s="14"/>
      <c r="C132" s="1"/>
      <c r="E132" s="1"/>
      <c r="G132" s="1"/>
    </row>
    <row r="133" spans="2:7" x14ac:dyDescent="0.25">
      <c r="B133" s="14"/>
      <c r="C133" s="1"/>
      <c r="E133" s="1"/>
      <c r="G133" s="1"/>
    </row>
    <row r="134" spans="2:7" x14ac:dyDescent="0.25">
      <c r="B134" s="14"/>
      <c r="C134" s="1"/>
      <c r="E134" s="1"/>
      <c r="G134" s="1"/>
    </row>
    <row r="135" spans="2:7" x14ac:dyDescent="0.25">
      <c r="B135" s="14"/>
      <c r="C135" s="1"/>
      <c r="E135" s="1"/>
      <c r="G135" s="1"/>
    </row>
    <row r="136" spans="2:7" x14ac:dyDescent="0.25">
      <c r="B136" s="14"/>
      <c r="C136" s="1"/>
      <c r="E136" s="1"/>
      <c r="G136" s="1"/>
    </row>
    <row r="137" spans="2:7" x14ac:dyDescent="0.25">
      <c r="B137" s="24"/>
      <c r="C137" s="1"/>
      <c r="E137" s="1"/>
      <c r="G137" s="1"/>
    </row>
    <row r="138" spans="2:7" x14ac:dyDescent="0.25">
      <c r="B138" s="14"/>
      <c r="C138" s="1"/>
      <c r="E138" s="1"/>
      <c r="G138" s="2"/>
    </row>
    <row r="139" spans="2:7" x14ac:dyDescent="0.25">
      <c r="B139" s="14"/>
      <c r="C139" s="1"/>
      <c r="E139" s="1"/>
      <c r="G139" s="1"/>
    </row>
    <row r="140" spans="2:7" x14ac:dyDescent="0.25">
      <c r="B140" s="14"/>
      <c r="C140" s="1"/>
      <c r="E140" s="1"/>
      <c r="G140" s="2"/>
    </row>
  </sheetData>
  <phoneticPr fontId="0" type="noConversion"/>
  <pageMargins left="0.75" right="0.75" top="1" bottom="1" header="0.5" footer="0.5"/>
  <pageSetup paperSize="9" scale="49" orientation="landscape" r:id="rId1"/>
  <headerFooter alignWithMargins="0"/>
  <rowBreaks count="2" manualBreakCount="2">
    <brk id="55" max="8" man="1"/>
    <brk id="1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5.Bev. forrásonként</vt:lpstr>
      <vt:lpstr>'5.Bev. forrásonként'!Nyomtatási_terület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Tulajdonos</cp:lastModifiedBy>
  <cp:lastPrinted>2021-05-13T11:14:55Z</cp:lastPrinted>
  <dcterms:created xsi:type="dcterms:W3CDTF">2006-01-17T11:47:21Z</dcterms:created>
  <dcterms:modified xsi:type="dcterms:W3CDTF">2021-05-14T10:27:10Z</dcterms:modified>
</cp:coreProperties>
</file>