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lajdonos\Desktop\Testületi anyagok 2021\Kgyarmat ktv mód\"/>
    </mc:Choice>
  </mc:AlternateContent>
  <xr:revisionPtr revIDLastSave="0" documentId="13_ncr:1_{EC7A382A-364B-448F-9C95-86DB17F19E1C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4.Mérleg" sheetId="2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21" l="1"/>
  <c r="F38" i="21"/>
  <c r="F31" i="21"/>
  <c r="F32" i="21" s="1"/>
  <c r="F26" i="21"/>
  <c r="F25" i="21"/>
  <c r="F24" i="21"/>
  <c r="C23" i="21"/>
  <c r="G22" i="21"/>
  <c r="F22" i="21"/>
  <c r="D22" i="21"/>
  <c r="D27" i="21" s="1"/>
  <c r="D57" i="21" s="1"/>
  <c r="C22" i="21"/>
  <c r="G21" i="21"/>
  <c r="G27" i="21" s="1"/>
  <c r="G57" i="21" s="1"/>
  <c r="F21" i="21"/>
  <c r="C21" i="21"/>
  <c r="G18" i="21"/>
  <c r="G56" i="21" s="1"/>
  <c r="G17" i="21"/>
  <c r="F17" i="21"/>
  <c r="D17" i="21"/>
  <c r="C17" i="21"/>
  <c r="G16" i="21"/>
  <c r="F16" i="21"/>
  <c r="D16" i="21"/>
  <c r="C16" i="21"/>
  <c r="G15" i="21"/>
  <c r="F15" i="21"/>
  <c r="D15" i="21"/>
  <c r="C15" i="21"/>
  <c r="G14" i="21"/>
  <c r="F14" i="21"/>
  <c r="D14" i="21"/>
  <c r="C14" i="21"/>
  <c r="G13" i="21"/>
  <c r="F13" i="21"/>
  <c r="F18" i="21" s="1"/>
  <c r="D13" i="21"/>
  <c r="D18" i="21" s="1"/>
  <c r="C13" i="21"/>
  <c r="C18" i="21" s="1"/>
  <c r="F27" i="21" l="1"/>
  <c r="F57" i="21" s="1"/>
  <c r="C27" i="21"/>
  <c r="C57" i="21" s="1"/>
  <c r="C56" i="21"/>
  <c r="D56" i="21"/>
  <c r="D43" i="21"/>
  <c r="D55" i="21" s="1"/>
  <c r="F56" i="21"/>
  <c r="G43" i="21"/>
  <c r="G55" i="21"/>
  <c r="F43" i="21" l="1"/>
  <c r="F55" i="21"/>
  <c r="C43" i="21"/>
  <c r="C55" i="21" s="1"/>
</calcChain>
</file>

<file path=xl/sharedStrings.xml><?xml version="1.0" encoding="utf-8"?>
<sst xmlns="http://schemas.openxmlformats.org/spreadsheetml/2006/main" count="85" uniqueCount="72">
  <si>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</si>
  <si>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</si>
  <si>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</si>
  <si>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</si>
  <si>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</si>
  <si>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</si>
  <si>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</si>
  <si>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</si>
  <si>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</si>
  <si>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</si>
  <si>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</si>
  <si>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</si>
  <si>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</si>
  <si>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</si>
  <si>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</si>
  <si>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</si>
  <si>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</si>
  <si>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</si>
  <si>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</si>
  <si>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</si>
  <si>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</si>
  <si>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</si>
  <si>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</si>
  <si>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</si>
  <si>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</si>
  <si>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</si>
  <si>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</si>
  <si>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</si>
  <si>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</si>
  <si>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</si>
  <si>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</si>
  <si>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</si>
  <si>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</si>
  <si>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</si>
  <si>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</si>
  <si>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</si>
  <si>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</si>
  <si>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</si>
  <si>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</si>
  <si>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</si>
  <si>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</si>
  <si>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</si>
  <si>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>Felhalmozási bevételek</t>
  </si>
  <si>
    <t>Dologi kiadások</t>
  </si>
  <si>
    <t>Pénzforgalom nélküli kiadások</t>
  </si>
  <si>
    <t>A.</t>
  </si>
  <si>
    <t>B.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</si>
  <si>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</si>
  <si>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</si>
  <si>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</si>
  <si>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</si>
  <si>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</si>
  <si>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</si>
  <si>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</si>
  <si>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</si>
  <si>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C.</t>
  </si>
  <si>
    <t>E.</t>
  </si>
  <si>
    <t>F.</t>
  </si>
  <si>
    <t>Működési támogatás</t>
  </si>
  <si>
    <t xml:space="preserve">Az önkormányzat  költségvetési mérlege </t>
  </si>
  <si>
    <t>Közhatalmi bevétel</t>
  </si>
  <si>
    <t xml:space="preserve"> Helyi önk.kieg.támogatása</t>
  </si>
  <si>
    <t>Ft-ban</t>
  </si>
  <si>
    <t>Működési bevétel</t>
  </si>
  <si>
    <t>Működési célú átvett pénzeszköz</t>
  </si>
  <si>
    <t>III. Lekötött betét</t>
  </si>
  <si>
    <t>Államháztartáson belüli megelőleg.visszafiz.</t>
  </si>
  <si>
    <t>Kaposgyarmat</t>
  </si>
  <si>
    <t>D.</t>
  </si>
  <si>
    <t>eredeti</t>
  </si>
  <si>
    <t>módosított</t>
  </si>
  <si>
    <t>4. melléklet a(z)    4/2021. (V.17.)   önk. rendelettel mód. 2/2020. (II.12.)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</si>
</sst>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6" fillId="0" borderId="1" xfId="1" applyFont="1" applyBorder="1" applyAlignment="1">
      <alignment horizontal="center" vertical="center"/>
    </xf>
    <xf numFmtId="0" fontId="2" fillId="0" borderId="1" xfId="1" applyFont="1" applyBorder="1"/>
    <xf numFmtId="3" fontId="2" fillId="0" borderId="1" xfId="1" applyNumberFormat="1" applyFont="1" applyBorder="1"/>
    <xf numFmtId="0" fontId="8" fillId="0" borderId="1" xfId="1" applyFont="1" applyBorder="1"/>
    <xf numFmtId="3" fontId="15" fillId="0" borderId="1" xfId="1" applyNumberFormat="1" applyFont="1" applyBorder="1"/>
    <xf numFmtId="0" fontId="9" fillId="0" borderId="1" xfId="1" applyFont="1" applyBorder="1"/>
    <xf numFmtId="3" fontId="3" fillId="0" borderId="1" xfId="1" applyNumberFormat="1" applyFont="1" applyBorder="1"/>
    <xf numFmtId="0" fontId="1" fillId="0" borderId="1" xfId="2" applyFont="1" applyBorder="1"/>
    <xf numFmtId="3" fontId="1" fillId="0" borderId="1" xfId="1" applyNumberFormat="1" applyFont="1" applyBorder="1"/>
    <xf numFmtId="3" fontId="12" fillId="0" borderId="1" xfId="1" applyNumberFormat="1" applyFont="1" applyBorder="1"/>
    <xf numFmtId="0" fontId="13" fillId="0" borderId="1" xfId="1" applyFont="1" applyBorder="1"/>
    <xf numFmtId="0" fontId="0" fillId="0" borderId="4" xfId="0" applyBorder="1"/>
    <xf numFmtId="0" fontId="7" fillId="0" borderId="1" xfId="1" applyFont="1" applyBorder="1"/>
    <xf numFmtId="0" fontId="6" fillId="0" borderId="4" xfId="1" applyFont="1" applyBorder="1" applyAlignment="1">
      <alignment horizontal="center" vertical="center"/>
    </xf>
    <xf numFmtId="0" fontId="2" fillId="0" borderId="4" xfId="1" applyFont="1" applyBorder="1"/>
    <xf numFmtId="0" fontId="8" fillId="0" borderId="4" xfId="1" applyFont="1" applyBorder="1"/>
    <xf numFmtId="0" fontId="9" fillId="0" borderId="4" xfId="1" applyFont="1" applyBorder="1"/>
    <xf numFmtId="0" fontId="1" fillId="0" borderId="4" xfId="2" applyFont="1" applyBorder="1"/>
    <xf numFmtId="0" fontId="1" fillId="0" borderId="4" xfId="2" applyFont="1" applyBorder="1" applyAlignment="1">
      <alignment horizontal="left"/>
    </xf>
    <xf numFmtId="0" fontId="10" fillId="0" borderId="4" xfId="1" applyFont="1" applyBorder="1"/>
    <xf numFmtId="0" fontId="16" fillId="0" borderId="4" xfId="1" applyFont="1" applyBorder="1"/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17" fillId="0" borderId="1" xfId="2" applyFont="1" applyBorder="1"/>
    <xf numFmtId="0" fontId="0" fillId="0" borderId="0" xfId="0" applyAlignment="1">
      <alignment horizontal="right"/>
    </xf>
    <xf numFmtId="0" fontId="17" fillId="0" borderId="4" xfId="2" applyFont="1" applyBorder="1"/>
    <xf numFmtId="0" fontId="14" fillId="0" borderId="3" xfId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</cellXfs>
  <cellStyles count="4">
    <cellStyle name="Normál" xfId="0" builtinId="0"/>
    <cellStyle name="Normál 11" xfId="1" xr:uid="{00000000-0005-0000-0000-000002000000}"/>
    <cellStyle name="Normál 2 2" xfId="2" xr:uid="{00000000-0005-0000-0000-000003000000}"/>
    <cellStyle name="Normál 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.gyarmat%202020\M&#225;solat%20-%20rendelet_m&#243;dos&#237;t&#225;s%20mellekletei%20K.gyarmat%204.%20j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Maradvány"/>
      <sheetName val="4.Mérleg"/>
      <sheetName val="5.Bev. forrásonként"/>
      <sheetName val="6. Kiadások"/>
      <sheetName val="8. Felújítások"/>
      <sheetName val="12. Közf.létszám"/>
      <sheetName val="16. Előir.- falhaszn. ütemterv"/>
      <sheetName val="18.Egyéb műk-i tám."/>
    </sheetNames>
    <sheetDataSet>
      <sheetData sheetId="0"/>
      <sheetData sheetId="1"/>
      <sheetData sheetId="2">
        <row r="23">
          <cell r="H23">
            <v>16189979</v>
          </cell>
          <cell r="I23">
            <v>17352475</v>
          </cell>
        </row>
        <row r="33">
          <cell r="H33">
            <v>2297283</v>
          </cell>
          <cell r="I33">
            <v>2887319</v>
          </cell>
        </row>
        <row r="42">
          <cell r="H42">
            <v>3905226</v>
          </cell>
          <cell r="I42">
            <v>26109021</v>
          </cell>
        </row>
        <row r="59">
          <cell r="H59">
            <v>3938645</v>
          </cell>
          <cell r="I59">
            <v>3492956</v>
          </cell>
        </row>
        <row r="71">
          <cell r="H71">
            <v>1145000</v>
          </cell>
          <cell r="I71">
            <v>1145000</v>
          </cell>
        </row>
        <row r="77">
          <cell r="H77">
            <v>0</v>
          </cell>
        </row>
        <row r="83">
          <cell r="H83">
            <v>0</v>
          </cell>
          <cell r="I83"/>
        </row>
        <row r="89">
          <cell r="H89">
            <v>0</v>
          </cell>
        </row>
      </sheetData>
      <sheetData sheetId="3">
        <row r="12">
          <cell r="F12">
            <v>8959813</v>
          </cell>
          <cell r="G12">
            <v>10948927</v>
          </cell>
        </row>
        <row r="13">
          <cell r="F13">
            <v>1887299</v>
          </cell>
          <cell r="G13">
            <v>2040852</v>
          </cell>
        </row>
        <row r="14">
          <cell r="F14">
            <v>7639904</v>
          </cell>
          <cell r="G14">
            <v>7504882</v>
          </cell>
        </row>
        <row r="15">
          <cell r="F15">
            <v>2075398</v>
          </cell>
          <cell r="G15">
            <v>2075398</v>
          </cell>
        </row>
        <row r="16">
          <cell r="F16">
            <v>77228</v>
          </cell>
          <cell r="G16">
            <v>420166</v>
          </cell>
        </row>
        <row r="17">
          <cell r="G17">
            <v>22990225</v>
          </cell>
        </row>
        <row r="21">
          <cell r="F21">
            <v>14259032</v>
          </cell>
          <cell r="G21">
            <v>24316689</v>
          </cell>
        </row>
        <row r="22">
          <cell r="F22">
            <v>35181534</v>
          </cell>
          <cell r="G22">
            <v>52061721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30">
          <cell r="F30">
            <v>0</v>
          </cell>
        </row>
        <row r="36">
          <cell r="F36">
            <v>647599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tabSelected="1" zoomScaleNormal="100" zoomScaleSheetLayoutView="100" workbookViewId="0">
      <selection activeCell="B1" sqref="B1"/>
    </sheetView>
  </sheetViews>
  <sheetFormatPr defaultRowHeight="13.2" x14ac:dyDescent="0.25"/>
  <cols>
    <col min="1" max="1" width="5" customWidth="1"/>
    <col min="2" max="2" width="51.6640625" customWidth="1"/>
    <col min="3" max="3" width="15.33203125" customWidth="1"/>
    <col min="4" max="4" width="17" bestFit="1" customWidth="1"/>
    <col min="5" max="5" width="57.44140625" customWidth="1"/>
    <col min="6" max="6" width="15.33203125" customWidth="1"/>
    <col min="7" max="7" width="17" bestFit="1" customWidth="1"/>
  </cols>
  <sheetData>
    <row r="1" spans="1:10" x14ac:dyDescent="0.25">
      <c r="B1" s="1" t="s">
        <v>71</v>
      </c>
    </row>
    <row r="3" spans="1:10" x14ac:dyDescent="0.25">
      <c r="B3" t="s">
        <v>67</v>
      </c>
    </row>
    <row r="4" spans="1:10" ht="15.6" x14ac:dyDescent="0.3">
      <c r="B4" s="2" t="s">
        <v>59</v>
      </c>
    </row>
    <row r="5" spans="1:10" x14ac:dyDescent="0.25">
      <c r="C5" s="28" t="s">
        <v>62</v>
      </c>
      <c r="D5" s="28"/>
      <c r="F5" s="28" t="s">
        <v>62</v>
      </c>
      <c r="I5" s="1"/>
      <c r="J5" s="1"/>
    </row>
    <row r="6" spans="1:10" x14ac:dyDescent="0.25">
      <c r="A6" s="3"/>
      <c r="B6" s="15" t="s">
        <v>45</v>
      </c>
      <c r="C6" s="3" t="s">
        <v>46</v>
      </c>
      <c r="D6" s="3" t="s">
        <v>55</v>
      </c>
      <c r="E6" s="3" t="s">
        <v>68</v>
      </c>
      <c r="F6" s="3" t="s">
        <v>56</v>
      </c>
      <c r="G6" s="3" t="s">
        <v>57</v>
      </c>
      <c r="I6" s="1"/>
      <c r="J6" s="1"/>
    </row>
    <row r="7" spans="1:10" ht="17.399999999999999" x14ac:dyDescent="0.3">
      <c r="A7" s="3"/>
      <c r="B7" s="33" t="s">
        <v>8</v>
      </c>
      <c r="C7" s="34"/>
      <c r="D7" s="30"/>
      <c r="E7" s="35" t="s">
        <v>9</v>
      </c>
      <c r="F7" s="34"/>
      <c r="G7" s="3"/>
    </row>
    <row r="8" spans="1:10" x14ac:dyDescent="0.25">
      <c r="A8" s="3"/>
      <c r="B8" s="17" t="s">
        <v>0</v>
      </c>
      <c r="C8" s="36" t="s">
        <v>41</v>
      </c>
      <c r="D8" s="37"/>
      <c r="E8" s="4" t="s">
        <v>0</v>
      </c>
      <c r="F8" s="36" t="s">
        <v>41</v>
      </c>
      <c r="G8" s="37"/>
    </row>
    <row r="9" spans="1:10" x14ac:dyDescent="0.25">
      <c r="A9" s="3"/>
      <c r="B9" s="17"/>
      <c r="C9" s="31" t="s">
        <v>69</v>
      </c>
      <c r="D9" s="32" t="s">
        <v>70</v>
      </c>
      <c r="E9" s="4"/>
      <c r="F9" s="31" t="s">
        <v>69</v>
      </c>
      <c r="G9" s="32" t="s">
        <v>70</v>
      </c>
    </row>
    <row r="10" spans="1:10" ht="17.399999999999999" x14ac:dyDescent="0.3">
      <c r="A10" s="3">
        <v>1</v>
      </c>
      <c r="B10" s="18" t="s">
        <v>34</v>
      </c>
      <c r="C10" s="6"/>
      <c r="D10" s="6"/>
      <c r="E10" s="5" t="s">
        <v>10</v>
      </c>
      <c r="F10" s="6"/>
      <c r="G10" s="3"/>
    </row>
    <row r="11" spans="1:10" ht="16.8" x14ac:dyDescent="0.3">
      <c r="A11" s="3">
        <v>2</v>
      </c>
      <c r="B11" s="19" t="s">
        <v>11</v>
      </c>
      <c r="C11" s="8"/>
      <c r="D11" s="8"/>
      <c r="E11" s="7" t="s">
        <v>12</v>
      </c>
      <c r="F11" s="8"/>
      <c r="G11" s="3"/>
    </row>
    <row r="12" spans="1:10" ht="15.6" x14ac:dyDescent="0.3">
      <c r="A12" s="3">
        <v>3</v>
      </c>
      <c r="B12" s="20" t="s">
        <v>2</v>
      </c>
      <c r="C12" s="10"/>
      <c r="D12" s="10"/>
      <c r="E12" s="9" t="s">
        <v>2</v>
      </c>
      <c r="F12" s="10"/>
      <c r="G12" s="3"/>
    </row>
    <row r="13" spans="1:10" x14ac:dyDescent="0.25">
      <c r="A13" s="3">
        <v>4</v>
      </c>
      <c r="B13" s="21" t="s">
        <v>58</v>
      </c>
      <c r="C13" s="12">
        <f>'[1]5.Bev. forrásonként'!H23</f>
        <v>16189979</v>
      </c>
      <c r="D13" s="12">
        <f>'[1]5.Bev. forrásonként'!I23</f>
        <v>17352475</v>
      </c>
      <c r="E13" s="11" t="s">
        <v>5</v>
      </c>
      <c r="F13" s="12">
        <f>'[1]6. Kiadások'!F12</f>
        <v>8959813</v>
      </c>
      <c r="G13" s="12">
        <f>'[1]6. Kiadások'!G12</f>
        <v>10948927</v>
      </c>
    </row>
    <row r="14" spans="1:10" x14ac:dyDescent="0.25">
      <c r="A14" s="3">
        <v>5</v>
      </c>
      <c r="B14" s="22" t="s">
        <v>47</v>
      </c>
      <c r="C14" s="12">
        <f>'[1]5.Bev. forrásonként'!H33</f>
        <v>2297283</v>
      </c>
      <c r="D14" s="12">
        <f>'[1]5.Bev. forrásonként'!I33</f>
        <v>2887319</v>
      </c>
      <c r="E14" s="11" t="s">
        <v>48</v>
      </c>
      <c r="F14" s="12">
        <f>'[1]6. Kiadások'!F13</f>
        <v>1887299</v>
      </c>
      <c r="G14" s="12">
        <f>'[1]6. Kiadások'!G13</f>
        <v>2040852</v>
      </c>
    </row>
    <row r="15" spans="1:10" x14ac:dyDescent="0.25">
      <c r="A15" s="3">
        <v>6</v>
      </c>
      <c r="B15" s="22" t="s">
        <v>60</v>
      </c>
      <c r="C15" s="12">
        <f>'[1]5.Bev. forrásonként'!H59</f>
        <v>3938645</v>
      </c>
      <c r="D15" s="12">
        <f>'[1]5.Bev. forrásonként'!I59</f>
        <v>3492956</v>
      </c>
      <c r="E15" s="11" t="s">
        <v>43</v>
      </c>
      <c r="F15" s="12">
        <f>'[1]6. Kiadások'!F14</f>
        <v>7639904</v>
      </c>
      <c r="G15" s="12">
        <f>'[1]6. Kiadások'!G14</f>
        <v>7504882</v>
      </c>
    </row>
    <row r="16" spans="1:10" x14ac:dyDescent="0.25">
      <c r="A16" s="3">
        <v>7</v>
      </c>
      <c r="B16" s="22" t="s">
        <v>63</v>
      </c>
      <c r="C16" s="12">
        <f>'[1]5.Bev. forrásonként'!H71</f>
        <v>1145000</v>
      </c>
      <c r="D16" s="12">
        <f>'[1]5.Bev. forrásonként'!I71</f>
        <v>1145000</v>
      </c>
      <c r="E16" s="11" t="s">
        <v>13</v>
      </c>
      <c r="F16" s="12">
        <f>'[1]6. Kiadások'!F15</f>
        <v>2075398</v>
      </c>
      <c r="G16" s="12">
        <f>'[1]6. Kiadások'!G15</f>
        <v>2075398</v>
      </c>
    </row>
    <row r="17" spans="1:7" x14ac:dyDescent="0.25">
      <c r="A17" s="3">
        <v>8</v>
      </c>
      <c r="B17" s="22" t="s">
        <v>64</v>
      </c>
      <c r="C17" s="12">
        <f>'[1]5.Bev. forrásonként'!H83</f>
        <v>0</v>
      </c>
      <c r="D17" s="12">
        <f>'[1]5.Bev. forrásonként'!I83</f>
        <v>0</v>
      </c>
      <c r="E17" s="11" t="s">
        <v>49</v>
      </c>
      <c r="F17" s="12">
        <f>'[1]6. Kiadások'!F16</f>
        <v>77228</v>
      </c>
      <c r="G17" s="12">
        <f>'[1]6. Kiadások'!G16</f>
        <v>420166</v>
      </c>
    </row>
    <row r="18" spans="1:7" ht="13.8" x14ac:dyDescent="0.25">
      <c r="A18" s="3">
        <v>9</v>
      </c>
      <c r="B18" s="29" t="s">
        <v>40</v>
      </c>
      <c r="C18" s="12">
        <f>SUM(C13:C17)</f>
        <v>23570907</v>
      </c>
      <c r="D18" s="12">
        <f>SUM(D13:D17)</f>
        <v>24877750</v>
      </c>
      <c r="E18" s="27" t="s">
        <v>40</v>
      </c>
      <c r="F18" s="12">
        <f>SUM(F13:F17)</f>
        <v>20639642</v>
      </c>
      <c r="G18" s="12">
        <f>'[1]6. Kiadások'!G17</f>
        <v>22990225</v>
      </c>
    </row>
    <row r="19" spans="1:7" x14ac:dyDescent="0.25">
      <c r="A19" s="3">
        <v>10</v>
      </c>
      <c r="B19" s="21"/>
      <c r="C19" s="12"/>
      <c r="D19" s="12"/>
      <c r="E19" s="11"/>
      <c r="F19" s="12"/>
      <c r="G19" s="3"/>
    </row>
    <row r="20" spans="1:7" ht="15.6" x14ac:dyDescent="0.3">
      <c r="A20" s="3">
        <v>11</v>
      </c>
      <c r="B20" s="20" t="s">
        <v>3</v>
      </c>
      <c r="C20" s="10"/>
      <c r="D20" s="10"/>
      <c r="E20" s="9" t="s">
        <v>35</v>
      </c>
      <c r="F20" s="10"/>
      <c r="G20" s="3"/>
    </row>
    <row r="21" spans="1:7" x14ac:dyDescent="0.25">
      <c r="A21" s="3">
        <v>12</v>
      </c>
      <c r="B21" s="21" t="s">
        <v>42</v>
      </c>
      <c r="C21" s="12">
        <f>'[1]5.Bev. forrásonként'!H77</f>
        <v>0</v>
      </c>
      <c r="D21" s="12"/>
      <c r="E21" s="11" t="s">
        <v>52</v>
      </c>
      <c r="F21" s="12">
        <f>'[1]6. Kiadások'!F21</f>
        <v>14259032</v>
      </c>
      <c r="G21" s="12">
        <f>'[1]6. Kiadások'!G21</f>
        <v>24316689</v>
      </c>
    </row>
    <row r="22" spans="1:7" x14ac:dyDescent="0.25">
      <c r="A22" s="3">
        <v>13</v>
      </c>
      <c r="B22" s="21" t="s">
        <v>50</v>
      </c>
      <c r="C22" s="12">
        <f>'[1]5.Bev. forrásonként'!H42</f>
        <v>3905226</v>
      </c>
      <c r="D22" s="12">
        <f>'[1]5.Bev. forrásonként'!I42</f>
        <v>26109021</v>
      </c>
      <c r="E22" s="11" t="s">
        <v>14</v>
      </c>
      <c r="F22" s="12">
        <f>'[1]6. Kiadások'!F22</f>
        <v>35181534</v>
      </c>
      <c r="G22" s="12">
        <f>'[1]6. Kiadások'!G22</f>
        <v>52061721</v>
      </c>
    </row>
    <row r="23" spans="1:7" x14ac:dyDescent="0.25">
      <c r="A23" s="3">
        <v>14</v>
      </c>
      <c r="B23" s="21" t="s">
        <v>51</v>
      </c>
      <c r="C23" s="12">
        <f>'[1]5.Bev. forrásonként'!H89</f>
        <v>0</v>
      </c>
      <c r="D23" s="12"/>
      <c r="E23" s="11" t="s">
        <v>53</v>
      </c>
      <c r="F23" s="12">
        <v>0</v>
      </c>
      <c r="G23" s="3"/>
    </row>
    <row r="24" spans="1:7" x14ac:dyDescent="0.25">
      <c r="A24" s="3">
        <v>15</v>
      </c>
      <c r="B24" s="15"/>
      <c r="C24" s="3"/>
      <c r="D24" s="3"/>
      <c r="E24" s="11" t="s">
        <v>6</v>
      </c>
      <c r="F24" s="12">
        <f>'[1]6. Kiadások'!F23</f>
        <v>0</v>
      </c>
      <c r="G24" s="3"/>
    </row>
    <row r="25" spans="1:7" x14ac:dyDescent="0.25">
      <c r="A25" s="3">
        <v>16</v>
      </c>
      <c r="B25" s="15"/>
      <c r="C25" s="3"/>
      <c r="D25" s="3"/>
      <c r="E25" s="11" t="s">
        <v>7</v>
      </c>
      <c r="F25" s="12">
        <f>'[1]6. Kiadások'!F24</f>
        <v>0</v>
      </c>
      <c r="G25" s="3"/>
    </row>
    <row r="26" spans="1:7" ht="13.8" x14ac:dyDescent="0.25">
      <c r="A26" s="3">
        <v>17</v>
      </c>
      <c r="B26" s="23"/>
      <c r="C26" s="12"/>
      <c r="D26" s="12"/>
      <c r="E26" s="11" t="s">
        <v>54</v>
      </c>
      <c r="F26" s="12">
        <f>'[1]6. Kiadások'!F25</f>
        <v>0</v>
      </c>
      <c r="G26" s="3"/>
    </row>
    <row r="27" spans="1:7" ht="13.8" x14ac:dyDescent="0.25">
      <c r="A27" s="3">
        <v>18</v>
      </c>
      <c r="B27" s="29" t="s">
        <v>40</v>
      </c>
      <c r="C27" s="12">
        <f>SUM(C21:C26)</f>
        <v>3905226</v>
      </c>
      <c r="D27" s="12">
        <f>SUM(D21:D26)</f>
        <v>26109021</v>
      </c>
      <c r="E27" s="27" t="s">
        <v>40</v>
      </c>
      <c r="F27" s="12">
        <f>SUM(F21:F26)</f>
        <v>49440566</v>
      </c>
      <c r="G27" s="12">
        <f>SUM(G21:G26)</f>
        <v>76378410</v>
      </c>
    </row>
    <row r="28" spans="1:7" ht="16.8" x14ac:dyDescent="0.3">
      <c r="A28" s="3">
        <v>19</v>
      </c>
      <c r="B28" s="24"/>
      <c r="C28" s="12"/>
      <c r="D28" s="12"/>
      <c r="E28" s="7" t="s">
        <v>44</v>
      </c>
      <c r="F28" s="8"/>
      <c r="G28" s="3"/>
    </row>
    <row r="29" spans="1:7" ht="15.6" x14ac:dyDescent="0.3">
      <c r="A29" s="3">
        <v>20</v>
      </c>
      <c r="B29" s="20"/>
      <c r="C29" s="12"/>
      <c r="D29" s="12"/>
      <c r="E29" s="9" t="s">
        <v>15</v>
      </c>
      <c r="F29" s="10"/>
      <c r="G29" s="3"/>
    </row>
    <row r="30" spans="1:7" ht="15.6" x14ac:dyDescent="0.3">
      <c r="A30" s="3">
        <v>21</v>
      </c>
      <c r="B30" s="20"/>
      <c r="C30" s="12"/>
      <c r="D30" s="12"/>
      <c r="E30" s="16" t="s">
        <v>1</v>
      </c>
      <c r="F30" s="12">
        <v>5162843</v>
      </c>
      <c r="G30" s="12">
        <v>571097</v>
      </c>
    </row>
    <row r="31" spans="1:7" ht="13.8" x14ac:dyDescent="0.25">
      <c r="A31" s="3">
        <v>22</v>
      </c>
      <c r="B31" s="23"/>
      <c r="C31" s="12"/>
      <c r="D31" s="12"/>
      <c r="E31" s="11" t="s">
        <v>16</v>
      </c>
      <c r="F31" s="12">
        <f>'[1]6. Kiadások'!F30</f>
        <v>0</v>
      </c>
      <c r="G31" s="3"/>
    </row>
    <row r="32" spans="1:7" ht="13.8" x14ac:dyDescent="0.25">
      <c r="A32" s="3">
        <v>23</v>
      </c>
      <c r="B32" s="23"/>
      <c r="C32" s="12"/>
      <c r="D32" s="12"/>
      <c r="E32" s="27" t="s">
        <v>40</v>
      </c>
      <c r="F32" s="12">
        <f>SUM(F30:F31)</f>
        <v>5162843</v>
      </c>
      <c r="G32" s="12">
        <v>571097</v>
      </c>
    </row>
    <row r="33" spans="1:7" ht="15.6" x14ac:dyDescent="0.3">
      <c r="A33" s="3">
        <v>24</v>
      </c>
      <c r="B33" s="20"/>
      <c r="C33" s="12"/>
      <c r="D33" s="12"/>
      <c r="E33" s="9" t="s">
        <v>17</v>
      </c>
      <c r="F33" s="10"/>
      <c r="G33" s="3"/>
    </row>
    <row r="34" spans="1:7" ht="13.8" x14ac:dyDescent="0.25">
      <c r="A34" s="3">
        <v>25</v>
      </c>
      <c r="B34" s="23"/>
      <c r="C34" s="12"/>
      <c r="D34" s="12"/>
      <c r="E34" s="11" t="s">
        <v>18</v>
      </c>
      <c r="F34" s="12">
        <v>0</v>
      </c>
      <c r="G34" s="3"/>
    </row>
    <row r="35" spans="1:7" ht="17.399999999999999" x14ac:dyDescent="0.3">
      <c r="A35" s="3">
        <v>26</v>
      </c>
      <c r="B35" s="18"/>
      <c r="C35" s="12"/>
      <c r="D35" s="12"/>
      <c r="E35" s="5" t="s">
        <v>19</v>
      </c>
      <c r="F35" s="6"/>
      <c r="G35" s="3"/>
    </row>
    <row r="36" spans="1:7" ht="13.8" x14ac:dyDescent="0.25">
      <c r="A36" s="3">
        <v>27</v>
      </c>
      <c r="B36" s="23"/>
      <c r="C36" s="12"/>
      <c r="D36" s="12"/>
      <c r="E36" s="11" t="s">
        <v>20</v>
      </c>
      <c r="F36" s="12">
        <v>0</v>
      </c>
      <c r="G36" s="3"/>
    </row>
    <row r="37" spans="1:7" ht="13.8" x14ac:dyDescent="0.25">
      <c r="A37" s="3">
        <v>28</v>
      </c>
      <c r="B37" s="23"/>
      <c r="C37" s="12"/>
      <c r="D37" s="12"/>
      <c r="E37" s="11" t="s">
        <v>21</v>
      </c>
      <c r="F37" s="12">
        <v>0</v>
      </c>
      <c r="G37" s="3"/>
    </row>
    <row r="38" spans="1:7" ht="13.8" x14ac:dyDescent="0.25">
      <c r="A38" s="3">
        <v>29</v>
      </c>
      <c r="B38" s="23"/>
      <c r="C38" s="12"/>
      <c r="D38" s="12"/>
      <c r="E38" s="27" t="s">
        <v>40</v>
      </c>
      <c r="F38" s="12">
        <f>SUM(F36:F37)</f>
        <v>0</v>
      </c>
      <c r="G38" s="3"/>
    </row>
    <row r="39" spans="1:7" ht="13.8" x14ac:dyDescent="0.25">
      <c r="A39" s="3">
        <v>30</v>
      </c>
      <c r="B39" s="23"/>
      <c r="C39" s="12"/>
      <c r="D39" s="12"/>
      <c r="E39" s="11"/>
      <c r="F39" s="12"/>
      <c r="G39" s="3"/>
    </row>
    <row r="40" spans="1:7" ht="17.399999999999999" x14ac:dyDescent="0.3">
      <c r="A40" s="3">
        <v>31</v>
      </c>
      <c r="B40" s="18"/>
      <c r="C40" s="12"/>
      <c r="D40" s="12"/>
      <c r="E40" s="5" t="s">
        <v>22</v>
      </c>
      <c r="F40" s="6"/>
      <c r="G40" s="3"/>
    </row>
    <row r="41" spans="1:7" ht="13.8" x14ac:dyDescent="0.25">
      <c r="A41" s="3">
        <v>32</v>
      </c>
      <c r="B41" s="23"/>
      <c r="C41" s="12"/>
      <c r="D41" s="12"/>
      <c r="E41" s="11" t="s">
        <v>66</v>
      </c>
      <c r="F41" s="12">
        <f>'[1]6. Kiadások'!F36</f>
        <v>647599</v>
      </c>
      <c r="G41" s="3">
        <v>647599</v>
      </c>
    </row>
    <row r="42" spans="1:7" ht="13.8" x14ac:dyDescent="0.25">
      <c r="A42" s="3">
        <v>33</v>
      </c>
      <c r="B42" s="23"/>
      <c r="C42" s="12"/>
      <c r="D42" s="12"/>
      <c r="E42" s="11" t="s">
        <v>23</v>
      </c>
      <c r="F42" s="12">
        <v>0</v>
      </c>
      <c r="G42" s="3"/>
    </row>
    <row r="43" spans="1:7" ht="45.6" x14ac:dyDescent="0.3">
      <c r="A43" s="3">
        <v>34</v>
      </c>
      <c r="B43" s="25" t="s">
        <v>36</v>
      </c>
      <c r="C43" s="10">
        <f>C18+C27</f>
        <v>27476133</v>
      </c>
      <c r="D43" s="10">
        <f>D18+D27</f>
        <v>50986771</v>
      </c>
      <c r="E43" s="5" t="s">
        <v>24</v>
      </c>
      <c r="F43" s="10">
        <f>F18+F27+F32+F41</f>
        <v>75890650</v>
      </c>
      <c r="G43" s="10">
        <f>G18+G27+G32+G41</f>
        <v>100587331</v>
      </c>
    </row>
    <row r="44" spans="1:7" ht="17.399999999999999" x14ac:dyDescent="0.3">
      <c r="A44" s="3">
        <v>35</v>
      </c>
      <c r="B44" s="26"/>
      <c r="C44" s="12"/>
      <c r="D44" s="12"/>
      <c r="E44" s="5" t="s">
        <v>25</v>
      </c>
      <c r="F44" s="6"/>
      <c r="G44" s="3"/>
    </row>
    <row r="45" spans="1:7" ht="13.8" x14ac:dyDescent="0.25">
      <c r="A45" s="3">
        <v>36</v>
      </c>
      <c r="B45" s="23"/>
      <c r="C45" s="12"/>
      <c r="D45" s="12"/>
      <c r="E45" s="11" t="s">
        <v>20</v>
      </c>
      <c r="F45" s="12">
        <v>0</v>
      </c>
      <c r="G45" s="3"/>
    </row>
    <row r="46" spans="1:7" ht="13.8" x14ac:dyDescent="0.25">
      <c r="A46" s="3">
        <v>37</v>
      </c>
      <c r="B46" s="23"/>
      <c r="C46" s="12"/>
      <c r="D46" s="12"/>
      <c r="E46" s="11" t="s">
        <v>21</v>
      </c>
      <c r="F46" s="12">
        <v>0</v>
      </c>
      <c r="G46" s="3"/>
    </row>
    <row r="47" spans="1:7" ht="17.399999999999999" x14ac:dyDescent="0.3">
      <c r="A47" s="3">
        <v>38</v>
      </c>
      <c r="B47" s="18" t="s">
        <v>26</v>
      </c>
      <c r="C47" s="6"/>
      <c r="D47" s="6"/>
      <c r="E47" s="5"/>
      <c r="F47" s="13"/>
      <c r="G47" s="3"/>
    </row>
    <row r="48" spans="1:7" ht="17.399999999999999" x14ac:dyDescent="0.3">
      <c r="A48" s="3">
        <v>39</v>
      </c>
      <c r="B48" s="20" t="s">
        <v>27</v>
      </c>
      <c r="C48" s="10"/>
      <c r="D48" s="10"/>
      <c r="E48" s="14"/>
      <c r="F48" s="13"/>
      <c r="G48" s="3"/>
    </row>
    <row r="49" spans="1:7" ht="17.399999999999999" x14ac:dyDescent="0.3">
      <c r="A49" s="3">
        <v>40</v>
      </c>
      <c r="B49" s="23" t="s">
        <v>37</v>
      </c>
      <c r="C49" s="12">
        <v>3430401</v>
      </c>
      <c r="D49" s="12">
        <v>0</v>
      </c>
      <c r="E49" s="11"/>
      <c r="F49" s="13"/>
      <c r="G49" s="3"/>
    </row>
    <row r="50" spans="1:7" ht="17.399999999999999" x14ac:dyDescent="0.3">
      <c r="A50" s="3">
        <v>41</v>
      </c>
      <c r="B50" s="23" t="s">
        <v>38</v>
      </c>
      <c r="C50" s="12">
        <v>45535340</v>
      </c>
      <c r="D50" s="12">
        <v>49600560</v>
      </c>
      <c r="E50" s="11"/>
      <c r="F50" s="13"/>
      <c r="G50" s="3"/>
    </row>
    <row r="51" spans="1:7" ht="17.399999999999999" x14ac:dyDescent="0.3">
      <c r="A51" s="3">
        <v>42</v>
      </c>
      <c r="B51" s="23" t="s">
        <v>65</v>
      </c>
      <c r="C51" s="12">
        <v>0</v>
      </c>
      <c r="D51" s="12"/>
      <c r="E51" s="11"/>
      <c r="F51" s="13"/>
      <c r="G51" s="3"/>
    </row>
    <row r="52" spans="1:7" ht="17.399999999999999" x14ac:dyDescent="0.3">
      <c r="A52" s="3">
        <v>43</v>
      </c>
      <c r="B52" s="20" t="s">
        <v>28</v>
      </c>
      <c r="C52" s="10"/>
      <c r="D52" s="10"/>
      <c r="E52" s="14"/>
      <c r="F52" s="13"/>
      <c r="G52" s="3"/>
    </row>
    <row r="53" spans="1:7" ht="17.399999999999999" x14ac:dyDescent="0.3">
      <c r="A53" s="3">
        <v>44</v>
      </c>
      <c r="B53" s="23" t="s">
        <v>61</v>
      </c>
      <c r="C53" s="12">
        <v>0</v>
      </c>
      <c r="D53" s="12"/>
      <c r="E53" s="11"/>
      <c r="F53" s="13"/>
      <c r="G53" s="3"/>
    </row>
    <row r="54" spans="1:7" ht="17.399999999999999" x14ac:dyDescent="0.3">
      <c r="A54" s="3">
        <v>45</v>
      </c>
      <c r="B54" s="23" t="s">
        <v>29</v>
      </c>
      <c r="C54" s="12">
        <v>0</v>
      </c>
      <c r="D54" s="12"/>
      <c r="E54" s="11"/>
      <c r="F54" s="13"/>
      <c r="G54" s="3"/>
    </row>
    <row r="55" spans="1:7" ht="17.399999999999999" x14ac:dyDescent="0.3">
      <c r="A55" s="3">
        <v>46</v>
      </c>
      <c r="B55" s="18" t="s">
        <v>4</v>
      </c>
      <c r="C55" s="6">
        <f>C43+C50+C53+C49+C54+C51</f>
        <v>76441874</v>
      </c>
      <c r="D55" s="6">
        <f>D43+D50+D53+D49+D54+D51</f>
        <v>100587331</v>
      </c>
      <c r="E55" s="5" t="s">
        <v>30</v>
      </c>
      <c r="F55" s="6">
        <f>F18+F27+F32+F41</f>
        <v>75890650</v>
      </c>
      <c r="G55" s="6">
        <f>G18+G27+G32+G41</f>
        <v>100587331</v>
      </c>
    </row>
    <row r="56" spans="1:7" ht="13.8" x14ac:dyDescent="0.25">
      <c r="A56" s="3">
        <v>47</v>
      </c>
      <c r="B56" s="23" t="s">
        <v>31</v>
      </c>
      <c r="C56" s="12">
        <f>C18+C53+C49</f>
        <v>27001308</v>
      </c>
      <c r="D56" s="12">
        <f>D18+D53+D49</f>
        <v>24877750</v>
      </c>
      <c r="E56" s="11" t="s">
        <v>32</v>
      </c>
      <c r="F56" s="12">
        <f>F18+F32+F41</f>
        <v>26450084</v>
      </c>
      <c r="G56" s="12">
        <f>G18+G32+G41</f>
        <v>24208921</v>
      </c>
    </row>
    <row r="57" spans="1:7" ht="13.8" x14ac:dyDescent="0.25">
      <c r="A57" s="3">
        <v>48</v>
      </c>
      <c r="B57" s="23" t="s">
        <v>33</v>
      </c>
      <c r="C57" s="12">
        <f>C27+C50+C51</f>
        <v>49440566</v>
      </c>
      <c r="D57" s="12">
        <f>D27+D50+D51</f>
        <v>75709581</v>
      </c>
      <c r="E57" s="11" t="s">
        <v>39</v>
      </c>
      <c r="F57" s="12">
        <f>F27</f>
        <v>49440566</v>
      </c>
      <c r="G57" s="12">
        <f>G27</f>
        <v>76378410</v>
      </c>
    </row>
  </sheetData>
  <mergeCells count="4">
    <mergeCell ref="B7:C7"/>
    <mergeCell ref="E7:F7"/>
    <mergeCell ref="C8:D8"/>
    <mergeCell ref="F8:G8"/>
  </mergeCells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4.Mérleg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Tulajdonos</cp:lastModifiedBy>
  <cp:lastPrinted>2021-05-13T11:14:55Z</cp:lastPrinted>
  <dcterms:created xsi:type="dcterms:W3CDTF">2006-01-17T11:47:21Z</dcterms:created>
  <dcterms:modified xsi:type="dcterms:W3CDTF">2021-05-14T10:26:48Z</dcterms:modified>
</cp:coreProperties>
</file>