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CCD08D0A-A31F-4778-8E39-C6F705DE1CAB}" xr6:coauthVersionLast="45" xr6:coauthVersionMax="45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2.Maradvány" sheetId="22" r:id="rId1"/>
    <sheet name="4.Mérleg" sheetId="21" r:id="rId2"/>
    <sheet name="16. Előir.- falhaszn. ütemterv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D30" i="4"/>
  <c r="E30" i="4"/>
  <c r="F30" i="4"/>
  <c r="G30" i="4"/>
  <c r="H30" i="4"/>
  <c r="I30" i="4"/>
  <c r="J30" i="4"/>
  <c r="K30" i="4"/>
  <c r="L30" i="4"/>
  <c r="M30" i="4"/>
  <c r="N30" i="4"/>
  <c r="C30" i="4"/>
  <c r="D15" i="22"/>
  <c r="D17" i="22"/>
  <c r="C15" i="22"/>
  <c r="D10" i="22"/>
  <c r="C10" i="22"/>
  <c r="C17" i="22"/>
  <c r="G22" i="21"/>
  <c r="G21" i="21"/>
  <c r="G17" i="21"/>
  <c r="G14" i="21"/>
  <c r="G15" i="21"/>
  <c r="G16" i="21"/>
  <c r="G13" i="21"/>
  <c r="G18" i="21"/>
  <c r="G56" i="21"/>
  <c r="D17" i="21"/>
  <c r="D15" i="21"/>
  <c r="D14" i="21"/>
  <c r="O14" i="4"/>
  <c r="O27" i="4"/>
  <c r="O11" i="4"/>
  <c r="F25" i="21"/>
  <c r="F26" i="21"/>
  <c r="F24" i="21"/>
  <c r="C23" i="21"/>
  <c r="C17" i="21"/>
  <c r="C21" i="21"/>
  <c r="C27" i="21" s="1"/>
  <c r="C57" i="21" s="1"/>
  <c r="C16" i="21"/>
  <c r="O17" i="4"/>
  <c r="E19" i="4"/>
  <c r="F19" i="4"/>
  <c r="G19" i="4"/>
  <c r="H19" i="4"/>
  <c r="I19" i="4"/>
  <c r="J19" i="4"/>
  <c r="K19" i="4"/>
  <c r="L19" i="4"/>
  <c r="M19" i="4"/>
  <c r="N19" i="4"/>
  <c r="O23" i="4"/>
  <c r="O30" i="4"/>
  <c r="O24" i="4"/>
  <c r="O25" i="4"/>
  <c r="O26" i="4"/>
  <c r="O28" i="4"/>
  <c r="O29" i="4"/>
  <c r="O22" i="4"/>
  <c r="O10" i="4"/>
  <c r="O8" i="4"/>
  <c r="O9" i="4"/>
  <c r="O13" i="4"/>
  <c r="O15" i="4"/>
  <c r="O16" i="4"/>
  <c r="O19" i="4"/>
  <c r="O18" i="4"/>
  <c r="D19" i="4"/>
  <c r="F13" i="21"/>
  <c r="F14" i="21"/>
  <c r="F15" i="21"/>
  <c r="F16" i="21"/>
  <c r="F17" i="21"/>
  <c r="F21" i="21"/>
  <c r="F27" i="21" s="1"/>
  <c r="F57" i="21" s="1"/>
  <c r="F22" i="21"/>
  <c r="F31" i="21"/>
  <c r="F32" i="21" s="1"/>
  <c r="C15" i="21"/>
  <c r="F38" i="21"/>
  <c r="C13" i="21"/>
  <c r="C22" i="21"/>
  <c r="F41" i="21"/>
  <c r="D22" i="21"/>
  <c r="D27" i="21" s="1"/>
  <c r="D57" i="21" s="1"/>
  <c r="C14" i="21"/>
  <c r="C18" i="21"/>
  <c r="C43" i="21" s="1"/>
  <c r="C55" i="21" s="1"/>
  <c r="D13" i="21"/>
  <c r="D18" i="21" s="1"/>
  <c r="D16" i="21"/>
  <c r="D56" i="21" l="1"/>
  <c r="D43" i="21"/>
  <c r="D55" i="21" s="1"/>
  <c r="C56" i="21"/>
  <c r="G27" i="21"/>
  <c r="G57" i="21" s="1"/>
  <c r="F18" i="21"/>
  <c r="G43" i="21" l="1"/>
  <c r="G55" i="21"/>
  <c r="F43" i="21"/>
  <c r="F56" i="21"/>
  <c r="F55" i="21"/>
</calcChain>
</file>

<file path=xl/sharedStrings.xml><?xml version="1.0" encoding="utf-8"?>
<sst xmlns="http://schemas.openxmlformats.org/spreadsheetml/2006/main" count="160" uniqueCount="132">
  <si>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</si>
  <si>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</si>
  <si>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</si>
  <si>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</si>
  <si>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</si>
  <si>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</si>
  <si>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</si>
  <si>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</si>
  <si>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</si>
  <si>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</si>
  <si>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</si>
  <si>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</si>
  <si>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</si>
  <si>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</si>
  <si>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</si>
  <si>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</si>
  <si>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</si>
  <si>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</si>
  <si>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</si>
  <si>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</si>
  <si>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</si>
  <si>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</si>
  <si>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</si>
  <si>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</si>
  <si>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</si>
  <si>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</si>
  <si>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</si>
  <si>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</si>
  <si>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</si>
  <si>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</si>
  <si>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</si>
  <si>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</si>
  <si>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</si>
  <si>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</si>
  <si>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</si>
  <si>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</si>
  <si>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</si>
  <si>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</si>
  <si>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</si>
  <si>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</si>
  <si>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</si>
  <si>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</si>
  <si>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</si>
  <si>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</si>
  <si>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</si>
  <si>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</si>
  <si>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</si>
  <si>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</si>
  <si>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</si>
  <si>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</si>
  <si>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</si>
  <si>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</si>
  <si>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</si>
  <si>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</si>
  <si>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</si>
  <si>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</si>
  <si>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</si>
  <si>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</si>
  <si>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</si>
  <si>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</si>
  <si>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</si>
  <si>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</si>
  <si>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</si>
  <si>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Önkormányzat </t>
  </si>
  <si>
    <t>Pénzforgalom nélküli kiadások</t>
  </si>
  <si>
    <t>A.</t>
  </si>
  <si>
    <t>B.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</si>
  <si>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</si>
  <si>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</si>
  <si>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</si>
  <si>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</si>
  <si>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</si>
  <si>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</si>
  <si>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</si>
  <si>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</si>
  <si>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</si>
  <si>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</si>
  <si>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</si>
  <si>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</si>
  <si>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</si>
  <si>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</si>
  <si>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</si>
  <si>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</si>
  <si>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</si>
  <si>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</si>
  <si>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</si>
  <si>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</si>
  <si>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</si>
  <si>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</si>
  <si>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</si>
  <si>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</si>
  <si>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</si>
  <si>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</si>
  <si>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</si>
  <si>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</si>
  <si>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</si>
  <si>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</si>
  <si>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</si>
  <si>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</si>
  <si>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</si>
  <si>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Az önkormányzat  költségvetési mérlege </t>
  </si>
  <si>
    <t>Személyi és munkaadói juttatások</t>
  </si>
  <si>
    <t>Közhatalmi bevétel</t>
  </si>
  <si>
    <t xml:space="preserve"> Helyi önk.kieg.támogatása</t>
  </si>
  <si>
    <t>Ft-ban</t>
  </si>
  <si>
    <t>Összesen: kiadások</t>
  </si>
  <si>
    <t>Ellátotak pénzbeli juttatásai</t>
  </si>
  <si>
    <t>Működési bevétel</t>
  </si>
  <si>
    <t>Működési célú átvett pénzeszköz</t>
  </si>
  <si>
    <t>III. Lekötött betét</t>
  </si>
  <si>
    <t>Államháztartáson belüli megelőleg.visszafiz.</t>
  </si>
  <si>
    <t>Egyéb bevételek</t>
  </si>
  <si>
    <t>Visszafiz.</t>
  </si>
  <si>
    <t>Kaposgyarmat</t>
  </si>
  <si>
    <t>D.</t>
  </si>
  <si>
    <t>eredeti</t>
  </si>
  <si>
    <t>módosított</t>
  </si>
  <si>
    <t xml:space="preserve">Állami támogatásból működési hiányra  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</si>
  <si>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</si>
  <si>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</si>
  <si>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</si>
  <si>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</si>
  <si>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</si>
  <si>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</si>
  <si>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</si>
  <si>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</si>
  <si>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Eredeti ei.</t>
  </si>
  <si>
    <t>2. melléklet a(z)    /2021. ()   önk. rendelettel mód. 2/2020. (II.12.) rendelethez</t>
  </si>
  <si>
    <t>Módosított ei.</t>
  </si>
  <si>
    <t>4. melléklet a(z)    /2021. ()   önk. rendelettel mód. 2/2020. (II.12.) rendelethez</t>
  </si>
  <si>
    <t>S.sz.</t>
  </si>
  <si>
    <t>16. melléklet a(z) 4/2021. (V.17.)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</si>
</sst>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0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8" fillId="0" borderId="1" xfId="2" applyFont="1" applyBorder="1" applyAlignment="1">
      <alignment horizontal="center" vertical="center"/>
    </xf>
    <xf numFmtId="0" fontId="4" fillId="0" borderId="1" xfId="2" applyFont="1" applyBorder="1"/>
    <xf numFmtId="3" fontId="4" fillId="0" borderId="1" xfId="2" applyNumberFormat="1" applyFont="1" applyBorder="1"/>
    <xf numFmtId="0" fontId="10" fillId="0" borderId="1" xfId="2" applyFont="1" applyBorder="1"/>
    <xf numFmtId="3" fontId="17" fillId="0" borderId="1" xfId="2" applyNumberFormat="1" applyFont="1" applyBorder="1"/>
    <xf numFmtId="0" fontId="11" fillId="0" borderId="1" xfId="2" applyFont="1" applyBorder="1"/>
    <xf numFmtId="3" fontId="5" fillId="0" borderId="1" xfId="2" applyNumberFormat="1" applyFont="1" applyBorder="1"/>
    <xf numFmtId="0" fontId="3" fillId="0" borderId="1" xfId="3" applyFont="1" applyBorder="1"/>
    <xf numFmtId="3" fontId="3" fillId="0" borderId="1" xfId="2" applyNumberFormat="1" applyFont="1" applyBorder="1"/>
    <xf numFmtId="3" fontId="14" fillId="0" borderId="1" xfId="2" applyNumberFormat="1" applyFont="1" applyBorder="1"/>
    <xf numFmtId="0" fontId="15" fillId="0" borderId="1" xfId="2" applyFont="1" applyBorder="1"/>
    <xf numFmtId="0" fontId="0" fillId="0" borderId="4" xfId="0" applyBorder="1"/>
    <xf numFmtId="0" fontId="9" fillId="0" borderId="1" xfId="2" applyFont="1" applyBorder="1"/>
    <xf numFmtId="0" fontId="3" fillId="0" borderId="0" xfId="0" applyFont="1" applyAlignment="1">
      <alignment horizontal="left"/>
    </xf>
    <xf numFmtId="0" fontId="0" fillId="0" borderId="5" xfId="0" applyBorder="1"/>
    <xf numFmtId="0" fontId="8" fillId="0" borderId="4" xfId="2" applyFont="1" applyBorder="1" applyAlignment="1">
      <alignment horizontal="center" vertical="center"/>
    </xf>
    <xf numFmtId="0" fontId="4" fillId="0" borderId="4" xfId="2" applyFont="1" applyBorder="1"/>
    <xf numFmtId="0" fontId="10" fillId="0" borderId="4" xfId="2" applyFont="1" applyBorder="1"/>
    <xf numFmtId="0" fontId="11" fillId="0" borderId="4" xfId="2" applyFont="1" applyBorder="1"/>
    <xf numFmtId="0" fontId="3" fillId="0" borderId="4" xfId="3" applyFont="1" applyBorder="1"/>
    <xf numFmtId="0" fontId="3" fillId="0" borderId="4" xfId="3" applyFont="1" applyBorder="1" applyAlignment="1">
      <alignment horizontal="left"/>
    </xf>
    <xf numFmtId="0" fontId="12" fillId="0" borderId="4" xfId="2" applyFont="1" applyBorder="1"/>
    <xf numFmtId="0" fontId="18" fillId="0" borderId="4" xfId="2" applyFont="1" applyBorder="1"/>
    <xf numFmtId="0" fontId="5" fillId="0" borderId="4" xfId="2" applyFont="1" applyBorder="1" applyAlignment="1">
      <alignment wrapText="1"/>
    </xf>
    <xf numFmtId="0" fontId="5" fillId="0" borderId="4" xfId="2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5" fontId="0" fillId="0" borderId="1" xfId="1" applyNumberFormat="1" applyFont="1" applyBorder="1"/>
    <xf numFmtId="165" fontId="2" fillId="0" borderId="1" xfId="1" applyNumberFormat="1" applyFont="1" applyBorder="1"/>
    <xf numFmtId="0" fontId="19" fillId="0" borderId="1" xfId="3" applyFont="1" applyBorder="1"/>
    <xf numFmtId="0" fontId="0" fillId="0" borderId="0" xfId="0" applyAlignment="1">
      <alignment horizontal="right"/>
    </xf>
    <xf numFmtId="0" fontId="19" fillId="0" borderId="4" xfId="3" applyFont="1" applyBorder="1"/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3" fontId="0" fillId="0" borderId="0" xfId="0" applyNumberFormat="1"/>
    <xf numFmtId="0" fontId="16" fillId="0" borderId="3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3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/>
    <xf numFmtId="0" fontId="2" fillId="0" borderId="0" xfId="0" applyFont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2" xfId="2" applyFont="1" applyBorder="1" applyAlignment="1">
      <alignment horizontal="center"/>
    </xf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">
    <cellStyle name="Ezres" xfId="1" builtinId="3"/>
    <cellStyle name="Normál" xfId="0" builtinId="0"/>
    <cellStyle name="Normál 11" xfId="2" xr:uid="{00000000-0005-0000-0000-000002000000}"/>
    <cellStyle name="Normál 2 2" xfId="3" xr:uid="{00000000-0005-0000-0000-000003000000}"/>
    <cellStyle name="Normál 8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opLeftCell="B1" workbookViewId="0">
      <selection activeCell="D21" sqref="D21"/>
    </sheetView>
  </sheetViews>
  <sheetFormatPr defaultRowHeight="13.2" x14ac:dyDescent="0.25"/>
  <cols>
    <col min="2" max="2" width="48.109375" bestFit="1" customWidth="1"/>
    <col min="3" max="3" width="13.6640625" bestFit="1" customWidth="1"/>
    <col min="4" max="4" width="12.5546875" bestFit="1" customWidth="1"/>
  </cols>
  <sheetData>
    <row r="1" spans="1:4" x14ac:dyDescent="0.25">
      <c r="B1" s="1" t="s">
        <v>127</v>
      </c>
    </row>
    <row r="2" spans="1:4" x14ac:dyDescent="0.25">
      <c r="B2" t="s">
        <v>113</v>
      </c>
    </row>
    <row r="4" spans="1:4" x14ac:dyDescent="0.25">
      <c r="A4" s="2"/>
      <c r="B4" s="56" t="s">
        <v>118</v>
      </c>
      <c r="C4" s="56"/>
    </row>
    <row r="5" spans="1:4" x14ac:dyDescent="0.25">
      <c r="B5" s="1" t="s">
        <v>65</v>
      </c>
      <c r="C5" t="s">
        <v>66</v>
      </c>
      <c r="D5" t="s">
        <v>82</v>
      </c>
    </row>
    <row r="6" spans="1:4" x14ac:dyDescent="0.25">
      <c r="A6" s="52" t="s">
        <v>130</v>
      </c>
      <c r="B6" s="4" t="s">
        <v>0</v>
      </c>
      <c r="C6" s="52" t="s">
        <v>126</v>
      </c>
      <c r="D6" s="52" t="s">
        <v>128</v>
      </c>
    </row>
    <row r="7" spans="1:4" x14ac:dyDescent="0.25">
      <c r="A7" s="4">
        <v>1</v>
      </c>
      <c r="B7" s="4" t="s">
        <v>119</v>
      </c>
      <c r="C7" s="38">
        <v>3430401</v>
      </c>
      <c r="D7" s="54">
        <v>0</v>
      </c>
    </row>
    <row r="8" spans="1:4" x14ac:dyDescent="0.25">
      <c r="A8" s="4">
        <v>2</v>
      </c>
      <c r="B8" s="4" t="s">
        <v>120</v>
      </c>
      <c r="C8" s="38">
        <v>3430401</v>
      </c>
      <c r="D8" s="4">
        <v>0</v>
      </c>
    </row>
    <row r="9" spans="1:4" x14ac:dyDescent="0.25">
      <c r="A9" s="4">
        <v>4</v>
      </c>
      <c r="B9" s="4" t="s">
        <v>121</v>
      </c>
      <c r="C9" s="38"/>
      <c r="D9" s="4"/>
    </row>
    <row r="10" spans="1:4" x14ac:dyDescent="0.25">
      <c r="A10" s="4">
        <v>5</v>
      </c>
      <c r="B10" s="4" t="s">
        <v>54</v>
      </c>
      <c r="C10" s="39">
        <f>C7</f>
        <v>3430401</v>
      </c>
      <c r="D10" s="50">
        <f>D7</f>
        <v>0</v>
      </c>
    </row>
    <row r="11" spans="1:4" x14ac:dyDescent="0.25">
      <c r="A11" s="4"/>
      <c r="B11" s="4"/>
      <c r="C11" s="38"/>
      <c r="D11" s="4"/>
    </row>
    <row r="12" spans="1:4" x14ac:dyDescent="0.25">
      <c r="A12" s="4">
        <v>6</v>
      </c>
      <c r="B12" s="4" t="s">
        <v>122</v>
      </c>
      <c r="C12" s="38">
        <v>45535340</v>
      </c>
      <c r="D12" s="53">
        <v>49600560</v>
      </c>
    </row>
    <row r="13" spans="1:4" x14ac:dyDescent="0.25">
      <c r="A13" s="4">
        <v>7</v>
      </c>
      <c r="B13" s="4" t="s">
        <v>123</v>
      </c>
      <c r="C13" s="38">
        <v>45535340</v>
      </c>
      <c r="D13" s="4">
        <v>49600560</v>
      </c>
    </row>
    <row r="14" spans="1:4" x14ac:dyDescent="0.25">
      <c r="A14" s="4">
        <v>8</v>
      </c>
      <c r="B14" s="4" t="s">
        <v>124</v>
      </c>
      <c r="C14" s="38">
        <v>0</v>
      </c>
      <c r="D14" s="4"/>
    </row>
    <row r="15" spans="1:4" x14ac:dyDescent="0.25">
      <c r="A15" s="4">
        <v>9</v>
      </c>
      <c r="B15" s="4" t="s">
        <v>54</v>
      </c>
      <c r="C15" s="39">
        <f>C12</f>
        <v>45535340</v>
      </c>
      <c r="D15" s="50">
        <f>D12</f>
        <v>49600560</v>
      </c>
    </row>
    <row r="16" spans="1:4" x14ac:dyDescent="0.25">
      <c r="A16" s="4"/>
      <c r="B16" s="5"/>
      <c r="C16" s="39"/>
      <c r="D16" s="4"/>
    </row>
    <row r="17" spans="1:4" x14ac:dyDescent="0.25">
      <c r="A17" s="4">
        <v>10</v>
      </c>
      <c r="B17" s="5" t="s">
        <v>125</v>
      </c>
      <c r="C17" s="39">
        <f>C10+C15</f>
        <v>48965741</v>
      </c>
      <c r="D17" s="50">
        <f>D10+D15</f>
        <v>49600560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view="pageBreakPreview" zoomScaleNormal="100" zoomScaleSheetLayoutView="100" workbookViewId="0">
      <selection activeCell="D13" sqref="D13"/>
    </sheetView>
  </sheetViews>
  <sheetFormatPr defaultRowHeight="13.2" x14ac:dyDescent="0.25"/>
  <cols>
    <col min="1" max="1" width="5" customWidth="1"/>
    <col min="2" max="2" width="51.6640625" customWidth="1"/>
    <col min="3" max="3" width="15.33203125" customWidth="1"/>
    <col min="4" max="4" width="17" bestFit="1" customWidth="1"/>
    <col min="5" max="5" width="57.44140625" customWidth="1"/>
    <col min="6" max="6" width="15.33203125" customWidth="1"/>
    <col min="7" max="7" width="17" bestFit="1" customWidth="1"/>
  </cols>
  <sheetData>
    <row r="1" spans="1:10" x14ac:dyDescent="0.25">
      <c r="B1" s="1" t="s">
        <v>129</v>
      </c>
    </row>
    <row r="3" spans="1:10" x14ac:dyDescent="0.25">
      <c r="B3" t="s">
        <v>113</v>
      </c>
    </row>
    <row r="4" spans="1:10" ht="15.6" x14ac:dyDescent="0.3">
      <c r="B4" s="3" t="s">
        <v>100</v>
      </c>
    </row>
    <row r="5" spans="1:10" x14ac:dyDescent="0.25">
      <c r="C5" s="41" t="s">
        <v>104</v>
      </c>
      <c r="D5" s="41"/>
      <c r="F5" s="41" t="s">
        <v>104</v>
      </c>
      <c r="I5" s="1"/>
      <c r="J5" s="1"/>
    </row>
    <row r="6" spans="1:10" x14ac:dyDescent="0.25">
      <c r="A6" s="4"/>
      <c r="B6" s="18" t="s">
        <v>65</v>
      </c>
      <c r="C6" s="4" t="s">
        <v>66</v>
      </c>
      <c r="D6" s="4" t="s">
        <v>82</v>
      </c>
      <c r="E6" s="4" t="s">
        <v>114</v>
      </c>
      <c r="F6" s="4" t="s">
        <v>83</v>
      </c>
      <c r="G6" s="4" t="s">
        <v>88</v>
      </c>
      <c r="I6" s="1"/>
      <c r="J6" s="1"/>
    </row>
    <row r="7" spans="1:10" ht="17.399999999999999" x14ac:dyDescent="0.3">
      <c r="A7" s="4"/>
      <c r="B7" s="57" t="s">
        <v>9</v>
      </c>
      <c r="C7" s="58"/>
      <c r="D7" s="47"/>
      <c r="E7" s="59" t="s">
        <v>10</v>
      </c>
      <c r="F7" s="58"/>
      <c r="G7" s="4"/>
    </row>
    <row r="8" spans="1:10" x14ac:dyDescent="0.25">
      <c r="A8" s="4"/>
      <c r="B8" s="22" t="s">
        <v>0</v>
      </c>
      <c r="C8" s="60" t="s">
        <v>55</v>
      </c>
      <c r="D8" s="61"/>
      <c r="E8" s="7" t="s">
        <v>0</v>
      </c>
      <c r="F8" s="60" t="s">
        <v>55</v>
      </c>
      <c r="G8" s="61"/>
    </row>
    <row r="9" spans="1:10" x14ac:dyDescent="0.25">
      <c r="A9" s="4"/>
      <c r="B9" s="22"/>
      <c r="C9" s="48" t="s">
        <v>115</v>
      </c>
      <c r="D9" s="49" t="s">
        <v>116</v>
      </c>
      <c r="E9" s="7"/>
      <c r="F9" s="48" t="s">
        <v>115</v>
      </c>
      <c r="G9" s="49" t="s">
        <v>116</v>
      </c>
    </row>
    <row r="10" spans="1:10" ht="17.399999999999999" x14ac:dyDescent="0.3">
      <c r="A10" s="4">
        <v>1</v>
      </c>
      <c r="B10" s="23" t="s">
        <v>35</v>
      </c>
      <c r="C10" s="9"/>
      <c r="D10" s="9"/>
      <c r="E10" s="8" t="s">
        <v>11</v>
      </c>
      <c r="F10" s="9"/>
      <c r="G10" s="4"/>
    </row>
    <row r="11" spans="1:10" ht="16.8" x14ac:dyDescent="0.3">
      <c r="A11" s="4">
        <v>2</v>
      </c>
      <c r="B11" s="24" t="s">
        <v>12</v>
      </c>
      <c r="C11" s="11"/>
      <c r="D11" s="11"/>
      <c r="E11" s="10" t="s">
        <v>13</v>
      </c>
      <c r="F11" s="11"/>
      <c r="G11" s="4"/>
    </row>
    <row r="12" spans="1:10" ht="15.6" x14ac:dyDescent="0.3">
      <c r="A12" s="4">
        <v>3</v>
      </c>
      <c r="B12" s="25" t="s">
        <v>2</v>
      </c>
      <c r="C12" s="13"/>
      <c r="D12" s="13"/>
      <c r="E12" s="12" t="s">
        <v>2</v>
      </c>
      <c r="F12" s="13"/>
      <c r="G12" s="4"/>
    </row>
    <row r="13" spans="1:10" x14ac:dyDescent="0.25">
      <c r="A13" s="4">
        <v>4</v>
      </c>
      <c r="B13" s="26" t="s">
        <v>97</v>
      </c>
      <c r="C13" s="15" t="e">
        <f>#REF!</f>
        <v>#REF!</v>
      </c>
      <c r="D13" s="15" t="e">
        <f>#REF!</f>
        <v>#REF!</v>
      </c>
      <c r="E13" s="14" t="s">
        <v>5</v>
      </c>
      <c r="F13" s="15" t="e">
        <f>#REF!</f>
        <v>#REF!</v>
      </c>
      <c r="G13" s="15" t="e">
        <f>#REF!</f>
        <v>#REF!</v>
      </c>
    </row>
    <row r="14" spans="1:10" x14ac:dyDescent="0.25">
      <c r="A14" s="4">
        <v>5</v>
      </c>
      <c r="B14" s="27" t="s">
        <v>69</v>
      </c>
      <c r="C14" s="15" t="e">
        <f>#REF!</f>
        <v>#REF!</v>
      </c>
      <c r="D14" s="15" t="e">
        <f>#REF!</f>
        <v>#REF!</v>
      </c>
      <c r="E14" s="14" t="s">
        <v>70</v>
      </c>
      <c r="F14" s="15" t="e">
        <f>#REF!</f>
        <v>#REF!</v>
      </c>
      <c r="G14" s="15" t="e">
        <f>#REF!</f>
        <v>#REF!</v>
      </c>
    </row>
    <row r="15" spans="1:10" x14ac:dyDescent="0.25">
      <c r="A15" s="4">
        <v>6</v>
      </c>
      <c r="B15" s="27" t="s">
        <v>102</v>
      </c>
      <c r="C15" s="15" t="e">
        <f>#REF!</f>
        <v>#REF!</v>
      </c>
      <c r="D15" s="15" t="e">
        <f>#REF!</f>
        <v>#REF!</v>
      </c>
      <c r="E15" s="14" t="s">
        <v>61</v>
      </c>
      <c r="F15" s="15" t="e">
        <f>#REF!</f>
        <v>#REF!</v>
      </c>
      <c r="G15" s="15" t="e">
        <f>#REF!</f>
        <v>#REF!</v>
      </c>
    </row>
    <row r="16" spans="1:10" x14ac:dyDescent="0.25">
      <c r="A16" s="4">
        <v>7</v>
      </c>
      <c r="B16" s="27" t="s">
        <v>107</v>
      </c>
      <c r="C16" s="15" t="e">
        <f>#REF!</f>
        <v>#REF!</v>
      </c>
      <c r="D16" s="15" t="e">
        <f>#REF!</f>
        <v>#REF!</v>
      </c>
      <c r="E16" s="14" t="s">
        <v>14</v>
      </c>
      <c r="F16" s="15" t="e">
        <f>#REF!</f>
        <v>#REF!</v>
      </c>
      <c r="G16" s="15" t="e">
        <f>#REF!</f>
        <v>#REF!</v>
      </c>
    </row>
    <row r="17" spans="1:7" x14ac:dyDescent="0.25">
      <c r="A17" s="4">
        <v>8</v>
      </c>
      <c r="B17" s="27" t="s">
        <v>108</v>
      </c>
      <c r="C17" s="15" t="e">
        <f>#REF!</f>
        <v>#REF!</v>
      </c>
      <c r="D17" s="15" t="e">
        <f>#REF!</f>
        <v>#REF!</v>
      </c>
      <c r="E17" s="14" t="s">
        <v>71</v>
      </c>
      <c r="F17" s="15" t="e">
        <f>#REF!</f>
        <v>#REF!</v>
      </c>
      <c r="G17" s="15" t="e">
        <f>#REF!</f>
        <v>#REF!</v>
      </c>
    </row>
    <row r="18" spans="1:7" ht="13.8" x14ac:dyDescent="0.25">
      <c r="A18" s="4">
        <v>9</v>
      </c>
      <c r="B18" s="42" t="s">
        <v>54</v>
      </c>
      <c r="C18" s="15" t="e">
        <f>SUM(C13:C17)</f>
        <v>#REF!</v>
      </c>
      <c r="D18" s="15" t="e">
        <f>SUM(D13:D17)</f>
        <v>#REF!</v>
      </c>
      <c r="E18" s="40" t="s">
        <v>54</v>
      </c>
      <c r="F18" s="15" t="e">
        <f>SUM(F13:F17)</f>
        <v>#REF!</v>
      </c>
      <c r="G18" s="15" t="e">
        <f>#REF!</f>
        <v>#REF!</v>
      </c>
    </row>
    <row r="19" spans="1:7" x14ac:dyDescent="0.25">
      <c r="A19" s="4">
        <v>10</v>
      </c>
      <c r="B19" s="26"/>
      <c r="C19" s="15"/>
      <c r="D19" s="15"/>
      <c r="E19" s="14"/>
      <c r="F19" s="15"/>
      <c r="G19" s="4"/>
    </row>
    <row r="20" spans="1:7" ht="15.6" x14ac:dyDescent="0.3">
      <c r="A20" s="4">
        <v>11</v>
      </c>
      <c r="B20" s="25" t="s">
        <v>3</v>
      </c>
      <c r="C20" s="13"/>
      <c r="D20" s="13"/>
      <c r="E20" s="12" t="s">
        <v>36</v>
      </c>
      <c r="F20" s="13"/>
      <c r="G20" s="4"/>
    </row>
    <row r="21" spans="1:7" x14ac:dyDescent="0.25">
      <c r="A21" s="4">
        <v>12</v>
      </c>
      <c r="B21" s="26" t="s">
        <v>59</v>
      </c>
      <c r="C21" s="15" t="e">
        <f>#REF!</f>
        <v>#REF!</v>
      </c>
      <c r="D21" s="15"/>
      <c r="E21" s="14" t="s">
        <v>74</v>
      </c>
      <c r="F21" s="15" t="e">
        <f>#REF!</f>
        <v>#REF!</v>
      </c>
      <c r="G21" s="15" t="e">
        <f>#REF!</f>
        <v>#REF!</v>
      </c>
    </row>
    <row r="22" spans="1:7" x14ac:dyDescent="0.25">
      <c r="A22" s="4">
        <v>13</v>
      </c>
      <c r="B22" s="26" t="s">
        <v>72</v>
      </c>
      <c r="C22" s="15" t="e">
        <f>#REF!</f>
        <v>#REF!</v>
      </c>
      <c r="D22" s="15" t="e">
        <f>#REF!</f>
        <v>#REF!</v>
      </c>
      <c r="E22" s="14" t="s">
        <v>15</v>
      </c>
      <c r="F22" s="15" t="e">
        <f>#REF!</f>
        <v>#REF!</v>
      </c>
      <c r="G22" s="15" t="e">
        <f>#REF!</f>
        <v>#REF!</v>
      </c>
    </row>
    <row r="23" spans="1:7" x14ac:dyDescent="0.25">
      <c r="A23" s="4">
        <v>14</v>
      </c>
      <c r="B23" s="26" t="s">
        <v>73</v>
      </c>
      <c r="C23" s="15" t="e">
        <f>#REF!</f>
        <v>#REF!</v>
      </c>
      <c r="D23" s="15"/>
      <c r="E23" s="14" t="s">
        <v>75</v>
      </c>
      <c r="F23" s="15">
        <v>0</v>
      </c>
      <c r="G23" s="4"/>
    </row>
    <row r="24" spans="1:7" x14ac:dyDescent="0.25">
      <c r="A24" s="4">
        <v>15</v>
      </c>
      <c r="B24" s="18"/>
      <c r="C24" s="4"/>
      <c r="D24" s="4"/>
      <c r="E24" s="14" t="s">
        <v>7</v>
      </c>
      <c r="F24" s="15" t="e">
        <f>#REF!</f>
        <v>#REF!</v>
      </c>
      <c r="G24" s="4"/>
    </row>
    <row r="25" spans="1:7" x14ac:dyDescent="0.25">
      <c r="A25" s="4">
        <v>16</v>
      </c>
      <c r="B25" s="18"/>
      <c r="C25" s="4"/>
      <c r="D25" s="4"/>
      <c r="E25" s="14" t="s">
        <v>8</v>
      </c>
      <c r="F25" s="15" t="e">
        <f>#REF!</f>
        <v>#REF!</v>
      </c>
      <c r="G25" s="4"/>
    </row>
    <row r="26" spans="1:7" ht="13.8" x14ac:dyDescent="0.25">
      <c r="A26" s="4">
        <v>17</v>
      </c>
      <c r="B26" s="28"/>
      <c r="C26" s="15"/>
      <c r="D26" s="15"/>
      <c r="E26" s="14" t="s">
        <v>76</v>
      </c>
      <c r="F26" s="15" t="e">
        <f>#REF!</f>
        <v>#REF!</v>
      </c>
      <c r="G26" s="4"/>
    </row>
    <row r="27" spans="1:7" ht="13.8" x14ac:dyDescent="0.25">
      <c r="A27" s="4">
        <v>18</v>
      </c>
      <c r="B27" s="42" t="s">
        <v>54</v>
      </c>
      <c r="C27" s="15" t="e">
        <f>SUM(C21:C26)</f>
        <v>#REF!</v>
      </c>
      <c r="D27" s="15" t="e">
        <f>SUM(D21:D26)</f>
        <v>#REF!</v>
      </c>
      <c r="E27" s="40" t="s">
        <v>54</v>
      </c>
      <c r="F27" s="15" t="e">
        <f>SUM(F21:F26)</f>
        <v>#REF!</v>
      </c>
      <c r="G27" s="15" t="e">
        <f>SUM(G21:G26)</f>
        <v>#REF!</v>
      </c>
    </row>
    <row r="28" spans="1:7" ht="16.8" x14ac:dyDescent="0.3">
      <c r="A28" s="4">
        <v>19</v>
      </c>
      <c r="B28" s="29"/>
      <c r="C28" s="15"/>
      <c r="D28" s="15"/>
      <c r="E28" s="10" t="s">
        <v>64</v>
      </c>
      <c r="F28" s="11"/>
      <c r="G28" s="4"/>
    </row>
    <row r="29" spans="1:7" ht="15.6" x14ac:dyDescent="0.3">
      <c r="A29" s="4">
        <v>20</v>
      </c>
      <c r="B29" s="25"/>
      <c r="C29" s="15"/>
      <c r="D29" s="15"/>
      <c r="E29" s="12" t="s">
        <v>16</v>
      </c>
      <c r="F29" s="13"/>
      <c r="G29" s="4"/>
    </row>
    <row r="30" spans="1:7" ht="15.6" x14ac:dyDescent="0.3">
      <c r="A30" s="4">
        <v>21</v>
      </c>
      <c r="B30" s="25"/>
      <c r="C30" s="15"/>
      <c r="D30" s="15"/>
      <c r="E30" s="19" t="s">
        <v>1</v>
      </c>
      <c r="F30" s="15">
        <v>5162843</v>
      </c>
      <c r="G30" s="15">
        <v>571097</v>
      </c>
    </row>
    <row r="31" spans="1:7" ht="13.8" x14ac:dyDescent="0.25">
      <c r="A31" s="4">
        <v>22</v>
      </c>
      <c r="B31" s="28"/>
      <c r="C31" s="15"/>
      <c r="D31" s="15"/>
      <c r="E31" s="14" t="s">
        <v>17</v>
      </c>
      <c r="F31" s="15" t="e">
        <f>#REF!</f>
        <v>#REF!</v>
      </c>
      <c r="G31" s="4"/>
    </row>
    <row r="32" spans="1:7" ht="13.8" x14ac:dyDescent="0.25">
      <c r="A32" s="4">
        <v>23</v>
      </c>
      <c r="B32" s="28"/>
      <c r="C32" s="15"/>
      <c r="D32" s="15"/>
      <c r="E32" s="40" t="s">
        <v>54</v>
      </c>
      <c r="F32" s="15" t="e">
        <f>SUM(F30:F31)</f>
        <v>#REF!</v>
      </c>
      <c r="G32" s="15">
        <v>571097</v>
      </c>
    </row>
    <row r="33" spans="1:7" ht="15.6" x14ac:dyDescent="0.3">
      <c r="A33" s="4">
        <v>24</v>
      </c>
      <c r="B33" s="25"/>
      <c r="C33" s="15"/>
      <c r="D33" s="15"/>
      <c r="E33" s="12" t="s">
        <v>18</v>
      </c>
      <c r="F33" s="13"/>
      <c r="G33" s="4"/>
    </row>
    <row r="34" spans="1:7" ht="13.8" x14ac:dyDescent="0.25">
      <c r="A34" s="4">
        <v>25</v>
      </c>
      <c r="B34" s="28"/>
      <c r="C34" s="15"/>
      <c r="D34" s="15"/>
      <c r="E34" s="14" t="s">
        <v>19</v>
      </c>
      <c r="F34" s="15">
        <v>0</v>
      </c>
      <c r="G34" s="4"/>
    </row>
    <row r="35" spans="1:7" ht="17.399999999999999" x14ac:dyDescent="0.3">
      <c r="A35" s="4">
        <v>26</v>
      </c>
      <c r="B35" s="23"/>
      <c r="C35" s="15"/>
      <c r="D35" s="15"/>
      <c r="E35" s="8" t="s">
        <v>20</v>
      </c>
      <c r="F35" s="9"/>
      <c r="G35" s="4"/>
    </row>
    <row r="36" spans="1:7" ht="13.8" x14ac:dyDescent="0.25">
      <c r="A36" s="4">
        <v>27</v>
      </c>
      <c r="B36" s="28"/>
      <c r="C36" s="15"/>
      <c r="D36" s="15"/>
      <c r="E36" s="14" t="s">
        <v>21</v>
      </c>
      <c r="F36" s="15">
        <v>0</v>
      </c>
      <c r="G36" s="4"/>
    </row>
    <row r="37" spans="1:7" ht="13.8" x14ac:dyDescent="0.25">
      <c r="A37" s="4">
        <v>28</v>
      </c>
      <c r="B37" s="28"/>
      <c r="C37" s="15"/>
      <c r="D37" s="15"/>
      <c r="E37" s="14" t="s">
        <v>22</v>
      </c>
      <c r="F37" s="15">
        <v>0</v>
      </c>
      <c r="G37" s="4"/>
    </row>
    <row r="38" spans="1:7" ht="13.8" x14ac:dyDescent="0.25">
      <c r="A38" s="4">
        <v>29</v>
      </c>
      <c r="B38" s="28"/>
      <c r="C38" s="15"/>
      <c r="D38" s="15"/>
      <c r="E38" s="40" t="s">
        <v>54</v>
      </c>
      <c r="F38" s="15">
        <f>SUM(F36:F37)</f>
        <v>0</v>
      </c>
      <c r="G38" s="4"/>
    </row>
    <row r="39" spans="1:7" ht="13.8" x14ac:dyDescent="0.25">
      <c r="A39" s="4">
        <v>30</v>
      </c>
      <c r="B39" s="28"/>
      <c r="C39" s="15"/>
      <c r="D39" s="15"/>
      <c r="E39" s="14"/>
      <c r="F39" s="15"/>
      <c r="G39" s="4"/>
    </row>
    <row r="40" spans="1:7" ht="17.399999999999999" x14ac:dyDescent="0.3">
      <c r="A40" s="4">
        <v>31</v>
      </c>
      <c r="B40" s="23"/>
      <c r="C40" s="15"/>
      <c r="D40" s="15"/>
      <c r="E40" s="8" t="s">
        <v>23</v>
      </c>
      <c r="F40" s="9"/>
      <c r="G40" s="4"/>
    </row>
    <row r="41" spans="1:7" ht="13.8" x14ac:dyDescent="0.25">
      <c r="A41" s="4">
        <v>32</v>
      </c>
      <c r="B41" s="28"/>
      <c r="C41" s="15"/>
      <c r="D41" s="15"/>
      <c r="E41" s="14" t="s">
        <v>110</v>
      </c>
      <c r="F41" s="15" t="e">
        <f>#REF!</f>
        <v>#REF!</v>
      </c>
      <c r="G41" s="4">
        <v>647599</v>
      </c>
    </row>
    <row r="42" spans="1:7" ht="13.8" x14ac:dyDescent="0.25">
      <c r="A42" s="4">
        <v>33</v>
      </c>
      <c r="B42" s="28"/>
      <c r="C42" s="15"/>
      <c r="D42" s="15"/>
      <c r="E42" s="14" t="s">
        <v>24</v>
      </c>
      <c r="F42" s="15">
        <v>0</v>
      </c>
      <c r="G42" s="4"/>
    </row>
    <row r="43" spans="1:7" ht="45.6" x14ac:dyDescent="0.3">
      <c r="A43" s="4">
        <v>34</v>
      </c>
      <c r="B43" s="30" t="s">
        <v>37</v>
      </c>
      <c r="C43" s="13" t="e">
        <f>C18+C27</f>
        <v>#REF!</v>
      </c>
      <c r="D43" s="13" t="e">
        <f>D18+D27</f>
        <v>#REF!</v>
      </c>
      <c r="E43" s="8" t="s">
        <v>25</v>
      </c>
      <c r="F43" s="13" t="e">
        <f>F18+F27+F32+F41</f>
        <v>#REF!</v>
      </c>
      <c r="G43" s="13" t="e">
        <f>G18+G27+G32+G41</f>
        <v>#REF!</v>
      </c>
    </row>
    <row r="44" spans="1:7" ht="17.399999999999999" x14ac:dyDescent="0.3">
      <c r="A44" s="4">
        <v>35</v>
      </c>
      <c r="B44" s="31"/>
      <c r="C44" s="15"/>
      <c r="D44" s="15"/>
      <c r="E44" s="8" t="s">
        <v>26</v>
      </c>
      <c r="F44" s="9"/>
      <c r="G44" s="4"/>
    </row>
    <row r="45" spans="1:7" ht="13.8" x14ac:dyDescent="0.25">
      <c r="A45" s="4">
        <v>36</v>
      </c>
      <c r="B45" s="28"/>
      <c r="C45" s="15"/>
      <c r="D45" s="15"/>
      <c r="E45" s="14" t="s">
        <v>21</v>
      </c>
      <c r="F45" s="15">
        <v>0</v>
      </c>
      <c r="G45" s="4"/>
    </row>
    <row r="46" spans="1:7" ht="13.8" x14ac:dyDescent="0.25">
      <c r="A46" s="4">
        <v>37</v>
      </c>
      <c r="B46" s="28"/>
      <c r="C46" s="15"/>
      <c r="D46" s="15"/>
      <c r="E46" s="14" t="s">
        <v>22</v>
      </c>
      <c r="F46" s="15">
        <v>0</v>
      </c>
      <c r="G46" s="4"/>
    </row>
    <row r="47" spans="1:7" ht="17.399999999999999" x14ac:dyDescent="0.3">
      <c r="A47" s="4">
        <v>38</v>
      </c>
      <c r="B47" s="23" t="s">
        <v>27</v>
      </c>
      <c r="C47" s="9"/>
      <c r="D47" s="9"/>
      <c r="E47" s="8"/>
      <c r="F47" s="16"/>
      <c r="G47" s="4"/>
    </row>
    <row r="48" spans="1:7" ht="17.399999999999999" x14ac:dyDescent="0.3">
      <c r="A48" s="4">
        <v>39</v>
      </c>
      <c r="B48" s="25" t="s">
        <v>28</v>
      </c>
      <c r="C48" s="13"/>
      <c r="D48" s="13"/>
      <c r="E48" s="17"/>
      <c r="F48" s="16"/>
      <c r="G48" s="4"/>
    </row>
    <row r="49" spans="1:7" ht="17.399999999999999" x14ac:dyDescent="0.3">
      <c r="A49" s="4">
        <v>40</v>
      </c>
      <c r="B49" s="28" t="s">
        <v>38</v>
      </c>
      <c r="C49" s="15">
        <v>3430401</v>
      </c>
      <c r="D49" s="15">
        <v>0</v>
      </c>
      <c r="E49" s="14"/>
      <c r="F49" s="16"/>
      <c r="G49" s="4"/>
    </row>
    <row r="50" spans="1:7" ht="17.399999999999999" x14ac:dyDescent="0.3">
      <c r="A50" s="4">
        <v>41</v>
      </c>
      <c r="B50" s="28" t="s">
        <v>39</v>
      </c>
      <c r="C50" s="15">
        <v>45535340</v>
      </c>
      <c r="D50" s="15">
        <v>49600560</v>
      </c>
      <c r="E50" s="14"/>
      <c r="F50" s="16"/>
      <c r="G50" s="4"/>
    </row>
    <row r="51" spans="1:7" ht="17.399999999999999" x14ac:dyDescent="0.3">
      <c r="A51" s="4">
        <v>42</v>
      </c>
      <c r="B51" s="28" t="s">
        <v>109</v>
      </c>
      <c r="C51" s="15">
        <v>0</v>
      </c>
      <c r="D51" s="15"/>
      <c r="E51" s="14"/>
      <c r="F51" s="16"/>
      <c r="G51" s="4"/>
    </row>
    <row r="52" spans="1:7" ht="17.399999999999999" x14ac:dyDescent="0.3">
      <c r="A52" s="4">
        <v>43</v>
      </c>
      <c r="B52" s="25" t="s">
        <v>29</v>
      </c>
      <c r="C52" s="13"/>
      <c r="D52" s="13"/>
      <c r="E52" s="17"/>
      <c r="F52" s="16"/>
      <c r="G52" s="4"/>
    </row>
    <row r="53" spans="1:7" ht="17.399999999999999" x14ac:dyDescent="0.3">
      <c r="A53" s="4">
        <v>44</v>
      </c>
      <c r="B53" s="28" t="s">
        <v>103</v>
      </c>
      <c r="C53" s="15">
        <v>0</v>
      </c>
      <c r="D53" s="15"/>
      <c r="E53" s="14"/>
      <c r="F53" s="16"/>
      <c r="G53" s="4"/>
    </row>
    <row r="54" spans="1:7" ht="17.399999999999999" x14ac:dyDescent="0.3">
      <c r="A54" s="4">
        <v>45</v>
      </c>
      <c r="B54" s="28" t="s">
        <v>30</v>
      </c>
      <c r="C54" s="15">
        <v>0</v>
      </c>
      <c r="D54" s="15"/>
      <c r="E54" s="14"/>
      <c r="F54" s="16"/>
      <c r="G54" s="4"/>
    </row>
    <row r="55" spans="1:7" ht="17.399999999999999" x14ac:dyDescent="0.3">
      <c r="A55" s="4">
        <v>46</v>
      </c>
      <c r="B55" s="23" t="s">
        <v>4</v>
      </c>
      <c r="C55" s="9" t="e">
        <f>C43+C50+C53+C49+C54+C51</f>
        <v>#REF!</v>
      </c>
      <c r="D55" s="9" t="e">
        <f>D43+D50+D53+D49+D54+D51</f>
        <v>#REF!</v>
      </c>
      <c r="E55" s="8" t="s">
        <v>31</v>
      </c>
      <c r="F55" s="9" t="e">
        <f>F18+F27+F32+F41</f>
        <v>#REF!</v>
      </c>
      <c r="G55" s="9" t="e">
        <f>G18+G27+G32+G41</f>
        <v>#REF!</v>
      </c>
    </row>
    <row r="56" spans="1:7" ht="13.8" x14ac:dyDescent="0.25">
      <c r="A56" s="4">
        <v>47</v>
      </c>
      <c r="B56" s="28" t="s">
        <v>32</v>
      </c>
      <c r="C56" s="15" t="e">
        <f>C18+C53+C49</f>
        <v>#REF!</v>
      </c>
      <c r="D56" s="15" t="e">
        <f>D18+D53+D49</f>
        <v>#REF!</v>
      </c>
      <c r="E56" s="14" t="s">
        <v>33</v>
      </c>
      <c r="F56" s="15" t="e">
        <f>F18+F32+F41</f>
        <v>#REF!</v>
      </c>
      <c r="G56" s="15" t="e">
        <f>G18+G32+G41</f>
        <v>#REF!</v>
      </c>
    </row>
    <row r="57" spans="1:7" ht="13.8" x14ac:dyDescent="0.25">
      <c r="A57" s="4">
        <v>48</v>
      </c>
      <c r="B57" s="28" t="s">
        <v>34</v>
      </c>
      <c r="C57" s="15" t="e">
        <f>C27+C50+C51</f>
        <v>#REF!</v>
      </c>
      <c r="D57" s="15" t="e">
        <f>D27+D50+D51</f>
        <v>#REF!</v>
      </c>
      <c r="E57" s="14" t="s">
        <v>40</v>
      </c>
      <c r="F57" s="15" t="e">
        <f>F27</f>
        <v>#REF!</v>
      </c>
      <c r="G57" s="15" t="e">
        <f>G27</f>
        <v>#REF!</v>
      </c>
    </row>
  </sheetData>
  <mergeCells count="4">
    <mergeCell ref="B7:C7"/>
    <mergeCell ref="E7:F7"/>
    <mergeCell ref="C8:D8"/>
    <mergeCell ref="F8:G8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2"/>
  <sheetViews>
    <sheetView tabSelected="1" zoomScaleNormal="100" zoomScaleSheetLayoutView="100" workbookViewId="0">
      <selection activeCell="B1" sqref="B1"/>
    </sheetView>
  </sheetViews>
  <sheetFormatPr defaultRowHeight="13.2" x14ac:dyDescent="0.25"/>
  <cols>
    <col min="1" max="1" width="5.44140625" bestFit="1" customWidth="1"/>
    <col min="2" max="2" width="39.6640625" customWidth="1"/>
    <col min="3" max="3" width="12.6640625" customWidth="1"/>
    <col min="4" max="4" width="12.88671875" customWidth="1"/>
    <col min="5" max="5" width="12.6640625" customWidth="1"/>
    <col min="6" max="6" width="12.88671875" customWidth="1"/>
    <col min="7" max="15" width="12.6640625" customWidth="1"/>
  </cols>
  <sheetData>
    <row r="1" spans="1:15" x14ac:dyDescent="0.25">
      <c r="B1" s="1" t="s">
        <v>131</v>
      </c>
    </row>
    <row r="2" spans="1:15" x14ac:dyDescent="0.25">
      <c r="B2" s="1"/>
    </row>
    <row r="3" spans="1:15" x14ac:dyDescent="0.25">
      <c r="D3" t="s">
        <v>113</v>
      </c>
    </row>
    <row r="4" spans="1:15" x14ac:dyDescent="0.25">
      <c r="B4" s="2" t="s">
        <v>60</v>
      </c>
      <c r="C4" s="1"/>
      <c r="D4" s="1"/>
      <c r="E4" s="1"/>
      <c r="F4" s="1"/>
      <c r="G4" s="1"/>
      <c r="H4" s="1"/>
      <c r="I4" s="1"/>
      <c r="J4" s="1"/>
      <c r="K4" s="1"/>
      <c r="O4" s="41" t="s">
        <v>104</v>
      </c>
    </row>
    <row r="5" spans="1:15" x14ac:dyDescent="0.25">
      <c r="A5" s="4" t="s">
        <v>130</v>
      </c>
      <c r="B5" s="4" t="s">
        <v>56</v>
      </c>
      <c r="C5" s="4" t="s">
        <v>81</v>
      </c>
      <c r="D5" s="4" t="s">
        <v>67</v>
      </c>
      <c r="E5" s="4" t="s">
        <v>68</v>
      </c>
      <c r="F5" s="4" t="s">
        <v>84</v>
      </c>
      <c r="G5" s="4" t="s">
        <v>85</v>
      </c>
      <c r="H5" s="4" t="s">
        <v>86</v>
      </c>
      <c r="I5" s="4" t="s">
        <v>87</v>
      </c>
      <c r="J5" s="4" t="s">
        <v>58</v>
      </c>
      <c r="K5" s="4" t="s">
        <v>89</v>
      </c>
      <c r="L5" s="4" t="s">
        <v>90</v>
      </c>
      <c r="M5" s="4" t="s">
        <v>91</v>
      </c>
      <c r="N5" s="4" t="s">
        <v>92</v>
      </c>
      <c r="O5" s="4" t="s">
        <v>93</v>
      </c>
    </row>
    <row r="6" spans="1:15" x14ac:dyDescent="0.25">
      <c r="A6" s="4">
        <v>1</v>
      </c>
      <c r="B6" s="5" t="s">
        <v>63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46</v>
      </c>
      <c r="I6" s="5" t="s">
        <v>47</v>
      </c>
      <c r="J6" s="5" t="s">
        <v>48</v>
      </c>
      <c r="K6" s="5" t="s">
        <v>49</v>
      </c>
      <c r="L6" s="5" t="s">
        <v>50</v>
      </c>
      <c r="M6" s="5" t="s">
        <v>51</v>
      </c>
      <c r="N6" s="5" t="s">
        <v>52</v>
      </c>
      <c r="O6" s="5" t="s">
        <v>78</v>
      </c>
    </row>
    <row r="7" spans="1:15" x14ac:dyDescent="0.25">
      <c r="A7" s="21">
        <v>2</v>
      </c>
      <c r="B7" s="56" t="s">
        <v>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5">
      <c r="A8" s="4">
        <v>3</v>
      </c>
      <c r="B8" s="32" t="s">
        <v>98</v>
      </c>
      <c r="C8" s="6">
        <v>1446039</v>
      </c>
      <c r="D8" s="6">
        <v>1446039</v>
      </c>
      <c r="E8" s="6">
        <v>1446039</v>
      </c>
      <c r="F8" s="6">
        <v>1446039</v>
      </c>
      <c r="G8" s="6">
        <v>1446039</v>
      </c>
      <c r="H8" s="6">
        <v>1446039</v>
      </c>
      <c r="I8" s="6">
        <v>1446039</v>
      </c>
      <c r="J8" s="6">
        <v>1446039</v>
      </c>
      <c r="K8" s="6">
        <v>1446039</v>
      </c>
      <c r="L8" s="6">
        <v>1446039</v>
      </c>
      <c r="M8" s="6">
        <v>1446039</v>
      </c>
      <c r="N8" s="6">
        <v>1446046</v>
      </c>
      <c r="O8" s="6">
        <f t="shared" ref="O8:O13" si="0">SUM(C8:N8)</f>
        <v>17352475</v>
      </c>
    </row>
    <row r="9" spans="1:15" x14ac:dyDescent="0.25">
      <c r="A9" s="4">
        <v>4</v>
      </c>
      <c r="B9" s="33" t="s">
        <v>79</v>
      </c>
      <c r="C9" s="6">
        <v>240609</v>
      </c>
      <c r="D9" s="6">
        <v>240609</v>
      </c>
      <c r="E9" s="6">
        <v>240609</v>
      </c>
      <c r="F9" s="6">
        <v>240609</v>
      </c>
      <c r="G9" s="6">
        <v>240609</v>
      </c>
      <c r="H9" s="6">
        <v>240609</v>
      </c>
      <c r="I9" s="6">
        <v>240609</v>
      </c>
      <c r="J9" s="6">
        <v>240609</v>
      </c>
      <c r="K9" s="6">
        <v>240609</v>
      </c>
      <c r="L9" s="6">
        <v>240609</v>
      </c>
      <c r="M9" s="6">
        <v>240609</v>
      </c>
      <c r="N9" s="6">
        <v>240620</v>
      </c>
      <c r="O9" s="6">
        <f t="shared" si="0"/>
        <v>2887319</v>
      </c>
    </row>
    <row r="10" spans="1:15" x14ac:dyDescent="0.25">
      <c r="A10" s="4">
        <v>5</v>
      </c>
      <c r="B10" s="32" t="s">
        <v>57</v>
      </c>
      <c r="C10" s="6">
        <v>291079</v>
      </c>
      <c r="D10" s="6">
        <v>291079</v>
      </c>
      <c r="E10" s="6">
        <v>291079</v>
      </c>
      <c r="F10" s="6">
        <v>291079</v>
      </c>
      <c r="G10" s="6">
        <v>291079</v>
      </c>
      <c r="H10" s="6">
        <v>291079</v>
      </c>
      <c r="I10" s="6">
        <v>291079</v>
      </c>
      <c r="J10" s="6">
        <v>291079</v>
      </c>
      <c r="K10" s="6">
        <v>291079</v>
      </c>
      <c r="L10" s="6">
        <v>291079</v>
      </c>
      <c r="M10" s="6">
        <v>291079</v>
      </c>
      <c r="N10" s="6">
        <v>291087</v>
      </c>
      <c r="O10" s="6">
        <f>SUM(C10:N10)</f>
        <v>3492956</v>
      </c>
    </row>
    <row r="11" spans="1:15" x14ac:dyDescent="0.25">
      <c r="A11" s="4">
        <v>6</v>
      </c>
      <c r="B11" s="32" t="s">
        <v>111</v>
      </c>
      <c r="C11" s="6">
        <v>95416</v>
      </c>
      <c r="D11" s="6">
        <v>95416</v>
      </c>
      <c r="E11" s="6">
        <v>95416</v>
      </c>
      <c r="F11" s="6">
        <v>95416</v>
      </c>
      <c r="G11" s="6">
        <v>95416</v>
      </c>
      <c r="H11" s="6">
        <v>95416</v>
      </c>
      <c r="I11" s="6">
        <v>95416</v>
      </c>
      <c r="J11" s="6">
        <v>95416</v>
      </c>
      <c r="K11" s="6">
        <v>95416</v>
      </c>
      <c r="L11" s="6">
        <v>95416</v>
      </c>
      <c r="M11" s="6">
        <v>95416</v>
      </c>
      <c r="N11" s="6">
        <v>95424</v>
      </c>
      <c r="O11" s="6">
        <f>SUM(C11:N11)</f>
        <v>1145000</v>
      </c>
    </row>
    <row r="12" spans="1:15" x14ac:dyDescent="0.25">
      <c r="A12" s="4">
        <v>7</v>
      </c>
      <c r="B12" s="32" t="s">
        <v>94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4">
        <v>8</v>
      </c>
      <c r="B13" s="32" t="s">
        <v>59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f t="shared" si="0"/>
        <v>0</v>
      </c>
    </row>
    <row r="14" spans="1:15" x14ac:dyDescent="0.25">
      <c r="A14" s="4">
        <v>9</v>
      </c>
      <c r="B14" s="43" t="s">
        <v>95</v>
      </c>
      <c r="C14" s="6">
        <v>2175751</v>
      </c>
      <c r="D14" s="6">
        <v>2175751</v>
      </c>
      <c r="E14" s="6">
        <v>2175751</v>
      </c>
      <c r="F14" s="6">
        <v>2175751</v>
      </c>
      <c r="G14" s="6">
        <v>2175751</v>
      </c>
      <c r="H14" s="6">
        <v>2175751</v>
      </c>
      <c r="I14" s="6">
        <v>2175751</v>
      </c>
      <c r="J14" s="6">
        <v>2175751</v>
      </c>
      <c r="K14" s="6">
        <v>2175751</v>
      </c>
      <c r="L14" s="6">
        <v>2175751</v>
      </c>
      <c r="M14" s="6">
        <v>2175751</v>
      </c>
      <c r="N14" s="6">
        <v>2175760</v>
      </c>
      <c r="O14" s="6">
        <f>SUM(C14:N14)</f>
        <v>26109021</v>
      </c>
    </row>
    <row r="15" spans="1:15" x14ac:dyDescent="0.25">
      <c r="A15" s="4">
        <v>10</v>
      </c>
      <c r="B15" s="34" t="s">
        <v>96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f>SUM(E15:N15)</f>
        <v>0</v>
      </c>
    </row>
    <row r="16" spans="1:15" ht="27.75" customHeight="1" x14ac:dyDescent="0.25">
      <c r="A16" s="4">
        <v>11</v>
      </c>
      <c r="B16" s="32" t="s">
        <v>77</v>
      </c>
      <c r="C16" s="6">
        <v>4133374</v>
      </c>
      <c r="D16" s="6">
        <v>4133379</v>
      </c>
      <c r="E16" s="6">
        <v>4133379</v>
      </c>
      <c r="F16" s="6">
        <v>4133379</v>
      </c>
      <c r="G16" s="6">
        <v>4133379</v>
      </c>
      <c r="H16" s="6">
        <v>4133379</v>
      </c>
      <c r="I16" s="6">
        <v>4133379</v>
      </c>
      <c r="J16" s="6">
        <v>4133379</v>
      </c>
      <c r="K16" s="6">
        <v>4133379</v>
      </c>
      <c r="L16" s="6">
        <v>4133379</v>
      </c>
      <c r="M16" s="6">
        <v>4133379</v>
      </c>
      <c r="N16" s="6">
        <v>4133396</v>
      </c>
      <c r="O16" s="6">
        <f>SUM(C16:N16)</f>
        <v>49600560</v>
      </c>
    </row>
    <row r="17" spans="1:15" x14ac:dyDescent="0.25">
      <c r="A17" s="4">
        <v>12</v>
      </c>
      <c r="B17" s="32" t="s">
        <v>80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>C17+D17+E17+F17+G17+H17+I17+J17+K17+L17+M17+N17</f>
        <v>0</v>
      </c>
    </row>
    <row r="18" spans="1:15" x14ac:dyDescent="0.25">
      <c r="A18" s="4">
        <v>13</v>
      </c>
      <c r="B18" s="32" t="s">
        <v>117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>
        <f>SUM(K18:N18)</f>
        <v>0</v>
      </c>
    </row>
    <row r="19" spans="1:15" x14ac:dyDescent="0.25">
      <c r="A19" s="4">
        <v>14</v>
      </c>
      <c r="B19" s="35" t="s">
        <v>53</v>
      </c>
      <c r="C19" s="55">
        <f>SUM(C8:C17)</f>
        <v>8382268</v>
      </c>
      <c r="D19" s="55">
        <f>SUM(D8:D17)</f>
        <v>8382273</v>
      </c>
      <c r="E19" s="55">
        <f t="shared" ref="E19:O19" si="1">SUM(E8:E17)</f>
        <v>8382273</v>
      </c>
      <c r="F19" s="55">
        <f t="shared" si="1"/>
        <v>8382273</v>
      </c>
      <c r="G19" s="55">
        <f t="shared" si="1"/>
        <v>8382273</v>
      </c>
      <c r="H19" s="55">
        <f t="shared" si="1"/>
        <v>8382273</v>
      </c>
      <c r="I19" s="55">
        <f t="shared" si="1"/>
        <v>8382273</v>
      </c>
      <c r="J19" s="55">
        <f t="shared" si="1"/>
        <v>8382273</v>
      </c>
      <c r="K19" s="55">
        <f t="shared" si="1"/>
        <v>8382273</v>
      </c>
      <c r="L19" s="55">
        <f t="shared" si="1"/>
        <v>8382273</v>
      </c>
      <c r="M19" s="55">
        <f t="shared" si="1"/>
        <v>8382273</v>
      </c>
      <c r="N19" s="55">
        <f t="shared" si="1"/>
        <v>8382333</v>
      </c>
      <c r="O19" s="55">
        <f t="shared" si="1"/>
        <v>100587331</v>
      </c>
    </row>
    <row r="20" spans="1:15" x14ac:dyDescent="0.25">
      <c r="B20" s="2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>
        <v>15</v>
      </c>
      <c r="B21" s="56" t="s">
        <v>10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</row>
    <row r="22" spans="1:15" x14ac:dyDescent="0.25">
      <c r="A22" s="4">
        <v>16</v>
      </c>
      <c r="B22" s="36" t="s">
        <v>101</v>
      </c>
      <c r="C22" s="6">
        <v>1082481</v>
      </c>
      <c r="D22" s="6">
        <v>1082481</v>
      </c>
      <c r="E22" s="6">
        <v>1082481</v>
      </c>
      <c r="F22" s="6">
        <v>1082481</v>
      </c>
      <c r="G22" s="6">
        <v>1082481</v>
      </c>
      <c r="H22" s="6">
        <v>1082481</v>
      </c>
      <c r="I22" s="6">
        <v>1082481</v>
      </c>
      <c r="J22" s="6">
        <v>1082481</v>
      </c>
      <c r="K22" s="6">
        <v>1082481</v>
      </c>
      <c r="L22" s="6">
        <v>1082481</v>
      </c>
      <c r="M22" s="6">
        <v>1082481</v>
      </c>
      <c r="N22" s="6">
        <v>1082488</v>
      </c>
      <c r="O22" s="45">
        <f>SUM(C22:N22)</f>
        <v>12989779</v>
      </c>
    </row>
    <row r="23" spans="1:15" x14ac:dyDescent="0.25">
      <c r="A23" s="4">
        <v>17</v>
      </c>
      <c r="B23" s="36" t="s">
        <v>61</v>
      </c>
      <c r="C23" s="6">
        <v>625406</v>
      </c>
      <c r="D23" s="6">
        <v>625406</v>
      </c>
      <c r="E23" s="6">
        <v>625406</v>
      </c>
      <c r="F23" s="6">
        <v>625406</v>
      </c>
      <c r="G23" s="6">
        <v>625406</v>
      </c>
      <c r="H23" s="6">
        <v>625406</v>
      </c>
      <c r="I23" s="6">
        <v>625406</v>
      </c>
      <c r="J23" s="6">
        <v>625406</v>
      </c>
      <c r="K23" s="6">
        <v>625406</v>
      </c>
      <c r="L23" s="6">
        <v>625406</v>
      </c>
      <c r="M23" s="6">
        <v>625406</v>
      </c>
      <c r="N23" s="6">
        <v>625416</v>
      </c>
      <c r="O23" s="45">
        <f t="shared" ref="O23:O29" si="2">SUM(C23:N23)</f>
        <v>7504882</v>
      </c>
    </row>
    <row r="24" spans="1:15" x14ac:dyDescent="0.25">
      <c r="A24">
        <v>18</v>
      </c>
      <c r="B24" s="36" t="s">
        <v>99</v>
      </c>
      <c r="C24" s="6">
        <v>35013</v>
      </c>
      <c r="D24" s="6">
        <v>35013</v>
      </c>
      <c r="E24" s="6">
        <v>35013</v>
      </c>
      <c r="F24" s="6">
        <v>35013</v>
      </c>
      <c r="G24" s="6">
        <v>35013</v>
      </c>
      <c r="H24" s="6">
        <v>35013</v>
      </c>
      <c r="I24" s="6">
        <v>35013</v>
      </c>
      <c r="J24" s="6">
        <v>35013</v>
      </c>
      <c r="K24" s="6">
        <v>35013</v>
      </c>
      <c r="L24" s="6">
        <v>35013</v>
      </c>
      <c r="M24" s="6">
        <v>35013</v>
      </c>
      <c r="N24" s="6">
        <v>35023</v>
      </c>
      <c r="O24" s="45">
        <f t="shared" si="2"/>
        <v>420166</v>
      </c>
    </row>
    <row r="25" spans="1:15" x14ac:dyDescent="0.25">
      <c r="A25" s="4">
        <v>19</v>
      </c>
      <c r="B25" s="36" t="s">
        <v>106</v>
      </c>
      <c r="C25" s="6">
        <v>172949</v>
      </c>
      <c r="D25" s="6">
        <v>172949</v>
      </c>
      <c r="E25" s="6">
        <v>172949</v>
      </c>
      <c r="F25" s="6">
        <v>172949</v>
      </c>
      <c r="G25" s="6">
        <v>172949</v>
      </c>
      <c r="H25" s="6">
        <v>172949</v>
      </c>
      <c r="I25" s="6">
        <v>172949</v>
      </c>
      <c r="J25" s="6">
        <v>172949</v>
      </c>
      <c r="K25" s="6">
        <v>172949</v>
      </c>
      <c r="L25" s="6">
        <v>172949</v>
      </c>
      <c r="M25" s="6">
        <v>172949</v>
      </c>
      <c r="N25" s="6">
        <v>172959</v>
      </c>
      <c r="O25" s="45">
        <f t="shared" si="2"/>
        <v>2075398</v>
      </c>
    </row>
    <row r="26" spans="1:15" x14ac:dyDescent="0.25">
      <c r="A26" s="4">
        <v>20</v>
      </c>
      <c r="B26" s="36" t="s">
        <v>62</v>
      </c>
      <c r="C26" s="6">
        <v>47591</v>
      </c>
      <c r="D26" s="6">
        <v>47591</v>
      </c>
      <c r="E26" s="6">
        <v>47591</v>
      </c>
      <c r="F26" s="6">
        <v>47591</v>
      </c>
      <c r="G26" s="6">
        <v>47591</v>
      </c>
      <c r="H26" s="6">
        <v>47591</v>
      </c>
      <c r="I26" s="6">
        <v>47591</v>
      </c>
      <c r="J26" s="6">
        <v>47591</v>
      </c>
      <c r="K26" s="6">
        <v>47591</v>
      </c>
      <c r="L26" s="6">
        <v>47591</v>
      </c>
      <c r="M26" s="6">
        <v>47591</v>
      </c>
      <c r="N26" s="6">
        <v>47596</v>
      </c>
      <c r="O26" s="45">
        <f t="shared" si="2"/>
        <v>571097</v>
      </c>
    </row>
    <row r="27" spans="1:15" x14ac:dyDescent="0.25">
      <c r="A27">
        <v>21</v>
      </c>
      <c r="B27" s="36" t="s">
        <v>15</v>
      </c>
      <c r="C27" s="6">
        <v>4338476</v>
      </c>
      <c r="D27" s="6">
        <v>4338476</v>
      </c>
      <c r="E27" s="6">
        <v>4338476</v>
      </c>
      <c r="F27" s="6">
        <v>4338476</v>
      </c>
      <c r="G27" s="6">
        <v>4338476</v>
      </c>
      <c r="H27" s="6">
        <v>4338476</v>
      </c>
      <c r="I27" s="6">
        <v>4338476</v>
      </c>
      <c r="J27" s="6">
        <v>4338476</v>
      </c>
      <c r="K27" s="6">
        <v>4338476</v>
      </c>
      <c r="L27" s="6">
        <v>4338476</v>
      </c>
      <c r="M27" s="6">
        <v>4338476</v>
      </c>
      <c r="N27" s="6">
        <v>4338485</v>
      </c>
      <c r="O27" s="45">
        <f>SUM(C27:N27)</f>
        <v>52061721</v>
      </c>
    </row>
    <row r="28" spans="1:15" x14ac:dyDescent="0.25">
      <c r="A28" s="4">
        <v>22</v>
      </c>
      <c r="B28" s="36" t="s">
        <v>6</v>
      </c>
      <c r="C28" s="51">
        <v>2026390</v>
      </c>
      <c r="D28" s="51">
        <v>2026390</v>
      </c>
      <c r="E28" s="51">
        <v>2026390</v>
      </c>
      <c r="F28" s="51">
        <v>2026390</v>
      </c>
      <c r="G28" s="51">
        <v>2026390</v>
      </c>
      <c r="H28" s="51">
        <v>2026390</v>
      </c>
      <c r="I28" s="51">
        <v>2026390</v>
      </c>
      <c r="J28" s="51">
        <v>2026390</v>
      </c>
      <c r="K28" s="51">
        <v>2026390</v>
      </c>
      <c r="L28" s="51">
        <v>2026390</v>
      </c>
      <c r="M28" s="51">
        <v>2026390</v>
      </c>
      <c r="N28" s="51">
        <v>2026399</v>
      </c>
      <c r="O28" s="45">
        <f t="shared" si="2"/>
        <v>24316689</v>
      </c>
    </row>
    <row r="29" spans="1:15" x14ac:dyDescent="0.25">
      <c r="A29" s="4">
        <v>23</v>
      </c>
      <c r="B29" s="36" t="s">
        <v>112</v>
      </c>
      <c r="C29" s="6">
        <v>53962</v>
      </c>
      <c r="D29" s="6">
        <v>53967</v>
      </c>
      <c r="E29" s="6">
        <v>53967</v>
      </c>
      <c r="F29" s="6">
        <v>53967</v>
      </c>
      <c r="G29" s="6">
        <v>53967</v>
      </c>
      <c r="H29" s="6">
        <v>53967</v>
      </c>
      <c r="I29" s="6">
        <v>53967</v>
      </c>
      <c r="J29" s="6">
        <v>53967</v>
      </c>
      <c r="K29" s="6">
        <v>53967</v>
      </c>
      <c r="L29" s="6">
        <v>53967</v>
      </c>
      <c r="M29" s="6">
        <v>53967</v>
      </c>
      <c r="N29" s="6">
        <v>53967</v>
      </c>
      <c r="O29" s="45">
        <f t="shared" si="2"/>
        <v>647599</v>
      </c>
    </row>
    <row r="30" spans="1:15" x14ac:dyDescent="0.25">
      <c r="A30" s="4">
        <v>24</v>
      </c>
      <c r="B30" s="37" t="s">
        <v>105</v>
      </c>
      <c r="C30" s="44">
        <f>SUM(C22:C29)</f>
        <v>8382268</v>
      </c>
      <c r="D30" s="44">
        <f t="shared" ref="D30:O30" si="3">SUM(D22:D29)</f>
        <v>8382273</v>
      </c>
      <c r="E30" s="44">
        <f t="shared" si="3"/>
        <v>8382273</v>
      </c>
      <c r="F30" s="44">
        <f t="shared" si="3"/>
        <v>8382273</v>
      </c>
      <c r="G30" s="44">
        <f t="shared" si="3"/>
        <v>8382273</v>
      </c>
      <c r="H30" s="44">
        <f t="shared" si="3"/>
        <v>8382273</v>
      </c>
      <c r="I30" s="44">
        <f t="shared" si="3"/>
        <v>8382273</v>
      </c>
      <c r="J30" s="44">
        <f t="shared" si="3"/>
        <v>8382273</v>
      </c>
      <c r="K30" s="44">
        <f t="shared" si="3"/>
        <v>8382273</v>
      </c>
      <c r="L30" s="44">
        <f t="shared" si="3"/>
        <v>8382273</v>
      </c>
      <c r="M30" s="44">
        <f t="shared" si="3"/>
        <v>8382273</v>
      </c>
      <c r="N30" s="44">
        <f t="shared" si="3"/>
        <v>8382333</v>
      </c>
      <c r="O30" s="44">
        <f t="shared" si="3"/>
        <v>100587331</v>
      </c>
    </row>
    <row r="32" spans="1:15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</sheetData>
  <mergeCells count="2">
    <mergeCell ref="B7:O7"/>
    <mergeCell ref="B21:O21"/>
  </mergeCells>
  <phoneticPr fontId="0" type="noConversion"/>
  <pageMargins left="0.75" right="0.75" top="1" bottom="1" header="0.5" footer="0.5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2.Maradvány</vt:lpstr>
      <vt:lpstr>4.Mérleg</vt:lpstr>
      <vt:lpstr>16. Előir.- falhaszn. ütemterv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2021-05-14T10:29:06Z</dcterms:modified>
</cp:coreProperties>
</file>