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5.bev. forrásonként " sheetId="1" r:id="rId1"/>
  </sheets>
  <definedNames>
    <definedName name="_xlnm.Print_Area" localSheetId="0">'5.bev. forrásonként '!$A$1:$H$123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" i="1" l="1"/>
  <c r="H117" i="1"/>
  <c r="H116" i="1"/>
  <c r="I116" i="1" s="1"/>
  <c r="G115" i="1"/>
  <c r="F115" i="1"/>
  <c r="E115" i="1"/>
  <c r="I114" i="1"/>
  <c r="H114" i="1"/>
  <c r="I113" i="1"/>
  <c r="H113" i="1"/>
  <c r="I112" i="1"/>
  <c r="H112" i="1"/>
  <c r="H111" i="1"/>
  <c r="I111" i="1" s="1"/>
  <c r="I110" i="1"/>
  <c r="I115" i="1" s="1"/>
  <c r="H110" i="1"/>
  <c r="I108" i="1"/>
  <c r="H108" i="1"/>
  <c r="H107" i="1"/>
  <c r="I107" i="1" s="1"/>
  <c r="I106" i="1"/>
  <c r="H106" i="1"/>
  <c r="H105" i="1"/>
  <c r="I105" i="1" s="1"/>
  <c r="I104" i="1"/>
  <c r="H104" i="1"/>
  <c r="H103" i="1"/>
  <c r="I103" i="1" s="1"/>
  <c r="G102" i="1"/>
  <c r="F102" i="1"/>
  <c r="F109" i="1" s="1"/>
  <c r="E102" i="1"/>
  <c r="E109" i="1" s="1"/>
  <c r="I101" i="1"/>
  <c r="H101" i="1"/>
  <c r="I100" i="1"/>
  <c r="I102" i="1" s="1"/>
  <c r="H100" i="1"/>
  <c r="H102" i="1" s="1"/>
  <c r="H109" i="1" s="1"/>
  <c r="I99" i="1"/>
  <c r="H99" i="1"/>
  <c r="G97" i="1"/>
  <c r="F97" i="1"/>
  <c r="E97" i="1"/>
  <c r="I96" i="1"/>
  <c r="H96" i="1"/>
  <c r="H95" i="1"/>
  <c r="I95" i="1" s="1"/>
  <c r="I94" i="1"/>
  <c r="H94" i="1"/>
  <c r="H97" i="1" s="1"/>
  <c r="H93" i="1"/>
  <c r="I93" i="1" s="1"/>
  <c r="G92" i="1"/>
  <c r="F92" i="1"/>
  <c r="E92" i="1"/>
  <c r="I91" i="1"/>
  <c r="H91" i="1"/>
  <c r="I90" i="1"/>
  <c r="I92" i="1" s="1"/>
  <c r="H90" i="1"/>
  <c r="H92" i="1" s="1"/>
  <c r="I89" i="1"/>
  <c r="H89" i="1"/>
  <c r="G87" i="1"/>
  <c r="F87" i="1"/>
  <c r="E87" i="1"/>
  <c r="H86" i="1"/>
  <c r="H85" i="1"/>
  <c r="I85" i="1" s="1"/>
  <c r="I84" i="1"/>
  <c r="H84" i="1"/>
  <c r="H83" i="1"/>
  <c r="I83" i="1" s="1"/>
  <c r="H82" i="1"/>
  <c r="H87" i="1" s="1"/>
  <c r="G81" i="1"/>
  <c r="F81" i="1"/>
  <c r="E81" i="1"/>
  <c r="H80" i="1"/>
  <c r="I80" i="1" s="1"/>
  <c r="I79" i="1"/>
  <c r="H79" i="1"/>
  <c r="I78" i="1"/>
  <c r="H78" i="1"/>
  <c r="I77" i="1"/>
  <c r="H77" i="1"/>
  <c r="H76" i="1"/>
  <c r="I76" i="1" s="1"/>
  <c r="G75" i="1"/>
  <c r="F75" i="1"/>
  <c r="E75" i="1"/>
  <c r="H74" i="1"/>
  <c r="I74" i="1" s="1"/>
  <c r="H73" i="1"/>
  <c r="I73" i="1" s="1"/>
  <c r="H72" i="1"/>
  <c r="I72" i="1" s="1"/>
  <c r="I71" i="1"/>
  <c r="H71" i="1"/>
  <c r="H70" i="1"/>
  <c r="I70" i="1" s="1"/>
  <c r="I75" i="1" s="1"/>
  <c r="G69" i="1"/>
  <c r="F69" i="1"/>
  <c r="E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H61" i="1"/>
  <c r="I60" i="1"/>
  <c r="H60" i="1"/>
  <c r="H59" i="1"/>
  <c r="I59" i="1" s="1"/>
  <c r="H58" i="1"/>
  <c r="I58" i="1" s="1"/>
  <c r="H56" i="1"/>
  <c r="I56" i="1" s="1"/>
  <c r="I55" i="1"/>
  <c r="I54" i="1" s="1"/>
  <c r="H55" i="1"/>
  <c r="G54" i="1"/>
  <c r="E54" i="1"/>
  <c r="G53" i="1"/>
  <c r="G57" i="1" s="1"/>
  <c r="F53" i="1"/>
  <c r="E53" i="1"/>
  <c r="I52" i="1"/>
  <c r="H52" i="1"/>
  <c r="H51" i="1"/>
  <c r="H50" i="1"/>
  <c r="I50" i="1" s="1"/>
  <c r="I49" i="1"/>
  <c r="H49" i="1"/>
  <c r="I48" i="1"/>
  <c r="H48" i="1"/>
  <c r="I47" i="1"/>
  <c r="H47" i="1"/>
  <c r="H46" i="1"/>
  <c r="H53" i="1" s="1"/>
  <c r="I45" i="1"/>
  <c r="H45" i="1"/>
  <c r="I44" i="1"/>
  <c r="H44" i="1"/>
  <c r="G43" i="1"/>
  <c r="F43" i="1"/>
  <c r="F57" i="1" s="1"/>
  <c r="E43" i="1"/>
  <c r="E57" i="1" s="1"/>
  <c r="H42" i="1"/>
  <c r="I42" i="1" s="1"/>
  <c r="I41" i="1"/>
  <c r="I43" i="1" s="1"/>
  <c r="H41" i="1"/>
  <c r="H43" i="1" s="1"/>
  <c r="G40" i="1"/>
  <c r="G88" i="1" s="1"/>
  <c r="F40" i="1"/>
  <c r="H39" i="1"/>
  <c r="H38" i="1" s="1"/>
  <c r="I38" i="1"/>
  <c r="G38" i="1"/>
  <c r="F38" i="1"/>
  <c r="E38" i="1"/>
  <c r="E40" i="1" s="1"/>
  <c r="E88" i="1" s="1"/>
  <c r="I37" i="1"/>
  <c r="H37" i="1"/>
  <c r="I36" i="1"/>
  <c r="H36" i="1"/>
  <c r="I35" i="1"/>
  <c r="H35" i="1"/>
  <c r="H34" i="1"/>
  <c r="H40" i="1" s="1"/>
  <c r="G33" i="1"/>
  <c r="F33" i="1"/>
  <c r="E33" i="1"/>
  <c r="H32" i="1"/>
  <c r="I32" i="1" s="1"/>
  <c r="I33" i="1" s="1"/>
  <c r="H31" i="1"/>
  <c r="H30" i="1"/>
  <c r="H29" i="1"/>
  <c r="H33" i="1" s="1"/>
  <c r="G23" i="1"/>
  <c r="F23" i="1"/>
  <c r="F88" i="1" s="1"/>
  <c r="E23" i="1"/>
  <c r="H22" i="1"/>
  <c r="I22" i="1" s="1"/>
  <c r="H21" i="1"/>
  <c r="H20" i="1"/>
  <c r="H18" i="1"/>
  <c r="H17" i="1"/>
  <c r="H16" i="1"/>
  <c r="I16" i="1" s="1"/>
  <c r="H15" i="1"/>
  <c r="I15" i="1" s="1"/>
  <c r="H14" i="1"/>
  <c r="I14" i="1" s="1"/>
  <c r="I13" i="1"/>
  <c r="H13" i="1"/>
  <c r="H12" i="1"/>
  <c r="I12" i="1" s="1"/>
  <c r="H11" i="1"/>
  <c r="I11" i="1" s="1"/>
  <c r="H10" i="1"/>
  <c r="I10" i="1" s="1"/>
  <c r="I9" i="1"/>
  <c r="H9" i="1"/>
  <c r="H7" i="1"/>
  <c r="I7" i="1" s="1"/>
  <c r="H6" i="1"/>
  <c r="H23" i="1" s="1"/>
  <c r="E119" i="1" l="1"/>
  <c r="E118" i="1"/>
  <c r="I81" i="1"/>
  <c r="I69" i="1"/>
  <c r="F118" i="1"/>
  <c r="I109" i="1"/>
  <c r="I118" i="1" s="1"/>
  <c r="F119" i="1"/>
  <c r="G119" i="1"/>
  <c r="I97" i="1"/>
  <c r="G118" i="1"/>
  <c r="H57" i="1"/>
  <c r="H88" i="1" s="1"/>
  <c r="H119" i="1" s="1"/>
  <c r="H118" i="1"/>
  <c r="I82" i="1"/>
  <c r="I87" i="1" s="1"/>
  <c r="G109" i="1"/>
  <c r="H115" i="1"/>
  <c r="I6" i="1"/>
  <c r="I23" i="1" s="1"/>
  <c r="H54" i="1"/>
  <c r="H81" i="1"/>
  <c r="H75" i="1"/>
  <c r="H69" i="1"/>
  <c r="I34" i="1"/>
  <c r="I40" i="1" s="1"/>
  <c r="I46" i="1"/>
  <c r="I53" i="1" s="1"/>
  <c r="I57" i="1" s="1"/>
  <c r="I88" i="1" l="1"/>
  <c r="I119" i="1" s="1"/>
</calcChain>
</file>

<file path=xl/sharedStrings.xml><?xml version="1.0" encoding="utf-8"?>
<sst xmlns="http://schemas.openxmlformats.org/spreadsheetml/2006/main" count="268" uniqueCount="254">
  <si>
    <t>5. melléklet a(z) 11/2020.(XII.29 .)  önkormányzati rendelethez</t>
  </si>
  <si>
    <t>Bevételek kötelező, önként vállalt és államigazgatási feladatok megosztásában forintban</t>
  </si>
  <si>
    <t>Kaposhomok</t>
  </si>
  <si>
    <t>A.</t>
  </si>
  <si>
    <t>B.</t>
  </si>
  <si>
    <t>C.</t>
  </si>
  <si>
    <t>D.</t>
  </si>
  <si>
    <t>E.</t>
  </si>
  <si>
    <t xml:space="preserve">F. </t>
  </si>
  <si>
    <t xml:space="preserve">G. </t>
  </si>
  <si>
    <t xml:space="preserve">H. </t>
  </si>
  <si>
    <t>K</t>
  </si>
  <si>
    <t xml:space="preserve"> Sor-
szám</t>
  </si>
  <si>
    <t>alszám</t>
  </si>
  <si>
    <t>Bevételi jogcímek</t>
  </si>
  <si>
    <t>Rovat
száma</t>
  </si>
  <si>
    <t>Kötelező</t>
  </si>
  <si>
    <t>Önként</t>
  </si>
  <si>
    <t>Államigazgatási</t>
  </si>
  <si>
    <t>Összes
előirányzat</t>
  </si>
  <si>
    <t>Módosítás</t>
  </si>
  <si>
    <t>Helyi önkormányzatok működésének általános támogatása</t>
  </si>
  <si>
    <t>B111</t>
  </si>
  <si>
    <t>a</t>
  </si>
  <si>
    <t>1. ből: Zöldteürlet gazdálkodás</t>
  </si>
  <si>
    <t>b</t>
  </si>
  <si>
    <t>1- ből: közvilágításra</t>
  </si>
  <si>
    <t>c</t>
  </si>
  <si>
    <t>1- ből köztemetőre</t>
  </si>
  <si>
    <t>d</t>
  </si>
  <si>
    <t>1. ből: Közutakra</t>
  </si>
  <si>
    <t>e</t>
  </si>
  <si>
    <t>1- ből Egyéb kötelező feladatokra</t>
  </si>
  <si>
    <t>f</t>
  </si>
  <si>
    <t>1- ből Lakott külterülettel kapcsolatos feladatok</t>
  </si>
  <si>
    <t>g</t>
  </si>
  <si>
    <t>1- ből Kiegészítés</t>
  </si>
  <si>
    <t>h</t>
  </si>
  <si>
    <t>1- ből Polgármesteri illetmény kieg.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</si>
  <si>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</si>
  <si>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</si>
  <si>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</si>
  <si>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</si>
  <si>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3-ból települési önk.szoc.feladatai</t>
  </si>
  <si>
    <t>3-ból falugondnoki szolgálatra</t>
  </si>
  <si>
    <t>3-ból rászoruló gyermekek szünidei étkezésre</t>
  </si>
  <si>
    <t>3-ból szociális ágazati pótlékra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</si>
  <si>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</si>
  <si>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</si>
  <si>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</si>
  <si>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</si>
  <si>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</si>
  <si>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</si>
  <si>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I. 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</si>
  <si>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</si>
  <si>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</si>
  <si>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</si>
  <si>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</si>
  <si>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</si>
  <si>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</si>
  <si>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</si>
  <si>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</si>
  <si>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</si>
  <si>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</si>
  <si>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</si>
  <si>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</si>
  <si>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5 - ből Munkaügyi Központtól közfoglalkoztatásra</t>
  </si>
  <si>
    <t>5 - ből szoc.ágazati pótlék</t>
  </si>
  <si>
    <t>5 - ből nyári diákmunkára átvett</t>
  </si>
  <si>
    <t>5 - ből TOP-5.3.1 támogatásra átvett</t>
  </si>
  <si>
    <t>II.</t>
  </si>
  <si>
    <t>Működési célú támogatások államháztartáson belülről (1+…+5)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</si>
  <si>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</si>
  <si>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</si>
  <si>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</si>
  <si>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</si>
  <si>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</si>
  <si>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</si>
  <si>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</si>
  <si>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</si>
  <si>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</si>
  <si>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</si>
  <si>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</si>
  <si>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5 - ből Magyar Falu program támogatása</t>
  </si>
  <si>
    <t>III.</t>
  </si>
  <si>
    <t>Felhalmozási célú támogatások államháztartáson belülről (1+…+5)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</si>
  <si>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</si>
  <si>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</si>
  <si>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</si>
  <si>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</si>
  <si>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</si>
  <si>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</si>
  <si>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Jövedelemadók (1+2)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</si>
  <si>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</si>
  <si>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</si>
  <si>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</si>
  <si>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</si>
  <si>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</si>
  <si>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  - kommunális adó</t>
  </si>
  <si>
    <t>B34</t>
  </si>
  <si>
    <t>Vagyoni tipusú adók  - telek adó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</si>
  <si>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</si>
  <si>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</si>
  <si>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</si>
  <si>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</si>
  <si>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</si>
  <si>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</si>
  <si>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</si>
  <si>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</si>
  <si>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</si>
  <si>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</si>
  <si>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V.</t>
  </si>
  <si>
    <t>Termékek és szolgáltatások adói (1+…+9)</t>
  </si>
  <si>
    <t>B35</t>
  </si>
  <si>
    <t>Egyéb közhatalmi bevételek (a+b)</t>
  </si>
  <si>
    <t>B36</t>
  </si>
  <si>
    <t>1 ből - bírságok, pótlékok</t>
  </si>
  <si>
    <t>1-ből: - igazgatási szolgáltati díjak</t>
  </si>
  <si>
    <t>VI.</t>
  </si>
  <si>
    <t>Közhatalmi bevételek összesen: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</si>
  <si>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</si>
  <si>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</si>
  <si>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</si>
  <si>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</si>
  <si>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</si>
  <si>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</si>
  <si>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</si>
  <si>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</si>
  <si>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</si>
  <si>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</si>
  <si>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</si>
  <si>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</si>
  <si>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</si>
  <si>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</si>
  <si>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</si>
  <si>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és más nyereségjellegű 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</si>
  <si>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</si>
  <si>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</si>
  <si>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</si>
  <si>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</si>
  <si>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</si>
  <si>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bevételek: közterület haszonbérlet,teleház bevételei, sírhelymegváltás</t>
  </si>
  <si>
    <t>B411</t>
  </si>
  <si>
    <t>VII.</t>
  </si>
  <si>
    <t>Működési bevételek összesen (1+…+11)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</si>
  <si>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</si>
  <si>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</si>
  <si>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</si>
  <si>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</si>
  <si>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</si>
  <si>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</si>
  <si>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</si>
  <si>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</si>
  <si>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</si>
  <si>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</si>
  <si>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</si>
  <si>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</si>
  <si>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Felhalmozási bevételek összesen (1+…+5)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</si>
  <si>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</si>
  <si>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</si>
  <si>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</si>
  <si>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</si>
  <si>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</si>
  <si>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</si>
  <si>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</si>
  <si>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</si>
  <si>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</si>
  <si>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 (Egyesület)</t>
  </si>
  <si>
    <t>B65</t>
  </si>
  <si>
    <t>IX.</t>
  </si>
  <si>
    <t>Működési célú átvett pénzeszközök (1+…+5)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</si>
  <si>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</si>
  <si>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</si>
  <si>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</si>
  <si>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</si>
  <si>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</si>
  <si>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</si>
  <si>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</si>
  <si>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</si>
  <si>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</si>
  <si>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</si>
  <si>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</si>
  <si>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X.</t>
  </si>
  <si>
    <t>Felhalmozási célú átvett pénzeszközök (1+…+5)</t>
  </si>
  <si>
    <t>B7</t>
  </si>
  <si>
    <t>XI.</t>
  </si>
  <si>
    <t xml:space="preserve">Költségvetési bevételek összesen: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</si>
  <si>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</si>
  <si>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</si>
  <si>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</si>
  <si>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</si>
  <si>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</si>
  <si>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</si>
  <si>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</si>
  <si>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XII.</t>
  </si>
  <si>
    <t>Hitel-, kölcsönfelvétel pénzügyi vállalkozástól (1+…+3)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</si>
  <si>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</si>
  <si>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</si>
  <si>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</si>
  <si>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</si>
  <si>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</si>
  <si>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</si>
  <si>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</si>
  <si>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</si>
  <si>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</si>
  <si>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XIII.</t>
  </si>
  <si>
    <t>Belföldi értékpapírok bevételei (1+…+3)</t>
  </si>
  <si>
    <t>B812</t>
  </si>
  <si>
    <t>Előző év költségvetési maradványának igénybevétele</t>
  </si>
  <si>
    <t>B8131</t>
  </si>
  <si>
    <t xml:space="preserve"> - 1- ből önormányzat működési célú pénzmaradványa</t>
  </si>
  <si>
    <t xml:space="preserve"> - 1 ből Önkormányzat felhatalmozási célú pénzmaradványa </t>
  </si>
  <si>
    <t>Előző év vállalkozási maradványának igénybevétele</t>
  </si>
  <si>
    <t>B8132</t>
  </si>
  <si>
    <t>XIV.</t>
  </si>
  <si>
    <t>Maradvány igénybevétele összesen (1+2)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</si>
  <si>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</si>
  <si>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</si>
  <si>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</si>
  <si>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</si>
  <si>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</si>
  <si>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</si>
  <si>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</si>
  <si>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</si>
  <si>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</si>
  <si>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</si>
  <si>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</si>
  <si>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</si>
  <si>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</si>
  <si>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XV.</t>
  </si>
  <si>
    <t>Belföldi finanszírozás bevételei összesen (1+…+6)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</si>
  <si>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</si>
  <si>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</si>
  <si>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</si>
  <si>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</si>
  <si>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</si>
  <si>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</si>
  <si>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</si>
  <si>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</si>
  <si>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</si>
  <si>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</si>
  <si>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</si>
  <si>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XVI.</t>
  </si>
  <si>
    <t>Külföldi finanszírozás bevételei összesen  (1+…+5)</t>
  </si>
  <si>
    <t>B82</t>
  </si>
  <si>
    <t>Adóssághoz nem kapcsolódó származékos ügyletek bevételei</t>
  </si>
  <si>
    <t>B83</t>
  </si>
  <si>
    <t>Váltóbevételek</t>
  </si>
  <si>
    <t>B84</t>
  </si>
  <si>
    <t>XVII.</t>
  </si>
  <si>
    <t>Finanszírozási bevételek összesen:</t>
  </si>
  <si>
    <t>B8</t>
  </si>
  <si>
    <t>XVIII</t>
  </si>
  <si>
    <t xml:space="preserve">Költségvetési bevételelek mindösszesen: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</si>
</sst>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2" xfId="0" applyFont="1" applyBorder="1"/>
    <xf numFmtId="0" fontId="4" fillId="0" borderId="1" xfId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1" applyFont="1" applyBorder="1" applyAlignment="1">
      <alignment horizontal="left"/>
    </xf>
    <xf numFmtId="164" fontId="2" fillId="0" borderId="1" xfId="2" applyNumberFormat="1" applyFont="1" applyBorder="1"/>
    <xf numFmtId="164" fontId="0" fillId="0" borderId="1" xfId="2" applyNumberFormat="1" applyFont="1" applyBorder="1"/>
    <xf numFmtId="164" fontId="4" fillId="0" borderId="1" xfId="2" applyNumberFormat="1" applyFont="1" applyBorder="1"/>
    <xf numFmtId="0" fontId="2" fillId="0" borderId="2" xfId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2" xfId="2" applyNumberFormat="1" applyFont="1" applyBorder="1"/>
    <xf numFmtId="164" fontId="0" fillId="0" borderId="0" xfId="0" applyNumberFormat="1"/>
    <xf numFmtId="0" fontId="0" fillId="0" borderId="3" xfId="0" applyBorder="1"/>
    <xf numFmtId="164" fontId="0" fillId="0" borderId="2" xfId="2" applyNumberFormat="1" applyFont="1" applyBorder="1"/>
    <xf numFmtId="164" fontId="4" fillId="0" borderId="2" xfId="2" applyNumberFormat="1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4" xfId="0" applyFont="1" applyBorder="1"/>
    <xf numFmtId="0" fontId="2" fillId="0" borderId="1" xfId="1" applyBorder="1"/>
    <xf numFmtId="0" fontId="2" fillId="0" borderId="3" xfId="1" applyBorder="1"/>
    <xf numFmtId="0" fontId="2" fillId="0" borderId="5" xfId="1" applyBorder="1"/>
    <xf numFmtId="0" fontId="2" fillId="0" borderId="0" xfId="1"/>
    <xf numFmtId="0" fontId="4" fillId="0" borderId="3" xfId="1" applyFont="1" applyBorder="1"/>
    <xf numFmtId="0" fontId="2" fillId="0" borderId="2" xfId="1" applyBorder="1"/>
    <xf numFmtId="0" fontId="6" fillId="0" borderId="2" xfId="1" applyFont="1" applyBorder="1"/>
    <xf numFmtId="0" fontId="4" fillId="0" borderId="0" xfId="0" applyFont="1"/>
    <xf numFmtId="0" fontId="2" fillId="0" borderId="4" xfId="1" applyBorder="1"/>
    <xf numFmtId="0" fontId="4" fillId="0" borderId="5" xfId="0" applyFont="1" applyBorder="1"/>
    <xf numFmtId="0" fontId="2" fillId="0" borderId="5" xfId="0" applyFont="1" applyBorder="1"/>
    <xf numFmtId="0" fontId="4" fillId="0" borderId="5" xfId="1" applyFont="1" applyBorder="1" applyAlignment="1">
      <alignment horizontal="left"/>
    </xf>
    <xf numFmtId="16" fontId="0" fillId="0" borderId="0" xfId="0" applyNumberFormat="1"/>
    <xf numFmtId="0" fontId="6" fillId="0" borderId="0" xfId="1" applyFont="1"/>
    <xf numFmtId="0" fontId="5" fillId="0" borderId="0" xfId="0" applyFont="1"/>
  </cellXfs>
  <cellStyles count="3">
    <cellStyle name="Ezres 2" xfId="2"/>
    <cellStyle name="Normál" xfId="0" builtinId="0"/>
    <cellStyle name="Normá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abSelected="1" zoomScaleNormal="100" workbookViewId="0"/>
  </sheetViews>
  <sheetFormatPr defaultRowHeight="13.2" x14ac:dyDescent="0.25"/>
  <cols>
    <col min="1" max="1" width="5.88671875" customWidth="1"/>
    <col min="2" max="2" width="5.44140625" style="1" customWidth="1"/>
    <col min="3" max="3" width="86.5546875" customWidth="1"/>
    <col min="4" max="4" width="7.88671875" customWidth="1"/>
    <col min="5" max="5" width="15.44140625" customWidth="1"/>
    <col min="6" max="6" width="12.44140625" customWidth="1"/>
    <col min="7" max="7" width="11.33203125" customWidth="1"/>
    <col min="8" max="8" width="17.33203125" customWidth="1"/>
    <col min="9" max="9" width="14.6640625" bestFit="1" customWidth="1"/>
    <col min="10" max="10" width="12.5546875" bestFit="1" customWidth="1"/>
  </cols>
  <sheetData>
    <row r="1" spans="1:10" x14ac:dyDescent="0.25">
      <c r="A1" t="s">
        <v>0</v>
      </c>
    </row>
    <row r="2" spans="1:10" ht="15" x14ac:dyDescent="0.25">
      <c r="A2" s="1" t="s">
        <v>1</v>
      </c>
      <c r="C2" s="2"/>
      <c r="E2" s="2" t="s">
        <v>2</v>
      </c>
      <c r="F2" s="2"/>
      <c r="G2" s="2"/>
      <c r="H2" s="2"/>
    </row>
    <row r="3" spans="1:10" x14ac:dyDescent="0.25">
      <c r="A3" s="3" t="s">
        <v>3</v>
      </c>
      <c r="B3" s="4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" t="s">
        <v>9</v>
      </c>
      <c r="H3" s="3" t="s">
        <v>10</v>
      </c>
      <c r="I3" s="3" t="s">
        <v>11</v>
      </c>
    </row>
    <row r="4" spans="1:10" ht="26.4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16</v>
      </c>
      <c r="F4" s="9" t="s">
        <v>17</v>
      </c>
      <c r="G4" s="8" t="s">
        <v>18</v>
      </c>
      <c r="H4" s="5" t="s">
        <v>19</v>
      </c>
      <c r="I4" s="5" t="s">
        <v>20</v>
      </c>
    </row>
    <row r="5" spans="1:10" ht="15.6" x14ac:dyDescent="0.3">
      <c r="A5" s="3">
        <v>1</v>
      </c>
      <c r="B5" s="6">
        <v>1</v>
      </c>
      <c r="C5" s="10" t="s">
        <v>21</v>
      </c>
      <c r="D5" s="3" t="s">
        <v>22</v>
      </c>
      <c r="E5" s="11"/>
      <c r="F5" s="12"/>
      <c r="G5" s="13"/>
      <c r="H5" s="11"/>
      <c r="I5" s="11"/>
    </row>
    <row r="6" spans="1:10" x14ac:dyDescent="0.25">
      <c r="A6" s="3">
        <v>2</v>
      </c>
      <c r="B6" s="14" t="s">
        <v>23</v>
      </c>
      <c r="C6" s="15" t="s">
        <v>24</v>
      </c>
      <c r="D6" s="3"/>
      <c r="E6" s="11">
        <v>1071000</v>
      </c>
      <c r="F6" s="12"/>
      <c r="G6" s="16"/>
      <c r="H6" s="11">
        <f>E6+F6+G6</f>
        <v>1071000</v>
      </c>
      <c r="I6" s="11">
        <f>F6+G6+H6</f>
        <v>1071000</v>
      </c>
      <c r="J6" s="17"/>
    </row>
    <row r="7" spans="1:10" x14ac:dyDescent="0.25">
      <c r="A7" s="3">
        <v>3</v>
      </c>
      <c r="B7" s="6" t="s">
        <v>25</v>
      </c>
      <c r="C7" s="18" t="s">
        <v>26</v>
      </c>
      <c r="D7" s="3"/>
      <c r="E7" s="12">
        <v>1952000</v>
      </c>
      <c r="F7" s="12"/>
      <c r="G7" s="19"/>
      <c r="H7" s="11">
        <f t="shared" ref="H7:I22" si="0">E7+F7+G7</f>
        <v>1952000</v>
      </c>
      <c r="I7" s="11">
        <f t="shared" si="0"/>
        <v>1952000</v>
      </c>
      <c r="J7" s="17"/>
    </row>
    <row r="8" spans="1:10" x14ac:dyDescent="0.25">
      <c r="A8" s="3">
        <v>4</v>
      </c>
      <c r="B8" s="6" t="s">
        <v>27</v>
      </c>
      <c r="C8" s="18" t="s">
        <v>28</v>
      </c>
      <c r="D8" s="3"/>
      <c r="E8" s="12">
        <v>100000</v>
      </c>
      <c r="F8" s="12"/>
      <c r="G8" s="19"/>
      <c r="H8" s="11">
        <v>100000</v>
      </c>
      <c r="I8" s="11">
        <v>100000</v>
      </c>
      <c r="J8" s="17"/>
    </row>
    <row r="9" spans="1:10" x14ac:dyDescent="0.25">
      <c r="A9" s="3">
        <v>5</v>
      </c>
      <c r="B9" s="6" t="s">
        <v>29</v>
      </c>
      <c r="C9" s="18" t="s">
        <v>30</v>
      </c>
      <c r="D9" s="3"/>
      <c r="E9" s="12">
        <v>1089600</v>
      </c>
      <c r="F9" s="12"/>
      <c r="G9" s="19"/>
      <c r="H9" s="11">
        <f t="shared" si="0"/>
        <v>1089600</v>
      </c>
      <c r="I9" s="11">
        <f t="shared" si="0"/>
        <v>1089600</v>
      </c>
      <c r="J9" s="17"/>
    </row>
    <row r="10" spans="1:10" x14ac:dyDescent="0.25">
      <c r="A10" s="3">
        <v>6</v>
      </c>
      <c r="B10" s="6" t="s">
        <v>31</v>
      </c>
      <c r="C10" s="3" t="s">
        <v>32</v>
      </c>
      <c r="D10" s="3"/>
      <c r="E10" s="12">
        <v>5000000</v>
      </c>
      <c r="F10" s="12"/>
      <c r="G10" s="19"/>
      <c r="H10" s="11">
        <f t="shared" si="0"/>
        <v>5000000</v>
      </c>
      <c r="I10" s="11">
        <f t="shared" si="0"/>
        <v>5000000</v>
      </c>
      <c r="J10" s="17"/>
    </row>
    <row r="11" spans="1:10" x14ac:dyDescent="0.25">
      <c r="A11" s="3">
        <v>7</v>
      </c>
      <c r="B11" s="6" t="s">
        <v>33</v>
      </c>
      <c r="C11" s="4" t="s">
        <v>34</v>
      </c>
      <c r="D11" s="3"/>
      <c r="E11" s="12">
        <v>372300</v>
      </c>
      <c r="F11" s="12"/>
      <c r="G11" s="19"/>
      <c r="H11" s="11">
        <f t="shared" si="0"/>
        <v>372300</v>
      </c>
      <c r="I11" s="11">
        <f t="shared" si="0"/>
        <v>372300</v>
      </c>
      <c r="J11" s="17"/>
    </row>
    <row r="12" spans="1:10" x14ac:dyDescent="0.25">
      <c r="A12" s="3">
        <v>8</v>
      </c>
      <c r="B12" s="6" t="s">
        <v>35</v>
      </c>
      <c r="C12" s="3" t="s">
        <v>36</v>
      </c>
      <c r="D12" s="3"/>
      <c r="E12" s="12">
        <v>4487936</v>
      </c>
      <c r="F12" s="12"/>
      <c r="G12" s="19"/>
      <c r="H12" s="11">
        <f t="shared" si="0"/>
        <v>4487936</v>
      </c>
      <c r="I12" s="11">
        <f t="shared" si="0"/>
        <v>4487936</v>
      </c>
      <c r="J12" s="17"/>
    </row>
    <row r="13" spans="1:10" x14ac:dyDescent="0.25">
      <c r="A13" s="3">
        <v>9</v>
      </c>
      <c r="B13" s="6" t="s">
        <v>37</v>
      </c>
      <c r="C13" s="3" t="s">
        <v>38</v>
      </c>
      <c r="D13" s="3"/>
      <c r="E13" s="12">
        <v>1908900</v>
      </c>
      <c r="F13" s="12"/>
      <c r="G13" s="19"/>
      <c r="H13" s="11">
        <f t="shared" si="0"/>
        <v>1908900</v>
      </c>
      <c r="I13" s="11">
        <f t="shared" si="0"/>
        <v>1908900</v>
      </c>
      <c r="J13" s="17"/>
    </row>
    <row r="14" spans="1:10" x14ac:dyDescent="0.25">
      <c r="A14" s="3">
        <v>10</v>
      </c>
      <c r="B14" s="6">
        <v>2</v>
      </c>
      <c r="C14" s="3" t="s">
        <v>39</v>
      </c>
      <c r="D14" s="3" t="s">
        <v>40</v>
      </c>
      <c r="E14" s="12"/>
      <c r="F14" s="12"/>
      <c r="G14" s="19"/>
      <c r="H14" s="11">
        <f t="shared" si="0"/>
        <v>0</v>
      </c>
      <c r="I14" s="11">
        <f t="shared" si="0"/>
        <v>0</v>
      </c>
      <c r="J14" s="17"/>
    </row>
    <row r="15" spans="1:10" x14ac:dyDescent="0.25">
      <c r="A15" s="3">
        <v>11</v>
      </c>
      <c r="B15" s="6">
        <v>3</v>
      </c>
      <c r="C15" s="4" t="s">
        <v>41</v>
      </c>
      <c r="D15" s="3" t="s">
        <v>42</v>
      </c>
      <c r="E15" s="12"/>
      <c r="F15" s="12"/>
      <c r="G15" s="19"/>
      <c r="H15" s="11">
        <f t="shared" si="0"/>
        <v>0</v>
      </c>
      <c r="I15" s="11">
        <f t="shared" si="0"/>
        <v>0</v>
      </c>
      <c r="J15" s="17"/>
    </row>
    <row r="16" spans="1:10" x14ac:dyDescent="0.25">
      <c r="A16" s="3">
        <v>12</v>
      </c>
      <c r="B16" s="6" t="s">
        <v>23</v>
      </c>
      <c r="C16" s="4" t="s">
        <v>43</v>
      </c>
      <c r="D16" s="3"/>
      <c r="E16" s="12">
        <v>8464000</v>
      </c>
      <c r="F16" s="12"/>
      <c r="G16" s="19"/>
      <c r="H16" s="11">
        <f t="shared" si="0"/>
        <v>8464000</v>
      </c>
      <c r="I16" s="11">
        <f t="shared" si="0"/>
        <v>8464000</v>
      </c>
      <c r="J16" s="17"/>
    </row>
    <row r="17" spans="1:10" x14ac:dyDescent="0.25">
      <c r="A17" s="3">
        <v>13</v>
      </c>
      <c r="B17" s="6" t="s">
        <v>25</v>
      </c>
      <c r="C17" s="4" t="s">
        <v>44</v>
      </c>
      <c r="D17" s="3"/>
      <c r="E17" s="12">
        <v>4250000</v>
      </c>
      <c r="F17" s="12"/>
      <c r="G17" s="19"/>
      <c r="H17" s="11">
        <f t="shared" si="0"/>
        <v>4250000</v>
      </c>
      <c r="I17" s="11">
        <v>4479000</v>
      </c>
      <c r="J17" s="17"/>
    </row>
    <row r="18" spans="1:10" x14ac:dyDescent="0.25">
      <c r="A18" s="3">
        <v>14</v>
      </c>
      <c r="B18" s="6" t="s">
        <v>27</v>
      </c>
      <c r="C18" s="4" t="s">
        <v>45</v>
      </c>
      <c r="D18" s="3"/>
      <c r="E18" s="12">
        <v>395010</v>
      </c>
      <c r="F18" s="12"/>
      <c r="G18" s="19"/>
      <c r="H18" s="11">
        <f t="shared" si="0"/>
        <v>395010</v>
      </c>
      <c r="I18" s="11">
        <v>622629</v>
      </c>
      <c r="J18" s="17"/>
    </row>
    <row r="19" spans="1:10" x14ac:dyDescent="0.25">
      <c r="A19" s="3">
        <v>15</v>
      </c>
      <c r="B19" s="6" t="s">
        <v>29</v>
      </c>
      <c r="C19" s="4" t="s">
        <v>46</v>
      </c>
      <c r="D19" s="3"/>
      <c r="E19" s="12"/>
      <c r="F19" s="12"/>
      <c r="G19" s="19"/>
      <c r="H19" s="11"/>
      <c r="I19" s="11">
        <v>268483</v>
      </c>
      <c r="J19" s="17"/>
    </row>
    <row r="20" spans="1:10" x14ac:dyDescent="0.25">
      <c r="A20" s="3">
        <v>16</v>
      </c>
      <c r="B20" s="6">
        <v>4</v>
      </c>
      <c r="C20" s="3" t="s">
        <v>47</v>
      </c>
      <c r="D20" s="3" t="s">
        <v>48</v>
      </c>
      <c r="E20" s="12">
        <v>1800000</v>
      </c>
      <c r="F20" s="12"/>
      <c r="G20" s="19"/>
      <c r="H20" s="11">
        <f t="shared" si="0"/>
        <v>1800000</v>
      </c>
      <c r="I20" s="11">
        <v>2000000</v>
      </c>
      <c r="J20" s="17"/>
    </row>
    <row r="21" spans="1:10" x14ac:dyDescent="0.25">
      <c r="A21" s="3">
        <v>17</v>
      </c>
      <c r="B21" s="6">
        <v>5</v>
      </c>
      <c r="C21" s="3" t="s">
        <v>49</v>
      </c>
      <c r="D21" s="3" t="s">
        <v>50</v>
      </c>
      <c r="E21" s="12">
        <v>0</v>
      </c>
      <c r="F21" s="12"/>
      <c r="G21" s="19"/>
      <c r="H21" s="11">
        <f t="shared" si="0"/>
        <v>0</v>
      </c>
      <c r="I21" s="11">
        <v>1381760</v>
      </c>
      <c r="J21" s="17"/>
    </row>
    <row r="22" spans="1:10" x14ac:dyDescent="0.25">
      <c r="A22" s="3">
        <v>18</v>
      </c>
      <c r="B22" s="6">
        <v>6</v>
      </c>
      <c r="C22" s="3" t="s">
        <v>51</v>
      </c>
      <c r="D22" s="3" t="s">
        <v>52</v>
      </c>
      <c r="E22" s="12">
        <v>0</v>
      </c>
      <c r="F22" s="12"/>
      <c r="G22" s="19"/>
      <c r="H22" s="11">
        <f t="shared" si="0"/>
        <v>0</v>
      </c>
      <c r="I22" s="11">
        <f t="shared" si="0"/>
        <v>0</v>
      </c>
      <c r="J22" s="17"/>
    </row>
    <row r="23" spans="1:10" x14ac:dyDescent="0.25">
      <c r="A23" s="3">
        <v>19</v>
      </c>
      <c r="B23" s="6" t="s">
        <v>53</v>
      </c>
      <c r="C23" s="9" t="s">
        <v>54</v>
      </c>
      <c r="D23" s="3" t="s">
        <v>55</v>
      </c>
      <c r="E23" s="13">
        <f>SUM(E6:E22)</f>
        <v>30890746</v>
      </c>
      <c r="F23" s="13">
        <f>SUM(F6:F22)</f>
        <v>0</v>
      </c>
      <c r="G23" s="13">
        <f>SUM(G6:G22)</f>
        <v>0</v>
      </c>
      <c r="H23" s="13">
        <f>SUM(H6:H22)</f>
        <v>30890746</v>
      </c>
      <c r="I23" s="13">
        <f>SUM(I6:I22)</f>
        <v>33197608</v>
      </c>
      <c r="J23" s="17"/>
    </row>
    <row r="24" spans="1:10" x14ac:dyDescent="0.25">
      <c r="A24" s="3">
        <v>20</v>
      </c>
      <c r="B24" s="6">
        <v>1</v>
      </c>
      <c r="C24" s="4" t="s">
        <v>56</v>
      </c>
      <c r="D24" s="3" t="s">
        <v>57</v>
      </c>
      <c r="E24" s="12"/>
      <c r="F24" s="12"/>
      <c r="G24" s="19"/>
      <c r="H24" s="12">
        <v>0</v>
      </c>
      <c r="I24" s="12">
        <v>0</v>
      </c>
      <c r="J24" s="17"/>
    </row>
    <row r="25" spans="1:10" x14ac:dyDescent="0.25">
      <c r="A25" s="3">
        <v>21</v>
      </c>
      <c r="B25" s="6">
        <v>2</v>
      </c>
      <c r="C25" s="4" t="s">
        <v>58</v>
      </c>
      <c r="D25" s="3" t="s">
        <v>59</v>
      </c>
      <c r="E25" s="12"/>
      <c r="F25" s="12"/>
      <c r="G25" s="19"/>
      <c r="H25" s="12">
        <v>0</v>
      </c>
      <c r="I25" s="12">
        <v>0</v>
      </c>
      <c r="J25" s="17"/>
    </row>
    <row r="26" spans="1:10" x14ac:dyDescent="0.25">
      <c r="A26" s="3">
        <v>22</v>
      </c>
      <c r="B26" s="6">
        <v>3</v>
      </c>
      <c r="C26" s="4" t="s">
        <v>60</v>
      </c>
      <c r="D26" s="3" t="s">
        <v>61</v>
      </c>
      <c r="E26" s="12"/>
      <c r="F26" s="12"/>
      <c r="G26" s="19"/>
      <c r="H26" s="12">
        <v>0</v>
      </c>
      <c r="I26" s="12">
        <v>0</v>
      </c>
      <c r="J26" s="17"/>
    </row>
    <row r="27" spans="1:10" x14ac:dyDescent="0.25">
      <c r="A27" s="3">
        <v>23</v>
      </c>
      <c r="B27" s="6">
        <v>4</v>
      </c>
      <c r="C27" s="4" t="s">
        <v>62</v>
      </c>
      <c r="D27" s="4" t="s">
        <v>63</v>
      </c>
      <c r="E27" s="13"/>
      <c r="F27" s="13"/>
      <c r="G27" s="20"/>
      <c r="H27" s="12">
        <v>0</v>
      </c>
      <c r="I27" s="12">
        <v>0</v>
      </c>
      <c r="J27" s="17"/>
    </row>
    <row r="28" spans="1:10" x14ac:dyDescent="0.25">
      <c r="A28" s="3">
        <v>24</v>
      </c>
      <c r="B28" s="6">
        <v>5</v>
      </c>
      <c r="C28" s="3" t="s">
        <v>64</v>
      </c>
      <c r="D28" s="3" t="s">
        <v>65</v>
      </c>
      <c r="E28" s="12"/>
      <c r="F28" s="12"/>
      <c r="G28" s="19"/>
      <c r="H28" s="12"/>
      <c r="I28" s="12"/>
      <c r="J28" s="17"/>
    </row>
    <row r="29" spans="1:10" x14ac:dyDescent="0.25">
      <c r="A29" s="3">
        <v>25</v>
      </c>
      <c r="B29" s="6" t="s">
        <v>23</v>
      </c>
      <c r="C29" s="18" t="s">
        <v>66</v>
      </c>
      <c r="D29" s="3"/>
      <c r="E29" s="12">
        <v>8403333</v>
      </c>
      <c r="F29" s="12"/>
      <c r="G29" s="19"/>
      <c r="H29" s="12">
        <f>E29+F29+G29</f>
        <v>8403333</v>
      </c>
      <c r="I29" s="12">
        <v>14202730</v>
      </c>
      <c r="J29" s="17"/>
    </row>
    <row r="30" spans="1:10" x14ac:dyDescent="0.25">
      <c r="A30" s="3">
        <v>26</v>
      </c>
      <c r="B30" s="6" t="s">
        <v>25</v>
      </c>
      <c r="C30" s="18" t="s">
        <v>67</v>
      </c>
      <c r="D30" s="3"/>
      <c r="E30" s="12">
        <v>104692</v>
      </c>
      <c r="F30" s="12"/>
      <c r="G30" s="19"/>
      <c r="H30" s="12">
        <f>E30+F30+G30</f>
        <v>104692</v>
      </c>
      <c r="I30" s="12">
        <v>0</v>
      </c>
      <c r="J30" s="17"/>
    </row>
    <row r="31" spans="1:10" x14ac:dyDescent="0.25">
      <c r="A31" s="3">
        <v>27</v>
      </c>
      <c r="B31" s="6" t="s">
        <v>27</v>
      </c>
      <c r="C31" s="21" t="s">
        <v>68</v>
      </c>
      <c r="D31" s="3"/>
      <c r="E31" s="12">
        <v>0</v>
      </c>
      <c r="F31" s="12"/>
      <c r="G31" s="19"/>
      <c r="H31" s="12">
        <f>E31+F31+G31</f>
        <v>0</v>
      </c>
      <c r="I31" s="12">
        <v>560904</v>
      </c>
      <c r="J31" s="17"/>
    </row>
    <row r="32" spans="1:10" x14ac:dyDescent="0.25">
      <c r="A32" s="3">
        <v>28</v>
      </c>
      <c r="B32" s="6" t="s">
        <v>29</v>
      </c>
      <c r="C32" s="21" t="s">
        <v>69</v>
      </c>
      <c r="D32" s="3"/>
      <c r="E32" s="12">
        <v>0</v>
      </c>
      <c r="F32" s="12"/>
      <c r="G32" s="19"/>
      <c r="H32" s="12">
        <f>E32+F32+G32</f>
        <v>0</v>
      </c>
      <c r="I32" s="12">
        <f>F32+G32+H32</f>
        <v>0</v>
      </c>
      <c r="J32" s="17"/>
    </row>
    <row r="33" spans="1:10" x14ac:dyDescent="0.25">
      <c r="A33" s="3">
        <v>29</v>
      </c>
      <c r="B33" s="6" t="s">
        <v>70</v>
      </c>
      <c r="C33" s="22" t="s">
        <v>71</v>
      </c>
      <c r="D33" s="3" t="s">
        <v>72</v>
      </c>
      <c r="E33" s="13">
        <f>SUM(E24:E32)</f>
        <v>8508025</v>
      </c>
      <c r="F33" s="13">
        <f>SUM(F24:F32)</f>
        <v>0</v>
      </c>
      <c r="G33" s="13">
        <f>SUM(G24:G32)</f>
        <v>0</v>
      </c>
      <c r="H33" s="13">
        <f>SUM(H24:H32)</f>
        <v>8508025</v>
      </c>
      <c r="I33" s="13">
        <f>SUM(I24:I32)</f>
        <v>14763634</v>
      </c>
      <c r="J33" s="17"/>
    </row>
    <row r="34" spans="1:10" x14ac:dyDescent="0.25">
      <c r="A34" s="3">
        <v>30</v>
      </c>
      <c r="B34" s="6">
        <v>1</v>
      </c>
      <c r="C34" s="18" t="s">
        <v>73</v>
      </c>
      <c r="D34" s="3" t="s">
        <v>74</v>
      </c>
      <c r="E34" s="12">
        <v>2498602</v>
      </c>
      <c r="F34" s="12"/>
      <c r="G34" s="19"/>
      <c r="H34" s="12">
        <f t="shared" ref="H34:I37" si="1">SUM(E34:G34)</f>
        <v>2498602</v>
      </c>
      <c r="I34" s="12">
        <f t="shared" si="1"/>
        <v>2498602</v>
      </c>
      <c r="J34" s="17"/>
    </row>
    <row r="35" spans="1:10" x14ac:dyDescent="0.25">
      <c r="A35" s="3">
        <v>31</v>
      </c>
      <c r="B35" s="6">
        <v>2</v>
      </c>
      <c r="C35" s="21" t="s">
        <v>75</v>
      </c>
      <c r="D35" s="4" t="s">
        <v>76</v>
      </c>
      <c r="E35" s="13"/>
      <c r="F35" s="13"/>
      <c r="G35" s="20"/>
      <c r="H35" s="12">
        <f t="shared" si="1"/>
        <v>0</v>
      </c>
      <c r="I35" s="12">
        <f t="shared" si="1"/>
        <v>0</v>
      </c>
      <c r="J35" s="17"/>
    </row>
    <row r="36" spans="1:10" x14ac:dyDescent="0.25">
      <c r="A36" s="3">
        <v>32</v>
      </c>
      <c r="B36" s="6">
        <v>3</v>
      </c>
      <c r="C36" s="18" t="s">
        <v>77</v>
      </c>
      <c r="D36" s="3" t="s">
        <v>78</v>
      </c>
      <c r="E36" s="12"/>
      <c r="F36" s="12"/>
      <c r="G36" s="19"/>
      <c r="H36" s="12">
        <f t="shared" si="1"/>
        <v>0</v>
      </c>
      <c r="I36" s="12">
        <f t="shared" si="1"/>
        <v>0</v>
      </c>
      <c r="J36" s="17"/>
    </row>
    <row r="37" spans="1:10" x14ac:dyDescent="0.25">
      <c r="A37" s="3">
        <v>33</v>
      </c>
      <c r="B37" s="6">
        <v>4</v>
      </c>
      <c r="C37" s="18" t="s">
        <v>79</v>
      </c>
      <c r="D37" s="3" t="s">
        <v>80</v>
      </c>
      <c r="E37" s="12"/>
      <c r="F37" s="12"/>
      <c r="G37" s="19"/>
      <c r="H37" s="12">
        <f t="shared" si="1"/>
        <v>0</v>
      </c>
      <c r="I37" s="12">
        <f t="shared" si="1"/>
        <v>0</v>
      </c>
      <c r="J37" s="17"/>
    </row>
    <row r="38" spans="1:10" x14ac:dyDescent="0.25">
      <c r="A38" s="3">
        <v>34</v>
      </c>
      <c r="B38" s="23">
        <v>5</v>
      </c>
      <c r="C38" s="21" t="s">
        <v>81</v>
      </c>
      <c r="D38" s="3" t="s">
        <v>82</v>
      </c>
      <c r="E38" s="12">
        <f>E39</f>
        <v>0</v>
      </c>
      <c r="F38" s="12">
        <f>F39</f>
        <v>0</v>
      </c>
      <c r="G38" s="12">
        <f>G39</f>
        <v>0</v>
      </c>
      <c r="H38" s="12">
        <f>H39</f>
        <v>0</v>
      </c>
      <c r="I38" s="12">
        <f>I39</f>
        <v>1559908</v>
      </c>
      <c r="J38" s="17"/>
    </row>
    <row r="39" spans="1:10" x14ac:dyDescent="0.25">
      <c r="A39" s="3">
        <v>35</v>
      </c>
      <c r="B39" s="6" t="s">
        <v>23</v>
      </c>
      <c r="C39" s="21" t="s">
        <v>83</v>
      </c>
      <c r="D39" s="3"/>
      <c r="E39" s="12"/>
      <c r="F39" s="12"/>
      <c r="G39" s="19"/>
      <c r="H39" s="12">
        <f>SUM(E39:G39)</f>
        <v>0</v>
      </c>
      <c r="I39" s="12">
        <v>1559908</v>
      </c>
      <c r="J39" s="17"/>
    </row>
    <row r="40" spans="1:10" x14ac:dyDescent="0.25">
      <c r="A40" s="3">
        <v>36</v>
      </c>
      <c r="B40" s="6" t="s">
        <v>84</v>
      </c>
      <c r="C40" s="22" t="s">
        <v>85</v>
      </c>
      <c r="D40" s="3" t="s">
        <v>86</v>
      </c>
      <c r="E40" s="13">
        <f>SUM(E34:E38)</f>
        <v>2498602</v>
      </c>
      <c r="F40" s="13">
        <f>SUM(F34:F38)</f>
        <v>0</v>
      </c>
      <c r="G40" s="13">
        <f>SUM(G34:G38)</f>
        <v>0</v>
      </c>
      <c r="H40" s="13">
        <f>SUM(H34:H38)</f>
        <v>2498602</v>
      </c>
      <c r="I40" s="13">
        <f>SUM(I34:I38)</f>
        <v>4058510</v>
      </c>
      <c r="J40" s="17"/>
    </row>
    <row r="41" spans="1:10" x14ac:dyDescent="0.25">
      <c r="A41" s="3">
        <v>37</v>
      </c>
      <c r="B41" s="6">
        <v>1</v>
      </c>
      <c r="C41" s="18" t="s">
        <v>87</v>
      </c>
      <c r="D41" s="3" t="s">
        <v>88</v>
      </c>
      <c r="E41" s="12"/>
      <c r="F41" s="12"/>
      <c r="G41" s="19"/>
      <c r="H41" s="12">
        <f>E41+F41+G41</f>
        <v>0</v>
      </c>
      <c r="I41" s="12">
        <f>F41+G41+H41</f>
        <v>0</v>
      </c>
      <c r="J41" s="17"/>
    </row>
    <row r="42" spans="1:10" x14ac:dyDescent="0.25">
      <c r="A42" s="3">
        <v>38</v>
      </c>
      <c r="B42" s="4">
        <v>2</v>
      </c>
      <c r="C42" s="3" t="s">
        <v>89</v>
      </c>
      <c r="D42" s="3" t="s">
        <v>90</v>
      </c>
      <c r="E42" s="12"/>
      <c r="F42" s="12"/>
      <c r="G42" s="19"/>
      <c r="H42" s="12">
        <f>E42+F42+G42</f>
        <v>0</v>
      </c>
      <c r="I42" s="12">
        <f>F42+G42+H42</f>
        <v>0</v>
      </c>
      <c r="J42" s="17"/>
    </row>
    <row r="43" spans="1:10" x14ac:dyDescent="0.25">
      <c r="A43" s="3">
        <v>39</v>
      </c>
      <c r="B43" s="24" t="s">
        <v>91</v>
      </c>
      <c r="C43" s="9" t="s">
        <v>92</v>
      </c>
      <c r="D43" s="3" t="s">
        <v>93</v>
      </c>
      <c r="E43" s="11">
        <f>SUM(E41:E42)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1">
        <f>SUM(I41:I42)</f>
        <v>0</v>
      </c>
      <c r="J43" s="17"/>
    </row>
    <row r="44" spans="1:10" x14ac:dyDescent="0.25">
      <c r="A44" s="3">
        <v>40</v>
      </c>
      <c r="B44" s="6">
        <v>1</v>
      </c>
      <c r="C44" s="18" t="s">
        <v>94</v>
      </c>
      <c r="D44" s="3" t="s">
        <v>95</v>
      </c>
      <c r="E44" s="12"/>
      <c r="F44" s="12"/>
      <c r="G44" s="19"/>
      <c r="H44" s="11">
        <f>SUM(E44:G44)</f>
        <v>0</v>
      </c>
      <c r="I44" s="11">
        <f>SUM(F44:H44)</f>
        <v>0</v>
      </c>
      <c r="J44" s="17"/>
    </row>
    <row r="45" spans="1:10" x14ac:dyDescent="0.25">
      <c r="A45" s="3">
        <v>41</v>
      </c>
      <c r="B45" s="6">
        <v>2</v>
      </c>
      <c r="C45" s="25" t="s">
        <v>96</v>
      </c>
      <c r="D45" s="3" t="s">
        <v>97</v>
      </c>
      <c r="E45" s="12"/>
      <c r="F45" s="12"/>
      <c r="G45" s="19"/>
      <c r="H45" s="11">
        <f t="shared" ref="H45:I52" si="2">SUM(E45:G45)</f>
        <v>0</v>
      </c>
      <c r="I45" s="11">
        <f t="shared" si="2"/>
        <v>0</v>
      </c>
      <c r="J45" s="17"/>
    </row>
    <row r="46" spans="1:10" x14ac:dyDescent="0.25">
      <c r="A46" s="3">
        <v>42</v>
      </c>
      <c r="B46" s="6">
        <v>3</v>
      </c>
      <c r="C46" s="3" t="s">
        <v>98</v>
      </c>
      <c r="D46" s="3" t="s">
        <v>99</v>
      </c>
      <c r="E46" s="12"/>
      <c r="F46" s="12">
        <v>1500000</v>
      </c>
      <c r="G46" s="19"/>
      <c r="H46" s="11">
        <f t="shared" si="2"/>
        <v>1500000</v>
      </c>
      <c r="I46" s="11">
        <f>H46</f>
        <v>1500000</v>
      </c>
      <c r="J46" s="17"/>
    </row>
    <row r="47" spans="1:10" x14ac:dyDescent="0.25">
      <c r="A47" s="3">
        <v>43</v>
      </c>
      <c r="B47" s="6">
        <v>4</v>
      </c>
      <c r="C47" s="3" t="s">
        <v>100</v>
      </c>
      <c r="D47" s="3" t="s">
        <v>99</v>
      </c>
      <c r="E47" s="12"/>
      <c r="F47" s="12">
        <v>100000</v>
      </c>
      <c r="G47" s="19"/>
      <c r="H47" s="11">
        <f t="shared" si="2"/>
        <v>100000</v>
      </c>
      <c r="I47" s="11">
        <f>H47</f>
        <v>100000</v>
      </c>
      <c r="J47" s="17"/>
    </row>
    <row r="48" spans="1:10" x14ac:dyDescent="0.25">
      <c r="A48" s="3">
        <v>44</v>
      </c>
      <c r="B48" s="6">
        <v>5</v>
      </c>
      <c r="C48" s="3" t="s">
        <v>101</v>
      </c>
      <c r="D48" s="3" t="s">
        <v>102</v>
      </c>
      <c r="E48" s="12"/>
      <c r="F48" s="12">
        <v>4000000</v>
      </c>
      <c r="G48" s="19"/>
      <c r="H48" s="11">
        <f t="shared" si="2"/>
        <v>4000000</v>
      </c>
      <c r="I48" s="11">
        <f>H48</f>
        <v>4000000</v>
      </c>
      <c r="J48" s="17"/>
    </row>
    <row r="49" spans="1:10" x14ac:dyDescent="0.25">
      <c r="A49" s="3">
        <v>45</v>
      </c>
      <c r="B49" s="6">
        <v>6</v>
      </c>
      <c r="C49" s="18" t="s">
        <v>103</v>
      </c>
      <c r="D49" s="3" t="s">
        <v>104</v>
      </c>
      <c r="E49" s="12"/>
      <c r="F49" s="12"/>
      <c r="G49" s="19"/>
      <c r="H49" s="11">
        <f t="shared" si="2"/>
        <v>0</v>
      </c>
      <c r="I49" s="11">
        <f t="shared" si="2"/>
        <v>0</v>
      </c>
      <c r="J49" s="17"/>
    </row>
    <row r="50" spans="1:10" x14ac:dyDescent="0.25">
      <c r="A50" s="3">
        <v>46</v>
      </c>
      <c r="B50" s="6">
        <v>7</v>
      </c>
      <c r="C50" s="18" t="s">
        <v>105</v>
      </c>
      <c r="D50" s="3" t="s">
        <v>106</v>
      </c>
      <c r="E50" s="12"/>
      <c r="F50" s="12"/>
      <c r="G50" s="19"/>
      <c r="H50" s="11">
        <f t="shared" si="2"/>
        <v>0</v>
      </c>
      <c r="I50" s="11">
        <f t="shared" si="2"/>
        <v>0</v>
      </c>
      <c r="J50" s="17"/>
    </row>
    <row r="51" spans="1:10" x14ac:dyDescent="0.25">
      <c r="A51" s="3">
        <v>47</v>
      </c>
      <c r="B51" s="6">
        <v>8</v>
      </c>
      <c r="C51" s="21" t="s">
        <v>107</v>
      </c>
      <c r="D51" s="3" t="s">
        <v>108</v>
      </c>
      <c r="E51" s="11">
        <v>700000</v>
      </c>
      <c r="F51" s="12"/>
      <c r="G51" s="16"/>
      <c r="H51" s="11">
        <f t="shared" si="2"/>
        <v>700000</v>
      </c>
      <c r="I51" s="11">
        <v>0</v>
      </c>
      <c r="J51" s="17"/>
    </row>
    <row r="52" spans="1:10" x14ac:dyDescent="0.25">
      <c r="A52" s="3">
        <v>48</v>
      </c>
      <c r="B52" s="6">
        <v>9</v>
      </c>
      <c r="C52" s="21" t="s">
        <v>109</v>
      </c>
      <c r="D52" s="4" t="s">
        <v>110</v>
      </c>
      <c r="E52" s="13"/>
      <c r="F52" s="13"/>
      <c r="G52" s="20"/>
      <c r="H52" s="11">
        <f t="shared" si="2"/>
        <v>0</v>
      </c>
      <c r="I52" s="11">
        <f t="shared" si="2"/>
        <v>0</v>
      </c>
      <c r="J52" s="17"/>
    </row>
    <row r="53" spans="1:10" x14ac:dyDescent="0.25">
      <c r="A53" s="3">
        <v>49</v>
      </c>
      <c r="B53" s="26" t="s">
        <v>111</v>
      </c>
      <c r="C53" s="22" t="s">
        <v>112</v>
      </c>
      <c r="D53" s="3" t="s">
        <v>113</v>
      </c>
      <c r="E53" s="13">
        <f>SUM(E44:E52)</f>
        <v>700000</v>
      </c>
      <c r="F53" s="13">
        <f>SUM(F44:F52)</f>
        <v>5600000</v>
      </c>
      <c r="G53" s="13">
        <f>SUM(G44:G52)</f>
        <v>0</v>
      </c>
      <c r="H53" s="13">
        <f>SUM(H44:H52)</f>
        <v>6300000</v>
      </c>
      <c r="I53" s="13">
        <f>SUM(I44:I52)</f>
        <v>5600000</v>
      </c>
      <c r="J53" s="17"/>
    </row>
    <row r="54" spans="1:10" x14ac:dyDescent="0.25">
      <c r="A54" s="3">
        <v>50</v>
      </c>
      <c r="B54" s="27">
        <v>1</v>
      </c>
      <c r="C54" s="22" t="s">
        <v>114</v>
      </c>
      <c r="D54" s="3" t="s">
        <v>115</v>
      </c>
      <c r="E54" s="13">
        <f>SUM(E55:E56)</f>
        <v>0</v>
      </c>
      <c r="F54" s="13">
        <v>10000</v>
      </c>
      <c r="G54" s="13">
        <f>SUM(G55:G56)</f>
        <v>0</v>
      </c>
      <c r="H54" s="13">
        <f>SUM(H55:H56)</f>
        <v>10000</v>
      </c>
      <c r="I54" s="13">
        <f>SUM(I55:I56)</f>
        <v>10000</v>
      </c>
      <c r="J54" s="17"/>
    </row>
    <row r="55" spans="1:10" x14ac:dyDescent="0.25">
      <c r="A55" s="3">
        <v>51</v>
      </c>
      <c r="B55" s="6" t="s">
        <v>23</v>
      </c>
      <c r="C55" s="21" t="s">
        <v>116</v>
      </c>
      <c r="D55" s="3"/>
      <c r="E55" s="12"/>
      <c r="F55" s="11">
        <v>10000</v>
      </c>
      <c r="G55" s="20"/>
      <c r="H55" s="11">
        <f>SUM(E55:G55)</f>
        <v>10000</v>
      </c>
      <c r="I55" s="11">
        <f>H55</f>
        <v>10000</v>
      </c>
      <c r="J55" s="17"/>
    </row>
    <row r="56" spans="1:10" x14ac:dyDescent="0.25">
      <c r="A56" s="3">
        <v>52</v>
      </c>
      <c r="B56" s="6" t="s">
        <v>25</v>
      </c>
      <c r="C56" s="18" t="s">
        <v>117</v>
      </c>
      <c r="D56" s="3"/>
      <c r="E56" s="12"/>
      <c r="F56" s="12"/>
      <c r="G56" s="19"/>
      <c r="H56" s="11">
        <f>SUM(E56:G56)</f>
        <v>0</v>
      </c>
      <c r="I56" s="11">
        <f>SUM(F56:H56)</f>
        <v>0</v>
      </c>
      <c r="J56" s="17"/>
    </row>
    <row r="57" spans="1:10" x14ac:dyDescent="0.25">
      <c r="A57" s="3">
        <v>53</v>
      </c>
      <c r="B57" s="6" t="s">
        <v>118</v>
      </c>
      <c r="C57" s="28" t="s">
        <v>119</v>
      </c>
      <c r="D57" s="9" t="s">
        <v>120</v>
      </c>
      <c r="E57" s="13">
        <f>E43+E53+E54</f>
        <v>700000</v>
      </c>
      <c r="F57" s="13">
        <f>F43+F53+F54</f>
        <v>5610000</v>
      </c>
      <c r="G57" s="13">
        <f>G43+G53+G54</f>
        <v>0</v>
      </c>
      <c r="H57" s="13">
        <f>H43+H53+H54</f>
        <v>6310000</v>
      </c>
      <c r="I57" s="13">
        <f>I43+I53+I54</f>
        <v>5610000</v>
      </c>
      <c r="J57" s="17"/>
    </row>
    <row r="58" spans="1:10" x14ac:dyDescent="0.25">
      <c r="A58" s="3">
        <v>54</v>
      </c>
      <c r="B58" s="6">
        <v>1</v>
      </c>
      <c r="C58" s="25" t="s">
        <v>121</v>
      </c>
      <c r="D58" s="3" t="s">
        <v>122</v>
      </c>
      <c r="E58" s="11"/>
      <c r="F58" s="12">
        <v>0</v>
      </c>
      <c r="G58" s="16"/>
      <c r="H58" s="11">
        <f>SUM(E58:G58)</f>
        <v>0</v>
      </c>
      <c r="I58" s="11">
        <f>SUM(F58:H58)</f>
        <v>0</v>
      </c>
      <c r="J58" s="17"/>
    </row>
    <row r="59" spans="1:10" x14ac:dyDescent="0.25">
      <c r="A59" s="3">
        <v>55</v>
      </c>
      <c r="B59" s="6">
        <v>2</v>
      </c>
      <c r="C59" s="25" t="s">
        <v>123</v>
      </c>
      <c r="D59" s="3" t="s">
        <v>124</v>
      </c>
      <c r="E59" s="11">
        <v>20000</v>
      </c>
      <c r="F59" s="12"/>
      <c r="G59" s="16"/>
      <c r="H59" s="11">
        <f t="shared" ref="H59:I68" si="3">SUM(E59:G59)</f>
        <v>20000</v>
      </c>
      <c r="I59" s="11">
        <f t="shared" si="3"/>
        <v>20000</v>
      </c>
      <c r="J59" s="17"/>
    </row>
    <row r="60" spans="1:10" x14ac:dyDescent="0.25">
      <c r="A60" s="3">
        <v>56</v>
      </c>
      <c r="B60" s="6">
        <v>3</v>
      </c>
      <c r="C60" s="25" t="s">
        <v>125</v>
      </c>
      <c r="D60" s="3" t="s">
        <v>126</v>
      </c>
      <c r="E60" s="11"/>
      <c r="F60" s="12"/>
      <c r="G60" s="11"/>
      <c r="H60" s="11">
        <f t="shared" si="3"/>
        <v>0</v>
      </c>
      <c r="I60" s="11">
        <f t="shared" si="3"/>
        <v>0</v>
      </c>
      <c r="J60" s="17"/>
    </row>
    <row r="61" spans="1:10" x14ac:dyDescent="0.25">
      <c r="A61" s="3">
        <v>57</v>
      </c>
      <c r="B61" s="6">
        <v>4</v>
      </c>
      <c r="C61" s="21" t="s">
        <v>127</v>
      </c>
      <c r="D61" s="4" t="s">
        <v>128</v>
      </c>
      <c r="E61" s="13"/>
      <c r="F61" s="11">
        <v>150000</v>
      </c>
      <c r="G61" s="11">
        <v>0</v>
      </c>
      <c r="H61" s="11">
        <f t="shared" si="3"/>
        <v>150000</v>
      </c>
      <c r="I61" s="11">
        <v>393243</v>
      </c>
      <c r="J61" s="17"/>
    </row>
    <row r="62" spans="1:10" x14ac:dyDescent="0.25">
      <c r="A62" s="3">
        <v>58</v>
      </c>
      <c r="B62" s="6">
        <v>5</v>
      </c>
      <c r="C62" s="25" t="s">
        <v>129</v>
      </c>
      <c r="D62" s="3" t="s">
        <v>130</v>
      </c>
      <c r="E62" s="11"/>
      <c r="F62" s="12"/>
      <c r="G62" s="11"/>
      <c r="H62" s="11">
        <f t="shared" si="3"/>
        <v>0</v>
      </c>
      <c r="I62" s="11">
        <f t="shared" si="3"/>
        <v>0</v>
      </c>
      <c r="J62" s="17"/>
    </row>
    <row r="63" spans="1:10" x14ac:dyDescent="0.25">
      <c r="A63" s="3">
        <v>59</v>
      </c>
      <c r="B63" s="23">
        <v>6</v>
      </c>
      <c r="C63" s="21" t="s">
        <v>131</v>
      </c>
      <c r="D63" s="3" t="s">
        <v>132</v>
      </c>
      <c r="E63" s="11"/>
      <c r="F63" s="13"/>
      <c r="G63" s="16"/>
      <c r="H63" s="11">
        <f t="shared" si="3"/>
        <v>0</v>
      </c>
      <c r="I63" s="11">
        <f t="shared" si="3"/>
        <v>0</v>
      </c>
      <c r="J63" s="17"/>
    </row>
    <row r="64" spans="1:10" x14ac:dyDescent="0.25">
      <c r="A64" s="3">
        <v>60</v>
      </c>
      <c r="B64" s="29">
        <v>7</v>
      </c>
      <c r="C64" s="15" t="s">
        <v>133</v>
      </c>
      <c r="D64" s="3" t="s">
        <v>134</v>
      </c>
      <c r="E64" s="11"/>
      <c r="F64" s="12"/>
      <c r="G64" s="16"/>
      <c r="H64" s="11">
        <f t="shared" si="3"/>
        <v>0</v>
      </c>
      <c r="I64" s="11">
        <f t="shared" si="3"/>
        <v>0</v>
      </c>
      <c r="J64" s="17"/>
    </row>
    <row r="65" spans="1:10" x14ac:dyDescent="0.25">
      <c r="A65" s="3">
        <v>61</v>
      </c>
      <c r="B65" s="6">
        <v>8</v>
      </c>
      <c r="C65" s="1" t="s">
        <v>135</v>
      </c>
      <c r="D65" s="3" t="s">
        <v>136</v>
      </c>
      <c r="E65" s="11"/>
      <c r="F65" s="12">
        <v>500</v>
      </c>
      <c r="G65" s="16"/>
      <c r="H65" s="11">
        <f t="shared" si="3"/>
        <v>500</v>
      </c>
      <c r="I65" s="11">
        <f>H65</f>
        <v>500</v>
      </c>
      <c r="J65" s="17"/>
    </row>
    <row r="66" spans="1:10" x14ac:dyDescent="0.25">
      <c r="A66" s="3">
        <v>62</v>
      </c>
      <c r="B66" s="6">
        <v>9</v>
      </c>
      <c r="C66" s="25" t="s">
        <v>137</v>
      </c>
      <c r="D66" s="3" t="s">
        <v>138</v>
      </c>
      <c r="E66" s="11"/>
      <c r="F66" s="12"/>
      <c r="G66" s="16"/>
      <c r="H66" s="11">
        <f t="shared" si="3"/>
        <v>0</v>
      </c>
      <c r="I66" s="11">
        <f t="shared" si="3"/>
        <v>0</v>
      </c>
      <c r="J66" s="17"/>
    </row>
    <row r="67" spans="1:10" x14ac:dyDescent="0.25">
      <c r="A67" s="3">
        <v>63</v>
      </c>
      <c r="B67" s="6">
        <v>10</v>
      </c>
      <c r="C67" s="1" t="s">
        <v>139</v>
      </c>
      <c r="D67" s="3" t="s">
        <v>140</v>
      </c>
      <c r="E67" s="11"/>
      <c r="F67" s="12"/>
      <c r="G67" s="16"/>
      <c r="H67" s="11">
        <f t="shared" si="3"/>
        <v>0</v>
      </c>
      <c r="I67" s="11">
        <f t="shared" si="3"/>
        <v>0</v>
      </c>
      <c r="J67" s="17"/>
    </row>
    <row r="68" spans="1:10" x14ac:dyDescent="0.25">
      <c r="A68" s="3">
        <v>64</v>
      </c>
      <c r="B68" s="6">
        <v>11</v>
      </c>
      <c r="C68" s="25" t="s">
        <v>141</v>
      </c>
      <c r="D68" s="4" t="s">
        <v>142</v>
      </c>
      <c r="E68" s="11"/>
      <c r="F68" s="11">
        <v>300000</v>
      </c>
      <c r="G68" s="16">
        <v>0</v>
      </c>
      <c r="H68" s="11">
        <f t="shared" si="3"/>
        <v>300000</v>
      </c>
      <c r="I68" s="11">
        <f>H68</f>
        <v>300000</v>
      </c>
      <c r="J68" s="17"/>
    </row>
    <row r="69" spans="1:10" x14ac:dyDescent="0.25">
      <c r="A69" s="3">
        <v>65</v>
      </c>
      <c r="B69" s="6" t="s">
        <v>143</v>
      </c>
      <c r="C69" s="28" t="s">
        <v>144</v>
      </c>
      <c r="D69" s="3" t="s">
        <v>145</v>
      </c>
      <c r="E69" s="13">
        <f>SUM(E58:E68)</f>
        <v>20000</v>
      </c>
      <c r="F69" s="13">
        <f>SUM(F58:F68)</f>
        <v>450500</v>
      </c>
      <c r="G69" s="13">
        <f>SUM(G58:G68)</f>
        <v>0</v>
      </c>
      <c r="H69" s="13">
        <f>SUM(H58:H68)</f>
        <v>470500</v>
      </c>
      <c r="I69" s="13">
        <f>SUM(I58:I68)</f>
        <v>713743</v>
      </c>
      <c r="J69" s="17"/>
    </row>
    <row r="70" spans="1:10" x14ac:dyDescent="0.25">
      <c r="A70" s="3">
        <v>66</v>
      </c>
      <c r="B70" s="6">
        <v>1</v>
      </c>
      <c r="C70" s="25" t="s">
        <v>146</v>
      </c>
      <c r="D70" s="4" t="s">
        <v>147</v>
      </c>
      <c r="E70" s="13"/>
      <c r="F70" s="13"/>
      <c r="G70" s="20"/>
      <c r="H70" s="11">
        <f t="shared" ref="H70:I74" si="4">SUM(E70:G70)</f>
        <v>0</v>
      </c>
      <c r="I70" s="11">
        <f t="shared" si="4"/>
        <v>0</v>
      </c>
      <c r="J70" s="17"/>
    </row>
    <row r="71" spans="1:10" x14ac:dyDescent="0.25">
      <c r="A71" s="3">
        <v>67</v>
      </c>
      <c r="B71" s="30">
        <v>2</v>
      </c>
      <c r="C71" s="21" t="s">
        <v>148</v>
      </c>
      <c r="D71" s="3" t="s">
        <v>149</v>
      </c>
      <c r="E71" s="11"/>
      <c r="F71" s="12"/>
      <c r="G71" s="16"/>
      <c r="H71" s="11">
        <f t="shared" si="4"/>
        <v>0</v>
      </c>
      <c r="I71" s="11">
        <f t="shared" si="4"/>
        <v>0</v>
      </c>
      <c r="J71" s="17"/>
    </row>
    <row r="72" spans="1:10" x14ac:dyDescent="0.25">
      <c r="A72" s="3">
        <v>68</v>
      </c>
      <c r="B72" s="6">
        <v>3</v>
      </c>
      <c r="C72" s="25" t="s">
        <v>150</v>
      </c>
      <c r="D72" s="3" t="s">
        <v>151</v>
      </c>
      <c r="E72" s="11"/>
      <c r="F72" s="12"/>
      <c r="G72" s="16"/>
      <c r="H72" s="11">
        <f t="shared" si="4"/>
        <v>0</v>
      </c>
      <c r="I72" s="11">
        <f t="shared" si="4"/>
        <v>0</v>
      </c>
      <c r="J72" s="17"/>
    </row>
    <row r="73" spans="1:10" x14ac:dyDescent="0.25">
      <c r="A73" s="3">
        <v>69</v>
      </c>
      <c r="B73" s="6">
        <v>4</v>
      </c>
      <c r="C73" s="25" t="s">
        <v>152</v>
      </c>
      <c r="D73" s="3" t="s">
        <v>153</v>
      </c>
      <c r="E73" s="11"/>
      <c r="F73" s="12"/>
      <c r="G73" s="16"/>
      <c r="H73" s="11">
        <f t="shared" si="4"/>
        <v>0</v>
      </c>
      <c r="I73" s="11">
        <f t="shared" si="4"/>
        <v>0</v>
      </c>
      <c r="J73" s="17"/>
    </row>
    <row r="74" spans="1:10" x14ac:dyDescent="0.25">
      <c r="A74" s="3">
        <v>70</v>
      </c>
      <c r="B74" s="30">
        <v>5</v>
      </c>
      <c r="C74" s="21" t="s">
        <v>154</v>
      </c>
      <c r="D74" s="3" t="s">
        <v>155</v>
      </c>
      <c r="E74" s="11"/>
      <c r="F74" s="12"/>
      <c r="G74" s="16"/>
      <c r="H74" s="11">
        <f t="shared" si="4"/>
        <v>0</v>
      </c>
      <c r="I74" s="11">
        <f t="shared" si="4"/>
        <v>0</v>
      </c>
      <c r="J74" s="17"/>
    </row>
    <row r="75" spans="1:10" x14ac:dyDescent="0.25">
      <c r="A75" s="3">
        <v>71</v>
      </c>
      <c r="B75" s="29" t="s">
        <v>156</v>
      </c>
      <c r="C75" s="22" t="s">
        <v>157</v>
      </c>
      <c r="D75" s="3" t="s">
        <v>158</v>
      </c>
      <c r="E75" s="13">
        <f>SUM(E70:E74)</f>
        <v>0</v>
      </c>
      <c r="F75" s="13">
        <f>SUM(F70:F74)</f>
        <v>0</v>
      </c>
      <c r="G75" s="13">
        <f>SUM(G70:G74)</f>
        <v>0</v>
      </c>
      <c r="H75" s="13">
        <f>SUM(H70:H74)</f>
        <v>0</v>
      </c>
      <c r="I75" s="13">
        <f>SUM(I70:I74)</f>
        <v>0</v>
      </c>
      <c r="J75" s="17"/>
    </row>
    <row r="76" spans="1:10" x14ac:dyDescent="0.25">
      <c r="A76" s="3">
        <v>72</v>
      </c>
      <c r="B76" s="29">
        <v>1</v>
      </c>
      <c r="C76" s="21" t="s">
        <v>159</v>
      </c>
      <c r="D76" s="3" t="s">
        <v>160</v>
      </c>
      <c r="E76" s="11"/>
      <c r="F76" s="12"/>
      <c r="G76" s="16"/>
      <c r="H76" s="11">
        <f t="shared" ref="H76:I80" si="5">SUM(E76:G76)</f>
        <v>0</v>
      </c>
      <c r="I76" s="11">
        <f t="shared" si="5"/>
        <v>0</v>
      </c>
      <c r="J76" s="17"/>
    </row>
    <row r="77" spans="1:10" x14ac:dyDescent="0.25">
      <c r="A77" s="3">
        <v>73</v>
      </c>
      <c r="B77" s="29">
        <v>2</v>
      </c>
      <c r="C77" s="21" t="s">
        <v>161</v>
      </c>
      <c r="D77" s="3" t="s">
        <v>162</v>
      </c>
      <c r="E77" s="11"/>
      <c r="F77" s="12"/>
      <c r="G77" s="16"/>
      <c r="H77" s="11">
        <f t="shared" si="5"/>
        <v>0</v>
      </c>
      <c r="I77" s="11">
        <f t="shared" si="5"/>
        <v>0</v>
      </c>
      <c r="J77" s="17"/>
    </row>
    <row r="78" spans="1:10" x14ac:dyDescent="0.25">
      <c r="A78" s="3">
        <v>74</v>
      </c>
      <c r="B78" s="29">
        <v>3</v>
      </c>
      <c r="C78" s="4" t="s">
        <v>163</v>
      </c>
      <c r="D78" s="4" t="s">
        <v>164</v>
      </c>
      <c r="E78" s="11"/>
      <c r="F78" s="12"/>
      <c r="G78" s="16"/>
      <c r="H78" s="11">
        <f t="shared" si="5"/>
        <v>0</v>
      </c>
      <c r="I78" s="11">
        <f t="shared" si="5"/>
        <v>0</v>
      </c>
      <c r="J78" s="17"/>
    </row>
    <row r="79" spans="1:10" x14ac:dyDescent="0.25">
      <c r="A79" s="3">
        <v>75</v>
      </c>
      <c r="B79" s="29">
        <v>4</v>
      </c>
      <c r="C79" s="4" t="s">
        <v>165</v>
      </c>
      <c r="D79" s="4" t="s">
        <v>166</v>
      </c>
      <c r="E79" s="11"/>
      <c r="F79" s="12"/>
      <c r="G79" s="16"/>
      <c r="H79" s="11">
        <f t="shared" si="5"/>
        <v>0</v>
      </c>
      <c r="I79" s="11">
        <f t="shared" si="5"/>
        <v>0</v>
      </c>
      <c r="J79" s="17"/>
    </row>
    <row r="80" spans="1:10" x14ac:dyDescent="0.25">
      <c r="A80" s="3">
        <v>76</v>
      </c>
      <c r="B80" s="29">
        <v>5</v>
      </c>
      <c r="C80" s="21" t="s">
        <v>167</v>
      </c>
      <c r="D80" s="4" t="s">
        <v>168</v>
      </c>
      <c r="E80" s="11"/>
      <c r="F80" s="12"/>
      <c r="G80" s="16"/>
      <c r="H80" s="11">
        <f t="shared" si="5"/>
        <v>0</v>
      </c>
      <c r="I80" s="11">
        <f t="shared" si="5"/>
        <v>0</v>
      </c>
      <c r="J80" s="17"/>
    </row>
    <row r="81" spans="1:10" x14ac:dyDescent="0.25">
      <c r="A81" s="3">
        <v>77</v>
      </c>
      <c r="B81" s="29" t="s">
        <v>169</v>
      </c>
      <c r="C81" s="31" t="s">
        <v>170</v>
      </c>
      <c r="D81" s="3" t="s">
        <v>171</v>
      </c>
      <c r="E81" s="13">
        <f>SUM(E76:E80)</f>
        <v>0</v>
      </c>
      <c r="F81" s="13">
        <f>SUM(F76:F80)</f>
        <v>0</v>
      </c>
      <c r="G81" s="13">
        <f>SUM(G76:G80)</f>
        <v>0</v>
      </c>
      <c r="H81" s="13">
        <f>SUM(H76:H80)</f>
        <v>0</v>
      </c>
      <c r="I81" s="13">
        <f>SUM(I76:I80)</f>
        <v>0</v>
      </c>
      <c r="J81" s="17"/>
    </row>
    <row r="82" spans="1:10" x14ac:dyDescent="0.25">
      <c r="A82" s="3">
        <v>78</v>
      </c>
      <c r="B82" s="29">
        <v>1</v>
      </c>
      <c r="C82" s="21" t="s">
        <v>172</v>
      </c>
      <c r="D82" s="3" t="s">
        <v>173</v>
      </c>
      <c r="E82" s="11"/>
      <c r="F82" s="12"/>
      <c r="G82" s="16"/>
      <c r="H82" s="11">
        <f t="shared" ref="H82:I86" si="6">SUM(E82:G82)</f>
        <v>0</v>
      </c>
      <c r="I82" s="11">
        <f t="shared" si="6"/>
        <v>0</v>
      </c>
      <c r="J82" s="17"/>
    </row>
    <row r="83" spans="1:10" x14ac:dyDescent="0.25">
      <c r="A83" s="3">
        <v>79</v>
      </c>
      <c r="B83" s="29">
        <v>2</v>
      </c>
      <c r="C83" s="4" t="s">
        <v>174</v>
      </c>
      <c r="D83" s="4" t="s">
        <v>175</v>
      </c>
      <c r="E83" s="11"/>
      <c r="F83" s="12"/>
      <c r="G83" s="20"/>
      <c r="H83" s="11">
        <f t="shared" si="6"/>
        <v>0</v>
      </c>
      <c r="I83" s="11">
        <f t="shared" si="6"/>
        <v>0</v>
      </c>
      <c r="J83" s="17"/>
    </row>
    <row r="84" spans="1:10" x14ac:dyDescent="0.25">
      <c r="A84" s="3">
        <v>80</v>
      </c>
      <c r="B84" s="29">
        <v>3</v>
      </c>
      <c r="C84" s="4" t="s">
        <v>176</v>
      </c>
      <c r="D84" s="4" t="s">
        <v>177</v>
      </c>
      <c r="E84" s="11"/>
      <c r="F84" s="12"/>
      <c r="G84" s="20"/>
      <c r="H84" s="11">
        <f t="shared" si="6"/>
        <v>0</v>
      </c>
      <c r="I84" s="11">
        <f t="shared" si="6"/>
        <v>0</v>
      </c>
      <c r="J84" s="17"/>
    </row>
    <row r="85" spans="1:10" x14ac:dyDescent="0.25">
      <c r="A85" s="3">
        <v>81</v>
      </c>
      <c r="B85" s="29">
        <v>4</v>
      </c>
      <c r="C85" s="4" t="s">
        <v>178</v>
      </c>
      <c r="D85" s="4" t="s">
        <v>179</v>
      </c>
      <c r="E85" s="11"/>
      <c r="F85" s="12"/>
      <c r="G85" s="20"/>
      <c r="H85" s="11">
        <f t="shared" si="6"/>
        <v>0</v>
      </c>
      <c r="I85" s="11">
        <f t="shared" si="6"/>
        <v>0</v>
      </c>
      <c r="J85" s="17"/>
    </row>
    <row r="86" spans="1:10" x14ac:dyDescent="0.25">
      <c r="A86" s="3">
        <v>82</v>
      </c>
      <c r="B86" s="29">
        <v>5</v>
      </c>
      <c r="C86" s="4" t="s">
        <v>180</v>
      </c>
      <c r="D86" s="4" t="s">
        <v>181</v>
      </c>
      <c r="E86" s="11"/>
      <c r="F86" s="12"/>
      <c r="G86" s="16"/>
      <c r="H86" s="11">
        <f t="shared" si="6"/>
        <v>0</v>
      </c>
      <c r="I86" s="11">
        <v>762000</v>
      </c>
      <c r="J86" s="17"/>
    </row>
    <row r="87" spans="1:10" x14ac:dyDescent="0.25">
      <c r="A87" s="3">
        <v>83</v>
      </c>
      <c r="B87" s="32" t="s">
        <v>182</v>
      </c>
      <c r="C87" s="28" t="s">
        <v>183</v>
      </c>
      <c r="D87" s="3" t="s">
        <v>184</v>
      </c>
      <c r="E87" s="13">
        <f>SUM(E82:E86)</f>
        <v>0</v>
      </c>
      <c r="F87" s="13">
        <f>SUM(F82:F86)</f>
        <v>0</v>
      </c>
      <c r="G87" s="13">
        <f>SUM(G82:G86)</f>
        <v>0</v>
      </c>
      <c r="H87" s="13">
        <f>SUM(H82:H86)</f>
        <v>0</v>
      </c>
      <c r="I87" s="13">
        <f>SUM(I82:I86)</f>
        <v>762000</v>
      </c>
      <c r="J87" s="17"/>
    </row>
    <row r="88" spans="1:10" x14ac:dyDescent="0.25">
      <c r="A88" s="3">
        <v>84</v>
      </c>
      <c r="B88" s="29" t="s">
        <v>185</v>
      </c>
      <c r="C88" s="22" t="s">
        <v>186</v>
      </c>
      <c r="D88" s="3" t="s">
        <v>187</v>
      </c>
      <c r="E88" s="13">
        <f>E23+E33+E40+E57+E69+E75+E81+E87</f>
        <v>42617373</v>
      </c>
      <c r="F88" s="13">
        <f>F23+F33+F40+F57+F69+F75+F81+F87</f>
        <v>6060500</v>
      </c>
      <c r="G88" s="13">
        <f>G23+G33+G40+G57+G69+G75+G81+G87</f>
        <v>0</v>
      </c>
      <c r="H88" s="13">
        <f>H23+H33+H40+H57+H69+H75+H81+H87</f>
        <v>48677873</v>
      </c>
      <c r="I88" s="13">
        <f>I23+I33+I40+I57+I69+I75+I81+I87</f>
        <v>59105495</v>
      </c>
      <c r="J88" s="17"/>
    </row>
    <row r="89" spans="1:10" x14ac:dyDescent="0.25">
      <c r="A89" s="3">
        <v>85</v>
      </c>
      <c r="B89" s="29">
        <v>1</v>
      </c>
      <c r="C89" s="1" t="s">
        <v>188</v>
      </c>
      <c r="D89" s="3" t="s">
        <v>189</v>
      </c>
      <c r="E89" s="11"/>
      <c r="F89" s="12"/>
      <c r="G89" s="16"/>
      <c r="H89" s="11">
        <f t="shared" ref="H89:I91" si="7">SUM(E89:G89)</f>
        <v>0</v>
      </c>
      <c r="I89" s="11">
        <f t="shared" si="7"/>
        <v>0</v>
      </c>
      <c r="J89" s="17"/>
    </row>
    <row r="90" spans="1:10" x14ac:dyDescent="0.25">
      <c r="A90" s="3">
        <v>86</v>
      </c>
      <c r="B90" s="29">
        <v>2</v>
      </c>
      <c r="C90" s="21" t="s">
        <v>190</v>
      </c>
      <c r="D90" s="3" t="s">
        <v>191</v>
      </c>
      <c r="E90" s="11"/>
      <c r="F90" s="12"/>
      <c r="G90" s="16"/>
      <c r="H90" s="11">
        <f t="shared" si="7"/>
        <v>0</v>
      </c>
      <c r="I90" s="11">
        <f t="shared" si="7"/>
        <v>0</v>
      </c>
      <c r="J90" s="17"/>
    </row>
    <row r="91" spans="1:10" x14ac:dyDescent="0.25">
      <c r="A91" s="3">
        <v>87</v>
      </c>
      <c r="B91" s="29">
        <v>3</v>
      </c>
      <c r="C91" s="1" t="s">
        <v>192</v>
      </c>
      <c r="D91" s="3" t="s">
        <v>193</v>
      </c>
      <c r="E91" s="11"/>
      <c r="F91" s="12"/>
      <c r="G91" s="16"/>
      <c r="H91" s="11">
        <f t="shared" si="7"/>
        <v>0</v>
      </c>
      <c r="I91" s="11">
        <f t="shared" si="7"/>
        <v>0</v>
      </c>
      <c r="J91" s="17"/>
    </row>
    <row r="92" spans="1:10" x14ac:dyDescent="0.25">
      <c r="A92" s="3">
        <v>88</v>
      </c>
      <c r="B92" s="29" t="s">
        <v>194</v>
      </c>
      <c r="C92" s="9" t="s">
        <v>195</v>
      </c>
      <c r="D92" s="3" t="s">
        <v>196</v>
      </c>
      <c r="E92" s="13">
        <f>SUM(E89:E91)</f>
        <v>0</v>
      </c>
      <c r="F92" s="13">
        <f>SUM(F89:F91)</f>
        <v>0</v>
      </c>
      <c r="G92" s="13">
        <f>SUM(G89:G91)</f>
        <v>0</v>
      </c>
      <c r="H92" s="13">
        <f>SUM(H89:H91)</f>
        <v>0</v>
      </c>
      <c r="I92" s="13">
        <f>SUM(I89:I91)</f>
        <v>0</v>
      </c>
      <c r="J92" s="17"/>
    </row>
    <row r="93" spans="1:10" x14ac:dyDescent="0.25">
      <c r="A93" s="3">
        <v>89</v>
      </c>
      <c r="B93" s="29">
        <v>1</v>
      </c>
      <c r="C93" s="4" t="s">
        <v>197</v>
      </c>
      <c r="D93" s="4" t="s">
        <v>198</v>
      </c>
      <c r="E93" s="13"/>
      <c r="F93" s="13"/>
      <c r="G93" s="20"/>
      <c r="H93" s="11">
        <f t="shared" ref="H93:I96" si="8">SUM(E93:G93)</f>
        <v>0</v>
      </c>
      <c r="I93" s="11">
        <f t="shared" si="8"/>
        <v>0</v>
      </c>
      <c r="J93" s="17"/>
    </row>
    <row r="94" spans="1:10" x14ac:dyDescent="0.25">
      <c r="A94" s="3">
        <v>90</v>
      </c>
      <c r="B94" s="29">
        <v>2</v>
      </c>
      <c r="C94" s="4" t="s">
        <v>199</v>
      </c>
      <c r="D94" s="3" t="s">
        <v>200</v>
      </c>
      <c r="E94" s="11"/>
      <c r="F94" s="12"/>
      <c r="G94" s="16"/>
      <c r="H94" s="11">
        <f t="shared" si="8"/>
        <v>0</v>
      </c>
      <c r="I94" s="11">
        <f t="shared" si="8"/>
        <v>0</v>
      </c>
      <c r="J94" s="17"/>
    </row>
    <row r="95" spans="1:10" x14ac:dyDescent="0.25">
      <c r="A95" s="3">
        <v>91</v>
      </c>
      <c r="B95" s="32">
        <v>3</v>
      </c>
      <c r="C95" s="4" t="s">
        <v>201</v>
      </c>
      <c r="D95" s="3" t="s">
        <v>202</v>
      </c>
      <c r="E95" s="11"/>
      <c r="F95" s="12"/>
      <c r="G95" s="16"/>
      <c r="H95" s="11">
        <f t="shared" si="8"/>
        <v>0</v>
      </c>
      <c r="I95" s="11">
        <f t="shared" si="8"/>
        <v>0</v>
      </c>
      <c r="J95" s="17"/>
    </row>
    <row r="96" spans="1:10" x14ac:dyDescent="0.25">
      <c r="A96" s="3">
        <v>92</v>
      </c>
      <c r="B96" s="29">
        <v>4</v>
      </c>
      <c r="C96" s="4" t="s">
        <v>203</v>
      </c>
      <c r="D96" s="3" t="s">
        <v>204</v>
      </c>
      <c r="E96" s="11"/>
      <c r="F96" s="12"/>
      <c r="G96" s="16"/>
      <c r="H96" s="11">
        <f t="shared" si="8"/>
        <v>0</v>
      </c>
      <c r="I96" s="11">
        <f t="shared" si="8"/>
        <v>0</v>
      </c>
      <c r="J96" s="17"/>
    </row>
    <row r="97" spans="1:10" x14ac:dyDescent="0.25">
      <c r="A97" s="3">
        <v>93</v>
      </c>
      <c r="B97" s="29" t="s">
        <v>205</v>
      </c>
      <c r="C97" s="31" t="s">
        <v>206</v>
      </c>
      <c r="D97" s="3" t="s">
        <v>207</v>
      </c>
      <c r="E97" s="13">
        <f>SUM(E93:E96)</f>
        <v>0</v>
      </c>
      <c r="F97" s="13">
        <f>SUM(F93:F96)</f>
        <v>0</v>
      </c>
      <c r="G97" s="13">
        <f>SUM(G93:G96)</f>
        <v>0</v>
      </c>
      <c r="H97" s="13">
        <f>SUM(H93:H96)</f>
        <v>0</v>
      </c>
      <c r="I97" s="13">
        <f>SUM(I93:I96)</f>
        <v>0</v>
      </c>
      <c r="J97" s="17"/>
    </row>
    <row r="98" spans="1:10" x14ac:dyDescent="0.25">
      <c r="A98" s="3">
        <v>94</v>
      </c>
      <c r="B98" s="29">
        <v>1</v>
      </c>
      <c r="C98" s="21" t="s">
        <v>208</v>
      </c>
      <c r="D98" s="3" t="s">
        <v>209</v>
      </c>
      <c r="E98" s="11"/>
      <c r="F98" s="12"/>
      <c r="G98" s="16"/>
      <c r="H98" s="11"/>
      <c r="I98" s="11"/>
      <c r="J98" s="17"/>
    </row>
    <row r="99" spans="1:10" x14ac:dyDescent="0.25">
      <c r="A99" s="3">
        <v>95</v>
      </c>
      <c r="B99" s="29" t="s">
        <v>23</v>
      </c>
      <c r="C99" s="21" t="s">
        <v>210</v>
      </c>
      <c r="D99" s="3"/>
      <c r="E99" s="11">
        <v>1342489</v>
      </c>
      <c r="F99" s="11">
        <v>0</v>
      </c>
      <c r="G99" s="16"/>
      <c r="H99" s="11">
        <f t="shared" ref="H99:I101" si="9">SUM(E99:G99)</f>
        <v>1342489</v>
      </c>
      <c r="I99" s="11">
        <f t="shared" si="9"/>
        <v>1342489</v>
      </c>
      <c r="J99" s="17"/>
    </row>
    <row r="100" spans="1:10" x14ac:dyDescent="0.25">
      <c r="A100" s="3">
        <v>96</v>
      </c>
      <c r="B100" s="29" t="s">
        <v>25</v>
      </c>
      <c r="C100" s="6" t="s">
        <v>211</v>
      </c>
      <c r="D100" s="3"/>
      <c r="E100" s="11">
        <v>96836129</v>
      </c>
      <c r="F100" s="11"/>
      <c r="G100" s="20"/>
      <c r="H100" s="11">
        <f t="shared" si="9"/>
        <v>96836129</v>
      </c>
      <c r="I100" s="11">
        <f t="shared" si="9"/>
        <v>96836129</v>
      </c>
      <c r="J100" s="17"/>
    </row>
    <row r="101" spans="1:10" x14ac:dyDescent="0.25">
      <c r="A101" s="3">
        <v>97</v>
      </c>
      <c r="B101" s="6">
        <v>2</v>
      </c>
      <c r="C101" s="26" t="s">
        <v>212</v>
      </c>
      <c r="D101" s="3" t="s">
        <v>213</v>
      </c>
      <c r="E101" s="12"/>
      <c r="F101" s="12"/>
      <c r="G101" s="16"/>
      <c r="H101" s="11">
        <f t="shared" si="9"/>
        <v>0</v>
      </c>
      <c r="I101" s="11">
        <f t="shared" si="9"/>
        <v>0</v>
      </c>
      <c r="J101" s="17"/>
    </row>
    <row r="102" spans="1:10" x14ac:dyDescent="0.25">
      <c r="A102" s="3">
        <v>98</v>
      </c>
      <c r="B102" s="6" t="s">
        <v>214</v>
      </c>
      <c r="C102" s="33" t="s">
        <v>215</v>
      </c>
      <c r="D102" s="3" t="s">
        <v>216</v>
      </c>
      <c r="E102" s="13">
        <f>SUM(E99:E101)</f>
        <v>98178618</v>
      </c>
      <c r="F102" s="13">
        <f>SUM(F99:F101)</f>
        <v>0</v>
      </c>
      <c r="G102" s="13">
        <f>SUM(G99:G101)</f>
        <v>0</v>
      </c>
      <c r="H102" s="13">
        <f>SUM(H99:H101)</f>
        <v>98178618</v>
      </c>
      <c r="I102" s="13">
        <f>SUM(I99:I101)</f>
        <v>98178618</v>
      </c>
      <c r="J102" s="17"/>
    </row>
    <row r="103" spans="1:10" x14ac:dyDescent="0.25">
      <c r="A103" s="3">
        <v>99</v>
      </c>
      <c r="B103" s="29">
        <v>1</v>
      </c>
      <c r="C103" s="1" t="s">
        <v>217</v>
      </c>
      <c r="D103" s="3" t="s">
        <v>218</v>
      </c>
      <c r="E103" s="12"/>
      <c r="F103" s="12"/>
      <c r="G103" s="16"/>
      <c r="H103" s="11">
        <f t="shared" ref="H103:I108" si="10">SUM(E103:G103)</f>
        <v>0</v>
      </c>
      <c r="I103" s="11">
        <f t="shared" si="10"/>
        <v>0</v>
      </c>
      <c r="J103" s="17"/>
    </row>
    <row r="104" spans="1:10" x14ac:dyDescent="0.25">
      <c r="A104" s="3">
        <v>100</v>
      </c>
      <c r="B104" s="6">
        <v>2</v>
      </c>
      <c r="C104" s="26" t="s">
        <v>219</v>
      </c>
      <c r="D104" s="3" t="s">
        <v>220</v>
      </c>
      <c r="E104" s="12"/>
      <c r="F104" s="12"/>
      <c r="G104" s="16"/>
      <c r="H104" s="11">
        <f t="shared" si="10"/>
        <v>0</v>
      </c>
      <c r="I104" s="11">
        <f t="shared" si="10"/>
        <v>0</v>
      </c>
      <c r="J104" s="17"/>
    </row>
    <row r="105" spans="1:10" x14ac:dyDescent="0.25">
      <c r="A105" s="3">
        <v>101</v>
      </c>
      <c r="B105" s="6">
        <v>3</v>
      </c>
      <c r="C105" s="26" t="s">
        <v>221</v>
      </c>
      <c r="D105" s="4" t="s">
        <v>222</v>
      </c>
      <c r="E105" s="13"/>
      <c r="F105" s="13"/>
      <c r="G105" s="20"/>
      <c r="H105" s="11">
        <f t="shared" si="10"/>
        <v>0</v>
      </c>
      <c r="I105" s="11">
        <f t="shared" si="10"/>
        <v>0</v>
      </c>
      <c r="J105" s="17"/>
    </row>
    <row r="106" spans="1:10" x14ac:dyDescent="0.25">
      <c r="A106" s="3">
        <v>102</v>
      </c>
      <c r="B106" s="6">
        <v>4</v>
      </c>
      <c r="C106" s="1" t="s">
        <v>223</v>
      </c>
      <c r="D106" s="3" t="s">
        <v>224</v>
      </c>
      <c r="E106" s="12"/>
      <c r="F106" s="12"/>
      <c r="G106" s="16"/>
      <c r="H106" s="11">
        <f t="shared" si="10"/>
        <v>0</v>
      </c>
      <c r="I106" s="11">
        <f t="shared" si="10"/>
        <v>0</v>
      </c>
      <c r="J106" s="17"/>
    </row>
    <row r="107" spans="1:10" x14ac:dyDescent="0.25">
      <c r="A107" s="3">
        <v>103</v>
      </c>
      <c r="B107" s="6">
        <v>5</v>
      </c>
      <c r="C107" s="34" t="s">
        <v>225</v>
      </c>
      <c r="D107" s="3" t="s">
        <v>226</v>
      </c>
      <c r="E107" s="12"/>
      <c r="F107" s="12"/>
      <c r="G107" s="19"/>
      <c r="H107" s="11">
        <f t="shared" si="10"/>
        <v>0</v>
      </c>
      <c r="I107" s="11">
        <f t="shared" si="10"/>
        <v>0</v>
      </c>
      <c r="J107" s="17"/>
    </row>
    <row r="108" spans="1:10" x14ac:dyDescent="0.25">
      <c r="A108" s="3">
        <v>104</v>
      </c>
      <c r="B108" s="6">
        <v>6</v>
      </c>
      <c r="C108" s="1" t="s">
        <v>227</v>
      </c>
      <c r="D108" s="4" t="s">
        <v>228</v>
      </c>
      <c r="E108" s="12"/>
      <c r="F108" s="12"/>
      <c r="G108" s="19"/>
      <c r="H108" s="11">
        <f t="shared" si="10"/>
        <v>0</v>
      </c>
      <c r="I108" s="11">
        <f t="shared" si="10"/>
        <v>0</v>
      </c>
      <c r="J108" s="17"/>
    </row>
    <row r="109" spans="1:10" x14ac:dyDescent="0.25">
      <c r="A109" s="3">
        <v>105</v>
      </c>
      <c r="B109" s="6" t="s">
        <v>229</v>
      </c>
      <c r="C109" s="33" t="s">
        <v>230</v>
      </c>
      <c r="D109" s="3" t="s">
        <v>231</v>
      </c>
      <c r="E109" s="13">
        <f>SUM(E103:E108)+E102+E97+E92</f>
        <v>98178618</v>
      </c>
      <c r="F109" s="13">
        <f>SUM(F103:F108)+F102+F97+F92</f>
        <v>0</v>
      </c>
      <c r="G109" s="13">
        <f>SUM(G103:G108)+G102+G97+G92</f>
        <v>0</v>
      </c>
      <c r="H109" s="13">
        <f>SUM(H103:H108)+H102+H97+H92</f>
        <v>98178618</v>
      </c>
      <c r="I109" s="13">
        <f>SUM(I103:I108)+I102+I97+I92</f>
        <v>98178618</v>
      </c>
      <c r="J109" s="17"/>
    </row>
    <row r="110" spans="1:10" x14ac:dyDescent="0.25">
      <c r="A110" s="3">
        <v>106</v>
      </c>
      <c r="B110" s="6">
        <v>1</v>
      </c>
      <c r="C110" s="4" t="s">
        <v>232</v>
      </c>
      <c r="D110" s="3" t="s">
        <v>233</v>
      </c>
      <c r="E110" s="12"/>
      <c r="F110" s="12"/>
      <c r="G110" s="19"/>
      <c r="H110" s="12">
        <f t="shared" ref="H110:I114" si="11">SUM(E110:G110)</f>
        <v>0</v>
      </c>
      <c r="I110" s="12">
        <f t="shared" si="11"/>
        <v>0</v>
      </c>
      <c r="J110" s="17"/>
    </row>
    <row r="111" spans="1:10" x14ac:dyDescent="0.25">
      <c r="A111" s="3">
        <v>107</v>
      </c>
      <c r="B111" s="6">
        <v>2</v>
      </c>
      <c r="C111" s="3" t="s">
        <v>234</v>
      </c>
      <c r="D111" s="3" t="s">
        <v>235</v>
      </c>
      <c r="E111" s="12"/>
      <c r="F111" s="13"/>
      <c r="G111" s="19"/>
      <c r="H111" s="12">
        <f t="shared" si="11"/>
        <v>0</v>
      </c>
      <c r="I111" s="12">
        <f t="shared" si="11"/>
        <v>0</v>
      </c>
      <c r="J111" s="17"/>
    </row>
    <row r="112" spans="1:10" x14ac:dyDescent="0.25">
      <c r="A112" s="3">
        <v>108</v>
      </c>
      <c r="B112" s="29">
        <v>3</v>
      </c>
      <c r="C112" s="4" t="s">
        <v>236</v>
      </c>
      <c r="D112" s="3" t="s">
        <v>237</v>
      </c>
      <c r="E112" s="11"/>
      <c r="F112" s="12"/>
      <c r="G112" s="16"/>
      <c r="H112" s="12">
        <f t="shared" si="11"/>
        <v>0</v>
      </c>
      <c r="I112" s="12">
        <f t="shared" si="11"/>
        <v>0</v>
      </c>
      <c r="J112" s="17"/>
    </row>
    <row r="113" spans="1:10" x14ac:dyDescent="0.25">
      <c r="A113" s="3">
        <v>109</v>
      </c>
      <c r="B113" s="29">
        <v>4</v>
      </c>
      <c r="C113" s="4" t="s">
        <v>238</v>
      </c>
      <c r="D113" s="3" t="s">
        <v>239</v>
      </c>
      <c r="E113" s="11"/>
      <c r="F113" s="12"/>
      <c r="G113" s="16"/>
      <c r="H113" s="12">
        <f t="shared" si="11"/>
        <v>0</v>
      </c>
      <c r="I113" s="12">
        <f t="shared" si="11"/>
        <v>0</v>
      </c>
      <c r="J113" s="17"/>
    </row>
    <row r="114" spans="1:10" x14ac:dyDescent="0.25">
      <c r="A114" s="3">
        <v>110</v>
      </c>
      <c r="B114" s="29">
        <v>5</v>
      </c>
      <c r="C114" s="4" t="s">
        <v>240</v>
      </c>
      <c r="D114" s="4" t="s">
        <v>241</v>
      </c>
      <c r="E114" s="11"/>
      <c r="F114" s="12"/>
      <c r="G114" s="16"/>
      <c r="H114" s="12">
        <f t="shared" si="11"/>
        <v>0</v>
      </c>
      <c r="I114" s="12">
        <f t="shared" si="11"/>
        <v>0</v>
      </c>
      <c r="J114" s="17"/>
    </row>
    <row r="115" spans="1:10" x14ac:dyDescent="0.25">
      <c r="A115" s="3">
        <v>111</v>
      </c>
      <c r="B115" s="29" t="s">
        <v>242</v>
      </c>
      <c r="C115" s="33" t="s">
        <v>243</v>
      </c>
      <c r="D115" s="3" t="s">
        <v>244</v>
      </c>
      <c r="E115" s="13">
        <f>SUM(E110:E114)</f>
        <v>0</v>
      </c>
      <c r="F115" s="13">
        <f>SUM(F110:F114)</f>
        <v>0</v>
      </c>
      <c r="G115" s="13">
        <f>SUM(G110:G114)</f>
        <v>0</v>
      </c>
      <c r="H115" s="13">
        <f>SUM(H110:H114)</f>
        <v>0</v>
      </c>
      <c r="I115" s="13">
        <f>SUM(I110:I114)</f>
        <v>0</v>
      </c>
      <c r="J115" s="17"/>
    </row>
    <row r="116" spans="1:10" x14ac:dyDescent="0.25">
      <c r="A116" s="3">
        <v>112</v>
      </c>
      <c r="B116" s="29">
        <v>1</v>
      </c>
      <c r="C116" s="34" t="s">
        <v>245</v>
      </c>
      <c r="D116" s="3" t="s">
        <v>246</v>
      </c>
      <c r="E116" s="11"/>
      <c r="F116" s="12"/>
      <c r="G116" s="16"/>
      <c r="H116" s="11">
        <f>SUM(E116:G116)</f>
        <v>0</v>
      </c>
      <c r="I116" s="11">
        <f>SUM(F116:H116)</f>
        <v>0</v>
      </c>
      <c r="J116" s="17"/>
    </row>
    <row r="117" spans="1:10" x14ac:dyDescent="0.25">
      <c r="A117" s="3">
        <v>113</v>
      </c>
      <c r="B117" s="29">
        <v>2</v>
      </c>
      <c r="C117" s="1" t="s">
        <v>247</v>
      </c>
      <c r="D117" s="4" t="s">
        <v>248</v>
      </c>
      <c r="E117" s="11"/>
      <c r="F117" s="12"/>
      <c r="G117" s="16"/>
      <c r="H117" s="11">
        <f>SUM(E117:G117)</f>
        <v>0</v>
      </c>
      <c r="I117" s="11">
        <f>SUM(F117:H117)</f>
        <v>0</v>
      </c>
      <c r="J117" s="17"/>
    </row>
    <row r="118" spans="1:10" x14ac:dyDescent="0.25">
      <c r="A118" s="3">
        <v>114</v>
      </c>
      <c r="B118" s="29" t="s">
        <v>249</v>
      </c>
      <c r="C118" s="35" t="s">
        <v>250</v>
      </c>
      <c r="D118" s="3" t="s">
        <v>251</v>
      </c>
      <c r="E118" s="13">
        <f>E92+E97+E109+E115+E116+E117</f>
        <v>98178618</v>
      </c>
      <c r="F118" s="13">
        <f>F92+F97+F109+F115+F116+F117</f>
        <v>0</v>
      </c>
      <c r="G118" s="13">
        <f>G92+G97+G109+G115+G116+G117</f>
        <v>0</v>
      </c>
      <c r="H118" s="13">
        <f>H92+H97+H109+H115+H116+H117</f>
        <v>98178618</v>
      </c>
      <c r="I118" s="13">
        <f>I92+I97+I109+I115+I116+I117</f>
        <v>98178618</v>
      </c>
      <c r="J118" s="17"/>
    </row>
    <row r="119" spans="1:10" x14ac:dyDescent="0.25">
      <c r="A119" s="3">
        <v>115</v>
      </c>
      <c r="B119" s="24" t="s">
        <v>252</v>
      </c>
      <c r="C119" s="9" t="s">
        <v>253</v>
      </c>
      <c r="D119" s="9"/>
      <c r="E119" s="13">
        <f>E88+E118</f>
        <v>140795991</v>
      </c>
      <c r="F119" s="13">
        <f>F88+F118</f>
        <v>6060500</v>
      </c>
      <c r="G119" s="13">
        <f>G88+G118</f>
        <v>0</v>
      </c>
      <c r="H119" s="13">
        <f>H88+H118</f>
        <v>146856491</v>
      </c>
      <c r="I119" s="13">
        <f>I88+I118</f>
        <v>157284113</v>
      </c>
      <c r="J119" s="17"/>
    </row>
    <row r="120" spans="1:10" x14ac:dyDescent="0.25">
      <c r="B120" s="27"/>
      <c r="C120" s="1"/>
      <c r="E120" s="1"/>
      <c r="F120" s="36"/>
      <c r="G120" s="1"/>
      <c r="H120" s="1"/>
    </row>
    <row r="121" spans="1:10" x14ac:dyDescent="0.25">
      <c r="B121" s="27"/>
      <c r="C121" s="1"/>
      <c r="E121" s="1"/>
      <c r="F121" s="1"/>
      <c r="G121" s="1"/>
    </row>
    <row r="122" spans="1:10" x14ac:dyDescent="0.25">
      <c r="B122" s="37"/>
      <c r="C122" s="1"/>
      <c r="E122" s="1"/>
      <c r="F122" s="1"/>
      <c r="G122" s="31"/>
    </row>
    <row r="123" spans="1:10" x14ac:dyDescent="0.25">
      <c r="B123" s="27"/>
      <c r="C123" s="1"/>
      <c r="E123" s="1"/>
      <c r="F123" s="1"/>
      <c r="G123" s="1"/>
    </row>
    <row r="124" spans="1:10" x14ac:dyDescent="0.25">
      <c r="B124" s="27"/>
      <c r="C124" s="1"/>
      <c r="E124" s="1"/>
      <c r="G124" s="1"/>
    </row>
    <row r="125" spans="1:10" x14ac:dyDescent="0.25">
      <c r="B125" s="27"/>
      <c r="C125" s="1"/>
      <c r="E125" s="1"/>
      <c r="G125" s="1"/>
    </row>
    <row r="126" spans="1:10" ht="15.6" x14ac:dyDescent="0.3">
      <c r="B126" s="27"/>
      <c r="C126" s="38"/>
      <c r="E126" s="1"/>
      <c r="G126" s="31"/>
    </row>
    <row r="127" spans="1:10" x14ac:dyDescent="0.25">
      <c r="B127" s="27"/>
      <c r="C127" s="1"/>
      <c r="E127" s="1"/>
      <c r="G127" s="1"/>
    </row>
    <row r="128" spans="1:10" x14ac:dyDescent="0.25">
      <c r="B128" s="27"/>
      <c r="C128" s="1"/>
      <c r="E128" s="1"/>
      <c r="G128" s="1"/>
    </row>
    <row r="129" spans="2:7" x14ac:dyDescent="0.25">
      <c r="B129" s="27"/>
      <c r="C129" s="1"/>
      <c r="E129" s="1"/>
      <c r="G129" s="1"/>
    </row>
    <row r="130" spans="2:7" x14ac:dyDescent="0.25">
      <c r="B130" s="27"/>
      <c r="C130" s="1"/>
      <c r="E130" s="1"/>
      <c r="G130" s="1"/>
    </row>
    <row r="131" spans="2:7" x14ac:dyDescent="0.25">
      <c r="B131" s="27"/>
      <c r="C131" s="1"/>
      <c r="E131" s="1"/>
      <c r="G131" s="1"/>
    </row>
    <row r="132" spans="2:7" x14ac:dyDescent="0.25">
      <c r="B132" s="27"/>
      <c r="C132" s="1"/>
      <c r="E132" s="1"/>
      <c r="G132" s="1"/>
    </row>
    <row r="133" spans="2:7" x14ac:dyDescent="0.25">
      <c r="B133" s="27"/>
      <c r="C133" s="1"/>
      <c r="E133" s="1"/>
      <c r="G133" s="1"/>
    </row>
    <row r="134" spans="2:7" x14ac:dyDescent="0.25">
      <c r="B134" s="27"/>
      <c r="C134" s="1"/>
      <c r="E134" s="1"/>
      <c r="G134" s="1"/>
    </row>
    <row r="135" spans="2:7" x14ac:dyDescent="0.25">
      <c r="B135" s="37"/>
      <c r="C135" s="1"/>
      <c r="E135" s="1"/>
      <c r="G135" s="1"/>
    </row>
    <row r="136" spans="2:7" x14ac:dyDescent="0.25">
      <c r="B136" s="27"/>
      <c r="C136" s="1"/>
      <c r="E136" s="1"/>
      <c r="G136" s="31"/>
    </row>
    <row r="137" spans="2:7" x14ac:dyDescent="0.25">
      <c r="B137" s="27"/>
      <c r="C137" s="1"/>
      <c r="E137" s="1"/>
      <c r="G137" s="1"/>
    </row>
    <row r="138" spans="2:7" x14ac:dyDescent="0.25">
      <c r="B138" s="27"/>
      <c r="C138" s="1"/>
      <c r="E138" s="1"/>
      <c r="G138" s="31"/>
    </row>
  </sheetData>
  <pageMargins left="0.75" right="0.75" top="1" bottom="1" header="0.5" footer="0.5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5.bev. forrásonként </vt:lpstr>
      <vt:lpstr>'5.bev. forrásonként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2021-05-13T19:32:21Z</dcterms:created>
  <dcterms:modified xsi:type="dcterms:W3CDTF">2021-05-13T19:32:39Z</dcterms:modified>
</cp:coreProperties>
</file>