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0" yWindow="0" windowWidth="23040" windowHeight="9192"/>
  </bookViews>
  <sheets>
    <sheet name="4.Mérle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/>
  <c r="C13" i="1"/>
  <c r="C17" i="1" s="1"/>
  <c r="E13" i="1"/>
  <c r="C14" i="1"/>
  <c r="E14" i="1"/>
  <c r="C15" i="1"/>
  <c r="E15" i="1"/>
  <c r="C16" i="1"/>
  <c r="E16" i="1"/>
  <c r="E17" i="1"/>
  <c r="C20" i="1"/>
  <c r="E20" i="1"/>
  <c r="C21" i="1"/>
  <c r="C26" i="1" s="1"/>
  <c r="C56" i="1" s="1"/>
  <c r="E21" i="1"/>
  <c r="E26" i="1" s="1"/>
  <c r="C22" i="1"/>
  <c r="E23" i="1"/>
  <c r="E24" i="1"/>
  <c r="E25" i="1"/>
  <c r="E29" i="1"/>
  <c r="E31" i="1" s="1"/>
  <c r="E55" i="1" s="1"/>
  <c r="E30" i="1"/>
  <c r="E37" i="1"/>
  <c r="E40" i="1"/>
  <c r="C49" i="1"/>
  <c r="C50" i="1"/>
  <c r="E43" i="1" l="1"/>
  <c r="E54" i="1" s="1"/>
  <c r="E56" i="1"/>
  <c r="C55" i="1"/>
  <c r="C43" i="1"/>
  <c r="C54" i="1" s="1"/>
</calcChain>
</file>

<file path=xl/sharedStrings.xml><?xml version="1.0" encoding="utf-8"?>
<sst xmlns="http://schemas.openxmlformats.org/spreadsheetml/2006/main" count="79" uniqueCount="68">
  <si>
    <t>Felhalmozási célú kiadások összesen</t>
  </si>
  <si>
    <t>Felhalmozási célú bevételek összesen</t>
  </si>
  <si>
    <t>Működési célú kiadások összesen</t>
  </si>
  <si>
    <t>Működési célú bevételek összesen</t>
  </si>
  <si>
    <t>KIADÁSOK MINDÖSSZESEN</t>
  </si>
  <si>
    <t>BEVÉTELEK MINDÖSSZESEN</t>
  </si>
  <si>
    <t>Felhalmozási célú hitelfelvétel</t>
  </si>
  <si>
    <t xml:space="preserve"> Helyi önk.kieg.támogatása</t>
  </si>
  <si>
    <t>Külső forrásból</t>
  </si>
  <si>
    <t>II. Felhalmozási célú maradvány igénybevétele</t>
  </si>
  <si>
    <t>I. Működési célú maradvány igénybevétele</t>
  </si>
  <si>
    <t>Belső forrásból</t>
  </si>
  <si>
    <t>A HIÁNY FINANSZÍROZÁSÁNAK MÓDJA</t>
  </si>
  <si>
    <t>Felhalmozási hiány</t>
  </si>
  <si>
    <t xml:space="preserve">Működési hiány </t>
  </si>
  <si>
    <t xml:space="preserve">A KÖLTSÉGVETÉS ÖSSZESÍTETT HIÁNYA </t>
  </si>
  <si>
    <t>KIADÁSOK ÖSSZESEN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</si>
  <si>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</si>
  <si>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Felhalmozási célú hiteltörlesztés</t>
  </si>
  <si>
    <t>Működési célú hiteltörlesztés</t>
  </si>
  <si>
    <t>AHT-n belüli megelőlegezés visszavizetése</t>
  </si>
  <si>
    <t>FINANSZÍROZÁSI CÉLÚ KIADÁSOK</t>
  </si>
  <si>
    <t xml:space="preserve">Összesen: </t>
  </si>
  <si>
    <t>KÖLTSÉGVETÉSI HIÁNY</t>
  </si>
  <si>
    <t>Fejlesztési céltartalék</t>
  </si>
  <si>
    <t>Felhalmozási célú tartalékok</t>
  </si>
  <si>
    <t>Céltartalékok</t>
  </si>
  <si>
    <t>Általános tartalék</t>
  </si>
  <si>
    <t>Működési célú tartalékok</t>
  </si>
  <si>
    <t>Pénzforgalom nélküli kiadások</t>
  </si>
  <si>
    <t>Egyéb felhalmozási kiadások</t>
  </si>
  <si>
    <t>Lakásépítés</t>
  </si>
  <si>
    <t>Lakástámogatás</t>
  </si>
  <si>
    <t>Kormányzati beruházások</t>
  </si>
  <si>
    <t>Felhalmozási célú átvett pénzeszköz</t>
  </si>
  <si>
    <t>Felújítások</t>
  </si>
  <si>
    <t>Felhalmozási célú támogatásértékű bevételek</t>
  </si>
  <si>
    <t>Intézményi beruházások</t>
  </si>
  <si>
    <t>Felhalmozási bevételek</t>
  </si>
  <si>
    <t xml:space="preserve"> Felhalmozási célú</t>
  </si>
  <si>
    <t>Felhalmozási célú</t>
  </si>
  <si>
    <t>Egyéb működési célú kiadások</t>
  </si>
  <si>
    <t>Működési célú átvett pénzeszköz</t>
  </si>
  <si>
    <t>Ellátottak pénzbeli juttatásai</t>
  </si>
  <si>
    <t>Működési bevétel</t>
  </si>
  <si>
    <t>Dologi kiadások</t>
  </si>
  <si>
    <t>Közhatalmi bevétel</t>
  </si>
  <si>
    <t>Munkaadót terhelő járulékok és szociális hozzájárulási adó</t>
  </si>
  <si>
    <t>Működési célú támogatásértékű bevétel</t>
  </si>
  <si>
    <t>Személyi jellegű kiadások</t>
  </si>
  <si>
    <t>Működési támogatás</t>
  </si>
  <si>
    <t>Működési célú</t>
  </si>
  <si>
    <t>Pénzforgalmi kiadások</t>
  </si>
  <si>
    <t>Pénzforgalmi bevételek</t>
  </si>
  <si>
    <t>KÖLTSÉGVETÉSI KIADÁSOK</t>
  </si>
  <si>
    <t xml:space="preserve"> KÖLTSÉGVETÉSI BEVÉTELEK</t>
  </si>
  <si>
    <t>előirányzat</t>
  </si>
  <si>
    <t>Megnevezés</t>
  </si>
  <si>
    <t>KIADÁSOK</t>
  </si>
  <si>
    <t>BEVÉTELEK</t>
  </si>
  <si>
    <t xml:space="preserve">D. </t>
  </si>
  <si>
    <t xml:space="preserve">C. </t>
  </si>
  <si>
    <t>B.</t>
  </si>
  <si>
    <t>A.</t>
  </si>
  <si>
    <t>Ft-ban</t>
  </si>
  <si>
    <t xml:space="preserve">Az önkormányzat  költségvetési mérlege </t>
  </si>
  <si>
    <t>Kaposkeresztúr</t>
  </si>
  <si>
    <t>4. melléklet a(z)   3/2021.(II. 15 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</si>
</sst>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 applyBorder="1"/>
    <xf numFmtId="3" fontId="2" fillId="0" borderId="1" xfId="1" applyNumberFormat="1" applyFont="1" applyFill="1" applyBorder="1"/>
    <xf numFmtId="0" fontId="2" fillId="0" borderId="1" xfId="2" applyFont="1" applyFill="1" applyBorder="1" applyAlignment="1"/>
    <xf numFmtId="0" fontId="4" fillId="0" borderId="2" xfId="1" applyFont="1" applyBorder="1"/>
    <xf numFmtId="0" fontId="0" fillId="0" borderId="1" xfId="0" applyBorder="1"/>
    <xf numFmtId="3" fontId="5" fillId="0" borderId="1" xfId="1" applyNumberFormat="1" applyFont="1" applyFill="1" applyBorder="1"/>
    <xf numFmtId="0" fontId="5" fillId="0" borderId="1" xfId="1" applyFont="1" applyFill="1" applyBorder="1"/>
    <xf numFmtId="0" fontId="5" fillId="0" borderId="2" xfId="1" applyFont="1" applyFill="1" applyBorder="1"/>
    <xf numFmtId="3" fontId="6" fillId="0" borderId="1" xfId="1" applyNumberFormat="1" applyFont="1" applyFill="1" applyBorder="1"/>
    <xf numFmtId="0" fontId="7" fillId="0" borderId="1" xfId="1" applyFont="1" applyBorder="1"/>
    <xf numFmtId="3" fontId="8" fillId="0" borderId="1" xfId="1" applyNumberFormat="1" applyFont="1" applyFill="1" applyBorder="1"/>
    <xf numFmtId="0" fontId="9" fillId="0" borderId="2" xfId="1" applyFont="1" applyBorder="1"/>
    <xf numFmtId="0" fontId="8" fillId="0" borderId="2" xfId="1" applyFont="1" applyFill="1" applyBorder="1"/>
    <xf numFmtId="0" fontId="8" fillId="0" borderId="2" xfId="1" applyFont="1" applyFill="1" applyBorder="1" applyAlignment="1">
      <alignment wrapText="1"/>
    </xf>
    <xf numFmtId="0" fontId="2" fillId="0" borderId="1" xfId="0" applyFont="1" applyFill="1" applyBorder="1"/>
    <xf numFmtId="0" fontId="11" fillId="0" borderId="1" xfId="2" applyFont="1" applyFill="1" applyBorder="1" applyAlignment="1"/>
    <xf numFmtId="0" fontId="9" fillId="0" borderId="1" xfId="1" applyFont="1" applyBorder="1"/>
    <xf numFmtId="0" fontId="12" fillId="0" borderId="1" xfId="1" applyFont="1" applyBorder="1"/>
    <xf numFmtId="3" fontId="13" fillId="0" borderId="1" xfId="1" applyNumberFormat="1" applyFont="1" applyFill="1" applyBorder="1"/>
    <xf numFmtId="0" fontId="14" fillId="0" borderId="1" xfId="1" applyFont="1" applyBorder="1"/>
    <xf numFmtId="0" fontId="15" fillId="0" borderId="2" xfId="1" applyFont="1" applyBorder="1"/>
    <xf numFmtId="0" fontId="11" fillId="0" borderId="2" xfId="2" applyFont="1" applyFill="1" applyBorder="1" applyAlignment="1"/>
    <xf numFmtId="0" fontId="0" fillId="0" borderId="2" xfId="0" applyBorder="1"/>
    <xf numFmtId="0" fontId="2" fillId="0" borderId="2" xfId="2" applyFont="1" applyFill="1" applyBorder="1" applyAlignment="1"/>
    <xf numFmtId="0" fontId="2" fillId="0" borderId="2" xfId="2" applyFont="1" applyFill="1" applyBorder="1" applyAlignment="1">
      <alignment horizontal="left"/>
    </xf>
    <xf numFmtId="0" fontId="14" fillId="0" borderId="2" xfId="1" applyFont="1" applyBorder="1"/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8" fillId="0" borderId="0" xfId="0" applyFo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2021%20ktg.vet&#233;s%20rendelet%20mell&#233;kletei%20Kaposkereszt&#250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bev. forrásonként"/>
      <sheetName val="6. Kiadások"/>
      <sheetName val="7. lak. szolg. tám."/>
      <sheetName val="8. felújítás"/>
      <sheetName val="9.beruházás"/>
      <sheetName val="10. EU projekt"/>
      <sheetName val="11. létszám-előir."/>
      <sheetName val="12.közfogl."/>
      <sheetName val="13. adósság"/>
      <sheetName val="14. céltartalék"/>
      <sheetName val="15. többéves"/>
      <sheetName val="16. előir.- falhaszn. ütemterv"/>
      <sheetName val="17.  közvetett támogatások"/>
      <sheetName val="18. egyéb működési tám"/>
    </sheetNames>
    <sheetDataSet>
      <sheetData sheetId="0">
        <row r="20">
          <cell r="H20">
            <v>36537093</v>
          </cell>
        </row>
        <row r="30">
          <cell r="H30">
            <v>221914</v>
          </cell>
        </row>
        <row r="38">
          <cell r="H38">
            <v>8750000</v>
          </cell>
        </row>
        <row r="55">
          <cell r="H55">
            <v>2150000</v>
          </cell>
        </row>
        <row r="68">
          <cell r="H68">
            <v>10435027</v>
          </cell>
        </row>
        <row r="74">
          <cell r="H74">
            <v>0</v>
          </cell>
        </row>
        <row r="80">
          <cell r="H80">
            <v>0</v>
          </cell>
        </row>
        <row r="86">
          <cell r="H86">
            <v>6137000</v>
          </cell>
        </row>
        <row r="98">
          <cell r="H98">
            <v>1532751</v>
          </cell>
        </row>
        <row r="99">
          <cell r="H99">
            <v>30370500</v>
          </cell>
        </row>
      </sheetData>
      <sheetData sheetId="1">
        <row r="11">
          <cell r="F11">
            <v>10484565</v>
          </cell>
        </row>
        <row r="12">
          <cell r="F12">
            <v>1575193</v>
          </cell>
        </row>
        <row r="13">
          <cell r="F13">
            <v>11329030</v>
          </cell>
        </row>
        <row r="14">
          <cell r="F14">
            <v>12073000</v>
          </cell>
        </row>
        <row r="15">
          <cell r="F15">
            <v>2094813</v>
          </cell>
        </row>
        <row r="20">
          <cell r="F20">
            <v>17160127</v>
          </cell>
        </row>
        <row r="21">
          <cell r="F21">
            <v>35093054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9">
          <cell r="F29">
            <v>0</v>
          </cell>
        </row>
        <row r="32">
          <cell r="F32">
            <v>4863019</v>
          </cell>
        </row>
        <row r="35">
          <cell r="F35">
            <v>1461484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60" zoomScaleNormal="100" workbookViewId="0">
      <selection activeCell="C13" sqref="C13"/>
    </sheetView>
  </sheetViews>
  <sheetFormatPr defaultRowHeight="13.2" x14ac:dyDescent="0.25"/>
  <cols>
    <col min="1" max="1" width="5" style="1" customWidth="1"/>
    <col min="2" max="2" width="51.6640625" customWidth="1"/>
    <col min="3" max="3" width="15.44140625" bestFit="1" customWidth="1"/>
    <col min="4" max="4" width="57.44140625" customWidth="1"/>
    <col min="5" max="5" width="15.33203125" customWidth="1"/>
  </cols>
  <sheetData>
    <row r="1" spans="1:9" x14ac:dyDescent="0.25">
      <c r="B1" s="33" t="s">
        <v>67</v>
      </c>
    </row>
    <row r="3" spans="1:9" x14ac:dyDescent="0.25">
      <c r="B3" t="s">
        <v>66</v>
      </c>
    </row>
    <row r="4" spans="1:9" ht="15.6" x14ac:dyDescent="0.3">
      <c r="B4" s="35" t="s">
        <v>65</v>
      </c>
    </row>
    <row r="5" spans="1:9" x14ac:dyDescent="0.25">
      <c r="C5" s="34" t="s">
        <v>64</v>
      </c>
      <c r="E5" s="34" t="s">
        <v>64</v>
      </c>
      <c r="H5" s="33"/>
      <c r="I5" s="33"/>
    </row>
    <row r="6" spans="1:9" x14ac:dyDescent="0.25">
      <c r="A6" s="5"/>
      <c r="B6" s="23" t="s">
        <v>63</v>
      </c>
      <c r="C6" s="5" t="s">
        <v>62</v>
      </c>
      <c r="D6" s="5" t="s">
        <v>61</v>
      </c>
      <c r="E6" s="5" t="s">
        <v>60</v>
      </c>
      <c r="H6" s="33"/>
      <c r="I6" s="33"/>
    </row>
    <row r="7" spans="1:9" ht="17.399999999999999" x14ac:dyDescent="0.3">
      <c r="A7" s="5"/>
      <c r="B7" s="32" t="s">
        <v>59</v>
      </c>
      <c r="C7" s="30"/>
      <c r="D7" s="31" t="s">
        <v>58</v>
      </c>
      <c r="E7" s="30"/>
    </row>
    <row r="8" spans="1:9" x14ac:dyDescent="0.25">
      <c r="A8" s="5"/>
      <c r="B8" s="29" t="s">
        <v>57</v>
      </c>
      <c r="C8" s="27" t="s">
        <v>56</v>
      </c>
      <c r="D8" s="28" t="s">
        <v>57</v>
      </c>
      <c r="E8" s="27" t="s">
        <v>56</v>
      </c>
    </row>
    <row r="9" spans="1:9" ht="17.399999999999999" x14ac:dyDescent="0.3">
      <c r="A9" s="5">
        <v>1</v>
      </c>
      <c r="B9" s="8" t="s">
        <v>55</v>
      </c>
      <c r="C9" s="6"/>
      <c r="D9" s="7" t="s">
        <v>54</v>
      </c>
      <c r="E9" s="6"/>
    </row>
    <row r="10" spans="1:9" ht="16.8" x14ac:dyDescent="0.3">
      <c r="A10" s="5">
        <v>2</v>
      </c>
      <c r="B10" s="26" t="s">
        <v>53</v>
      </c>
      <c r="C10" s="19"/>
      <c r="D10" s="20" t="s">
        <v>52</v>
      </c>
      <c r="E10" s="19"/>
    </row>
    <row r="11" spans="1:9" ht="15.6" x14ac:dyDescent="0.3">
      <c r="A11" s="5">
        <v>3</v>
      </c>
      <c r="B11" s="12" t="s">
        <v>51</v>
      </c>
      <c r="C11" s="11"/>
      <c r="D11" s="17" t="s">
        <v>51</v>
      </c>
      <c r="E11" s="11"/>
    </row>
    <row r="12" spans="1:9" x14ac:dyDescent="0.25">
      <c r="A12" s="5">
        <v>4</v>
      </c>
      <c r="B12" s="24" t="s">
        <v>50</v>
      </c>
      <c r="C12" s="2">
        <f>'[1]5.bev. forrásonként'!H20</f>
        <v>36537093</v>
      </c>
      <c r="D12" s="3" t="s">
        <v>49</v>
      </c>
      <c r="E12" s="2">
        <f>'[1]6. Kiadások'!F11</f>
        <v>10484565</v>
      </c>
    </row>
    <row r="13" spans="1:9" x14ac:dyDescent="0.25">
      <c r="A13" s="5">
        <v>5</v>
      </c>
      <c r="B13" s="25" t="s">
        <v>48</v>
      </c>
      <c r="C13" s="2">
        <f>'[1]5.bev. forrásonként'!H30</f>
        <v>221914</v>
      </c>
      <c r="D13" s="3" t="s">
        <v>47</v>
      </c>
      <c r="E13" s="2">
        <f>'[1]6. Kiadások'!F12</f>
        <v>1575193</v>
      </c>
    </row>
    <row r="14" spans="1:9" x14ac:dyDescent="0.25">
      <c r="A14" s="5">
        <v>6</v>
      </c>
      <c r="B14" s="25" t="s">
        <v>46</v>
      </c>
      <c r="C14" s="2">
        <f>'[1]5.bev. forrásonként'!H55</f>
        <v>2150000</v>
      </c>
      <c r="D14" s="3" t="s">
        <v>45</v>
      </c>
      <c r="E14" s="2">
        <f>'[1]6. Kiadások'!F13</f>
        <v>11329030</v>
      </c>
    </row>
    <row r="15" spans="1:9" x14ac:dyDescent="0.25">
      <c r="A15" s="5">
        <v>7</v>
      </c>
      <c r="B15" s="25" t="s">
        <v>44</v>
      </c>
      <c r="C15" s="2">
        <f>'[1]5.bev. forrásonként'!H68</f>
        <v>10435027</v>
      </c>
      <c r="D15" s="3" t="s">
        <v>43</v>
      </c>
      <c r="E15" s="2">
        <f>'[1]6. Kiadások'!F14</f>
        <v>12073000</v>
      </c>
    </row>
    <row r="16" spans="1:9" x14ac:dyDescent="0.25">
      <c r="A16" s="5">
        <v>8</v>
      </c>
      <c r="B16" s="25" t="s">
        <v>42</v>
      </c>
      <c r="C16" s="2">
        <f>'[1]5.bev. forrásonként'!H80</f>
        <v>0</v>
      </c>
      <c r="D16" s="3" t="s">
        <v>41</v>
      </c>
      <c r="E16" s="2">
        <f>'[1]6. Kiadások'!F15</f>
        <v>2094813</v>
      </c>
    </row>
    <row r="17" spans="1:5" ht="13.8" x14ac:dyDescent="0.25">
      <c r="A17" s="5">
        <v>9</v>
      </c>
      <c r="B17" s="22" t="s">
        <v>22</v>
      </c>
      <c r="C17" s="2">
        <f>SUM(C12:C16)</f>
        <v>49344034</v>
      </c>
      <c r="D17" s="16" t="s">
        <v>22</v>
      </c>
      <c r="E17" s="2">
        <f>SUM(E12:E16)</f>
        <v>37556601</v>
      </c>
    </row>
    <row r="18" spans="1:5" x14ac:dyDescent="0.25">
      <c r="A18" s="5"/>
      <c r="B18" s="24"/>
      <c r="C18" s="2"/>
      <c r="D18" s="3"/>
      <c r="E18" s="2"/>
    </row>
    <row r="19" spans="1:5" ht="15.6" x14ac:dyDescent="0.3">
      <c r="A19" s="5">
        <v>11</v>
      </c>
      <c r="B19" s="12" t="s">
        <v>40</v>
      </c>
      <c r="C19" s="11"/>
      <c r="D19" s="17" t="s">
        <v>39</v>
      </c>
      <c r="E19" s="11"/>
    </row>
    <row r="20" spans="1:5" x14ac:dyDescent="0.25">
      <c r="A20" s="5">
        <v>12</v>
      </c>
      <c r="B20" s="24" t="s">
        <v>38</v>
      </c>
      <c r="C20" s="2">
        <f>'[1]5.bev. forrásonként'!H74</f>
        <v>0</v>
      </c>
      <c r="D20" s="3" t="s">
        <v>37</v>
      </c>
      <c r="E20" s="2">
        <f>'[1]6. Kiadások'!F20</f>
        <v>17160127</v>
      </c>
    </row>
    <row r="21" spans="1:5" x14ac:dyDescent="0.25">
      <c r="A21" s="5">
        <v>13</v>
      </c>
      <c r="B21" s="24" t="s">
        <v>36</v>
      </c>
      <c r="C21" s="2">
        <f>'[1]5.bev. forrásonként'!H38</f>
        <v>8750000</v>
      </c>
      <c r="D21" s="3" t="s">
        <v>35</v>
      </c>
      <c r="E21" s="2">
        <f>'[1]6. Kiadások'!F21</f>
        <v>35093054</v>
      </c>
    </row>
    <row r="22" spans="1:5" x14ac:dyDescent="0.25">
      <c r="A22" s="5">
        <v>14</v>
      </c>
      <c r="B22" s="24" t="s">
        <v>34</v>
      </c>
      <c r="C22" s="2">
        <f>'[1]5.bev. forrásonként'!H86</f>
        <v>6137000</v>
      </c>
      <c r="D22" s="3" t="s">
        <v>33</v>
      </c>
      <c r="E22" s="2">
        <v>0</v>
      </c>
    </row>
    <row r="23" spans="1:5" x14ac:dyDescent="0.25">
      <c r="A23" s="5">
        <v>15</v>
      </c>
      <c r="B23" s="23"/>
      <c r="C23" s="5"/>
      <c r="D23" s="3" t="s">
        <v>32</v>
      </c>
      <c r="E23" s="2">
        <f>'[1]6. Kiadások'!F22</f>
        <v>0</v>
      </c>
    </row>
    <row r="24" spans="1:5" x14ac:dyDescent="0.25">
      <c r="A24" s="5">
        <v>16</v>
      </c>
      <c r="B24" s="23"/>
      <c r="C24" s="5"/>
      <c r="D24" s="3" t="s">
        <v>31</v>
      </c>
      <c r="E24" s="2">
        <f>'[1]6. Kiadások'!F23</f>
        <v>0</v>
      </c>
    </row>
    <row r="25" spans="1:5" ht="13.8" x14ac:dyDescent="0.25">
      <c r="A25" s="5">
        <v>17</v>
      </c>
      <c r="B25" s="4"/>
      <c r="C25" s="2"/>
      <c r="D25" s="3" t="s">
        <v>30</v>
      </c>
      <c r="E25" s="2">
        <f>'[1]6. Kiadások'!F24</f>
        <v>0</v>
      </c>
    </row>
    <row r="26" spans="1:5" ht="13.8" x14ac:dyDescent="0.25">
      <c r="A26" s="5">
        <v>18</v>
      </c>
      <c r="B26" s="22" t="s">
        <v>22</v>
      </c>
      <c r="C26" s="2">
        <f>SUM(C20:C25)</f>
        <v>14887000</v>
      </c>
      <c r="D26" s="16" t="s">
        <v>22</v>
      </c>
      <c r="E26" s="2">
        <f>SUM(E20:E25)</f>
        <v>52253181</v>
      </c>
    </row>
    <row r="27" spans="1:5" ht="16.8" x14ac:dyDescent="0.3">
      <c r="A27" s="5">
        <v>19</v>
      </c>
      <c r="B27" s="21"/>
      <c r="C27" s="2"/>
      <c r="D27" s="20" t="s">
        <v>29</v>
      </c>
      <c r="E27" s="19"/>
    </row>
    <row r="28" spans="1:5" ht="15.6" x14ac:dyDescent="0.3">
      <c r="A28" s="5">
        <v>20</v>
      </c>
      <c r="B28" s="12"/>
      <c r="C28" s="2"/>
      <c r="D28" s="17" t="s">
        <v>28</v>
      </c>
      <c r="E28" s="11"/>
    </row>
    <row r="29" spans="1:5" ht="15.6" x14ac:dyDescent="0.3">
      <c r="A29" s="5">
        <v>21</v>
      </c>
      <c r="B29" s="12"/>
      <c r="C29" s="2"/>
      <c r="D29" s="18" t="s">
        <v>27</v>
      </c>
      <c r="E29" s="2">
        <f>'[1]6. Kiadások'!F32</f>
        <v>4863019</v>
      </c>
    </row>
    <row r="30" spans="1:5" ht="13.8" x14ac:dyDescent="0.25">
      <c r="A30" s="5">
        <v>22</v>
      </c>
      <c r="B30" s="4"/>
      <c r="C30" s="2"/>
      <c r="D30" s="3" t="s">
        <v>26</v>
      </c>
      <c r="E30" s="2">
        <f>'[1]6. Kiadások'!F29</f>
        <v>0</v>
      </c>
    </row>
    <row r="31" spans="1:5" ht="13.8" x14ac:dyDescent="0.25">
      <c r="A31" s="5">
        <v>23</v>
      </c>
      <c r="B31" s="4"/>
      <c r="C31" s="2"/>
      <c r="D31" s="16" t="s">
        <v>22</v>
      </c>
      <c r="E31" s="2">
        <f>SUM(E29:E30)</f>
        <v>4863019</v>
      </c>
    </row>
    <row r="32" spans="1:5" ht="15.6" x14ac:dyDescent="0.3">
      <c r="A32" s="5">
        <v>24</v>
      </c>
      <c r="B32" s="12"/>
      <c r="C32" s="2"/>
      <c r="D32" s="17" t="s">
        <v>25</v>
      </c>
      <c r="E32" s="11"/>
    </row>
    <row r="33" spans="1:5" ht="13.8" x14ac:dyDescent="0.25">
      <c r="A33" s="5">
        <v>25</v>
      </c>
      <c r="B33" s="4"/>
      <c r="C33" s="2"/>
      <c r="D33" s="3" t="s">
        <v>24</v>
      </c>
      <c r="E33" s="2">
        <v>0</v>
      </c>
    </row>
    <row r="34" spans="1:5" ht="17.399999999999999" x14ac:dyDescent="0.3">
      <c r="A34" s="5">
        <v>26</v>
      </c>
      <c r="B34" s="8"/>
      <c r="C34" s="2"/>
      <c r="D34" s="7" t="s">
        <v>23</v>
      </c>
      <c r="E34" s="6"/>
    </row>
    <row r="35" spans="1:5" ht="13.8" x14ac:dyDescent="0.25">
      <c r="A35" s="5">
        <v>27</v>
      </c>
      <c r="B35" s="4"/>
      <c r="C35" s="2"/>
      <c r="D35" s="3" t="s">
        <v>14</v>
      </c>
      <c r="E35" s="2">
        <v>0</v>
      </c>
    </row>
    <row r="36" spans="1:5" ht="13.8" x14ac:dyDescent="0.25">
      <c r="A36" s="5">
        <v>28</v>
      </c>
      <c r="B36" s="4"/>
      <c r="C36" s="2"/>
      <c r="D36" s="3" t="s">
        <v>13</v>
      </c>
      <c r="E36" s="2">
        <v>0</v>
      </c>
    </row>
    <row r="37" spans="1:5" ht="13.8" x14ac:dyDescent="0.25">
      <c r="A37" s="5">
        <v>29</v>
      </c>
      <c r="B37" s="4"/>
      <c r="C37" s="2"/>
      <c r="D37" s="16" t="s">
        <v>22</v>
      </c>
      <c r="E37" s="2">
        <f>SUM(E35:E36)</f>
        <v>0</v>
      </c>
    </row>
    <row r="38" spans="1:5" ht="13.8" x14ac:dyDescent="0.25">
      <c r="A38" s="5">
        <v>30</v>
      </c>
      <c r="B38" s="4"/>
      <c r="C38" s="2"/>
      <c r="D38" s="3"/>
      <c r="E38" s="2"/>
    </row>
    <row r="39" spans="1:5" ht="17.399999999999999" x14ac:dyDescent="0.3">
      <c r="A39" s="5">
        <v>31</v>
      </c>
      <c r="B39" s="8"/>
      <c r="C39" s="2"/>
      <c r="D39" s="7" t="s">
        <v>21</v>
      </c>
      <c r="E39" s="6"/>
    </row>
    <row r="40" spans="1:5" ht="15" customHeight="1" x14ac:dyDescent="0.3">
      <c r="A40" s="5">
        <v>32</v>
      </c>
      <c r="B40" s="8"/>
      <c r="C40" s="2"/>
      <c r="D40" s="15" t="s">
        <v>20</v>
      </c>
      <c r="E40" s="2">
        <f>'[1]6. Kiadások'!F35</f>
        <v>1461484</v>
      </c>
    </row>
    <row r="41" spans="1:5" ht="13.8" x14ac:dyDescent="0.25">
      <c r="A41" s="5">
        <v>33</v>
      </c>
      <c r="B41" s="4"/>
      <c r="C41" s="2"/>
      <c r="D41" s="3" t="s">
        <v>19</v>
      </c>
      <c r="E41" s="2">
        <v>0</v>
      </c>
    </row>
    <row r="42" spans="1:5" ht="13.8" x14ac:dyDescent="0.25">
      <c r="A42" s="5">
        <v>34</v>
      </c>
      <c r="B42" s="4"/>
      <c r="C42" s="2"/>
      <c r="D42" s="3" t="s">
        <v>18</v>
      </c>
      <c r="E42" s="2">
        <v>0</v>
      </c>
    </row>
    <row r="43" spans="1:5" ht="45.6" x14ac:dyDescent="0.3">
      <c r="A43" s="5">
        <v>35</v>
      </c>
      <c r="B43" s="14" t="s">
        <v>17</v>
      </c>
      <c r="C43" s="11">
        <f>C17+C26</f>
        <v>64231034</v>
      </c>
      <c r="D43" s="7" t="s">
        <v>16</v>
      </c>
      <c r="E43" s="11">
        <f>E17+E26+E31+E40</f>
        <v>96134285</v>
      </c>
    </row>
    <row r="44" spans="1:5" ht="17.399999999999999" x14ac:dyDescent="0.3">
      <c r="A44" s="5">
        <v>36</v>
      </c>
      <c r="B44" s="13"/>
      <c r="C44" s="2"/>
      <c r="D44" s="7" t="s">
        <v>15</v>
      </c>
      <c r="E44" s="6"/>
    </row>
    <row r="45" spans="1:5" ht="13.8" x14ac:dyDescent="0.25">
      <c r="A45" s="5">
        <v>37</v>
      </c>
      <c r="B45" s="4"/>
      <c r="C45" s="2"/>
      <c r="D45" s="3" t="s">
        <v>14</v>
      </c>
      <c r="E45" s="2">
        <v>0</v>
      </c>
    </row>
    <row r="46" spans="1:5" ht="13.8" x14ac:dyDescent="0.25">
      <c r="A46" s="5">
        <v>38</v>
      </c>
      <c r="B46" s="4"/>
      <c r="C46" s="2"/>
      <c r="D46" s="3" t="s">
        <v>13</v>
      </c>
      <c r="E46" s="2">
        <v>0</v>
      </c>
    </row>
    <row r="47" spans="1:5" ht="17.399999999999999" x14ac:dyDescent="0.3">
      <c r="A47" s="5">
        <v>39</v>
      </c>
      <c r="B47" s="8" t="s">
        <v>12</v>
      </c>
      <c r="C47" s="6"/>
      <c r="D47" s="7"/>
      <c r="E47" s="9"/>
    </row>
    <row r="48" spans="1:5" ht="17.399999999999999" x14ac:dyDescent="0.3">
      <c r="A48" s="5">
        <v>40</v>
      </c>
      <c r="B48" s="12" t="s">
        <v>11</v>
      </c>
      <c r="C48" s="11"/>
      <c r="D48" s="10"/>
      <c r="E48" s="9"/>
    </row>
    <row r="49" spans="1:5" ht="17.399999999999999" x14ac:dyDescent="0.3">
      <c r="A49" s="5">
        <v>41</v>
      </c>
      <c r="B49" s="4" t="s">
        <v>10</v>
      </c>
      <c r="C49" s="2">
        <f>'[1]5.bev. forrásonként'!H98</f>
        <v>1532751</v>
      </c>
      <c r="D49" s="3"/>
      <c r="E49" s="9"/>
    </row>
    <row r="50" spans="1:5" ht="17.399999999999999" x14ac:dyDescent="0.3">
      <c r="A50" s="5">
        <v>42</v>
      </c>
      <c r="B50" s="4" t="s">
        <v>9</v>
      </c>
      <c r="C50" s="2">
        <f>'[1]5.bev. forrásonként'!H99</f>
        <v>30370500</v>
      </c>
      <c r="D50" s="3"/>
      <c r="E50" s="9"/>
    </row>
    <row r="51" spans="1:5" ht="17.399999999999999" x14ac:dyDescent="0.3">
      <c r="A51" s="5">
        <v>43</v>
      </c>
      <c r="B51" s="12" t="s">
        <v>8</v>
      </c>
      <c r="C51" s="11"/>
      <c r="D51" s="10"/>
      <c r="E51" s="9"/>
    </row>
    <row r="52" spans="1:5" ht="17.399999999999999" x14ac:dyDescent="0.3">
      <c r="A52" s="5">
        <v>44</v>
      </c>
      <c r="B52" s="4" t="s">
        <v>7</v>
      </c>
      <c r="C52" s="2">
        <v>0</v>
      </c>
      <c r="D52" s="3"/>
      <c r="E52" s="9"/>
    </row>
    <row r="53" spans="1:5" ht="17.399999999999999" x14ac:dyDescent="0.3">
      <c r="A53" s="5">
        <v>45</v>
      </c>
      <c r="B53" s="4" t="s">
        <v>6</v>
      </c>
      <c r="C53" s="2">
        <v>0</v>
      </c>
      <c r="D53" s="3"/>
      <c r="E53" s="9"/>
    </row>
    <row r="54" spans="1:5" ht="17.399999999999999" x14ac:dyDescent="0.3">
      <c r="A54" s="5">
        <v>46</v>
      </c>
      <c r="B54" s="8" t="s">
        <v>5</v>
      </c>
      <c r="C54" s="6">
        <f>C43+C50+C52+C49+C53</f>
        <v>96134285</v>
      </c>
      <c r="D54" s="7" t="s">
        <v>4</v>
      </c>
      <c r="E54" s="6">
        <f>E43+E45+E46</f>
        <v>96134285</v>
      </c>
    </row>
    <row r="55" spans="1:5" ht="13.8" x14ac:dyDescent="0.25">
      <c r="A55" s="5">
        <v>47</v>
      </c>
      <c r="B55" s="4" t="s">
        <v>3</v>
      </c>
      <c r="C55" s="2">
        <f>C17+C52+C49</f>
        <v>50876785</v>
      </c>
      <c r="D55" s="3" t="s">
        <v>2</v>
      </c>
      <c r="E55" s="2">
        <f>E17+E31+E40</f>
        <v>43881104</v>
      </c>
    </row>
    <row r="56" spans="1:5" ht="13.8" x14ac:dyDescent="0.25">
      <c r="A56" s="5">
        <v>48</v>
      </c>
      <c r="B56" s="4" t="s">
        <v>1</v>
      </c>
      <c r="C56" s="2">
        <f>C26+C50</f>
        <v>45257500</v>
      </c>
      <c r="D56" s="3" t="s">
        <v>0</v>
      </c>
      <c r="E56" s="2">
        <f>E26</f>
        <v>52253181</v>
      </c>
    </row>
  </sheetData>
  <mergeCells count="2">
    <mergeCell ref="B7:C7"/>
    <mergeCell ref="D7:E7"/>
  </mergeCells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2021-06-05T15:13:44Z</dcterms:created>
  <dcterms:modified xsi:type="dcterms:W3CDTF">2021-06-05T15:14:09Z</dcterms:modified>
</cp:coreProperties>
</file>