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estületi dokumentumok\RENDELET KMÉRŐ\rendeletek 2020\6.2020. (III.05) önkormányzati rendelete az önkormányzat 2020. évi költségvetéséről\"/>
    </mc:Choice>
  </mc:AlternateContent>
  <bookViews>
    <workbookView xWindow="480" yWindow="228" windowWidth="20736" windowHeight="11760"/>
  </bookViews>
  <sheets>
    <sheet name="5" sheetId="4" r:id="rId1"/>
    <sheet name="05" sheetId="5" r:id="rId2"/>
  </sheets>
  <calcPr calcId="152511"/>
</workbook>
</file>

<file path=xl/calcChain.xml><?xml version="1.0" encoding="utf-8"?>
<calcChain xmlns="http://schemas.openxmlformats.org/spreadsheetml/2006/main">
  <c r="E16" i="5" l="1"/>
  <c r="E17" i="5" s="1"/>
  <c r="E23" i="5" s="1"/>
  <c r="E41" i="4"/>
  <c r="E36" i="4"/>
  <c r="E37" i="4" s="1"/>
  <c r="E42" i="4" s="1"/>
  <c r="E17" i="4"/>
  <c r="D41" i="4"/>
  <c r="D36" i="4"/>
  <c r="D31" i="4"/>
  <c r="D24" i="4"/>
  <c r="D21" i="4"/>
  <c r="D16" i="4"/>
  <c r="D13" i="4"/>
  <c r="D21" i="5"/>
  <c r="D22" i="5" s="1"/>
  <c r="D16" i="5"/>
  <c r="D17" i="5" s="1"/>
  <c r="C31" i="4"/>
  <c r="C21" i="5"/>
  <c r="C22" i="5" s="1"/>
  <c r="C41" i="4"/>
  <c r="C36" i="4"/>
  <c r="C24" i="4"/>
  <c r="C21" i="4"/>
  <c r="C16" i="4"/>
  <c r="C13" i="4"/>
  <c r="D23" i="5" l="1"/>
  <c r="D37" i="4"/>
  <c r="D17" i="4"/>
  <c r="D42" i="4" s="1"/>
  <c r="C17" i="4"/>
  <c r="C37" i="4"/>
  <c r="C16" i="5"/>
  <c r="C17" i="5" l="1"/>
  <c r="C23" i="5" s="1"/>
  <c r="C42" i="4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23" i="5" l="1"/>
  <c r="A6" i="5"/>
  <c r="A7" i="5" s="1"/>
  <c r="A8" i="5" s="1"/>
  <c r="A9" i="5" s="1"/>
  <c r="A10" i="5" s="1"/>
  <c r="A11" i="5" s="1"/>
  <c r="A12" i="5" s="1"/>
  <c r="A13" i="5" s="1"/>
  <c r="A14" i="5" s="1"/>
</calcChain>
</file>

<file path=xl/sharedStrings.xml><?xml version="1.0" encoding="utf-8"?>
<sst xmlns="http://schemas.openxmlformats.org/spreadsheetml/2006/main" count="70" uniqueCount="64">
  <si>
    <t>Megnevezés</t>
  </si>
  <si>
    <t>Törvény szerinti illetmények, munkabérek (K1101)</t>
  </si>
  <si>
    <t>Céljuttatás, projektprémium (K1103)</t>
  </si>
  <si>
    <t>Béren kívüli juttatások (K1107)</t>
  </si>
  <si>
    <t>Közlekedési költségtérítés (K1109)</t>
  </si>
  <si>
    <t>Egyéb költségtérítések (K1110)</t>
  </si>
  <si>
    <t>Foglalkoztatottak egyéb személyi juttatásai (&gt;=14) (K1113)</t>
  </si>
  <si>
    <t>Foglalkoztatottak személyi juttatásai (=01+…+13) (K11)</t>
  </si>
  <si>
    <t>Munkavégzésre irányuló egyéb jogviszonyban nem saját foglalkoztatottnak fizetett juttatások (K122)</t>
  </si>
  <si>
    <t>Külső személyi juttatások (=16+17+18) (K12)</t>
  </si>
  <si>
    <t>Személyi juttatások (=15+19) (K1)</t>
  </si>
  <si>
    <t>Munkaadókat terhelő járulékok és szociális hozzájárulási adó (=22+…+28) (K2)</t>
  </si>
  <si>
    <t>Szakmai anyagok beszerzése (K311)</t>
  </si>
  <si>
    <t>Üzemeltetési anyagok beszerzése (K312)</t>
  </si>
  <si>
    <t>Készletbeszerzés (=29+30+31) (K31)</t>
  </si>
  <si>
    <t>Informatikai szolgáltatások igénybevétele (K321)</t>
  </si>
  <si>
    <t>Egyéb kommunikációs szolgáltatások (K322)</t>
  </si>
  <si>
    <t>Kommunikációs szolgáltatások (=33+34) (K32)</t>
  </si>
  <si>
    <t>Közüzemi díjak (K331)</t>
  </si>
  <si>
    <t>Vásárolt élelmezés (K332)</t>
  </si>
  <si>
    <t>Karbantartási, kisjavítási szolgáltatások (K334)</t>
  </si>
  <si>
    <t>Közvetített szolgáltatások  (&gt;=42) (K335)</t>
  </si>
  <si>
    <t>Szakmai tevékenységet segítő szolgáltatások  (K336)</t>
  </si>
  <si>
    <t>Egyéb szolgáltatások  (K337)</t>
  </si>
  <si>
    <t>Szolgáltatási kiadások (=36+37+38+40+41+43+44) (K33)</t>
  </si>
  <si>
    <t>Kiküldetések kiadásai (K341)</t>
  </si>
  <si>
    <t>Kiküldetések, reklám- és propagandakiadások (=47+48) (K34)</t>
  </si>
  <si>
    <t>Működési célú előzetesen felszámított általános forgalmi adó (K351)</t>
  </si>
  <si>
    <t>Egyéb dologi kiadások (K355)</t>
  </si>
  <si>
    <t>Különféle befizetések és egyéb dologi kiadások (=50+51+52+55+59) (K35)</t>
  </si>
  <si>
    <t>Dologi kiadások (=32+35+46+49+60) (K3)</t>
  </si>
  <si>
    <t>Informatikai eszközök beszerzése, létesítése (K63)</t>
  </si>
  <si>
    <t>Beruházási célú előzetesen felszámított általános forgalmi adó (K67)</t>
  </si>
  <si>
    <t>Beruházások (=192+193+195+…+199) (K6)</t>
  </si>
  <si>
    <t>Költségvetési kiadások (=20+21+61+121+191+200+205+267) (K1-K8)</t>
  </si>
  <si>
    <t>Szolgáltatások ellenértéke (&gt;=188+189) (B402)</t>
  </si>
  <si>
    <t>Közvetített szolgáltatások ellenértéke  (&gt;=191) (B403)</t>
  </si>
  <si>
    <t>ebből: államháztartáson belül (B403)</t>
  </si>
  <si>
    <t>Tulajdonosi bevételek (&gt;=193+…+198) (B404)</t>
  </si>
  <si>
    <t>Kiszámlázott általános forgalmi adó (B406)</t>
  </si>
  <si>
    <t>Egyéb kapott (járó) kamatok és kamatjellegű bevételek (&gt;=206+207) (B4082)</t>
  </si>
  <si>
    <t>Kamatbevételek és más nyereségjellegű bevételek (=202+205) (B408)</t>
  </si>
  <si>
    <t>Egyéb működési bevételek (&gt;=219+220) (B411)</t>
  </si>
  <si>
    <t>ebből: kiadások visszatérítései (B411)</t>
  </si>
  <si>
    <t>Működési bevételek (=186+187+190+192+199+…+201+208+216+217+218) (B4)</t>
  </si>
  <si>
    <t>Költségvetési bevételek (=43+79+185+221+230+256+282) (B1-B7)</t>
  </si>
  <si>
    <t>Előző év költségvetési maradványának igénybevétele (B8131)</t>
  </si>
  <si>
    <t>Maradvány igénybevétele (=12+13) (B813)</t>
  </si>
  <si>
    <t>Központi, irányító szervi támogatás (B816)</t>
  </si>
  <si>
    <t>Belföldi finanszírozás bevételei (=04+11+14+…+19+22) (B81)</t>
  </si>
  <si>
    <t>Finanszírozási bevételek (=23+29+30+31) (B8)</t>
  </si>
  <si>
    <t>Költségvetési kiadások</t>
  </si>
  <si>
    <t>Összes bevétel</t>
  </si>
  <si>
    <t>Egyéb külső személyi juttatások</t>
  </si>
  <si>
    <t>Egyéb működési célú támogatások államháztartáson belülről</t>
  </si>
  <si>
    <t>Egyéb működési célú átvett pénzeszköz</t>
  </si>
  <si>
    <t>#</t>
  </si>
  <si>
    <t xml:space="preserve">Költségvetési és finanszírozási bevételek </t>
  </si>
  <si>
    <t>Jubileumi utalom</t>
  </si>
  <si>
    <t>Eredeti előirányzat 2020. év</t>
  </si>
  <si>
    <t>Módosított előirányzat 2020. év</t>
  </si>
  <si>
    <t>Normatív jutalom (K1102)</t>
  </si>
  <si>
    <t>Egyéb tárgyi eszközök beszerzése, létesítése (K64)</t>
  </si>
  <si>
    <t>6. számú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</si>
</sst>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E"/>
      <charset val="238"/>
    </font>
    <font>
      <sz val="10"/>
      <name val="MS Sans Serif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2" fillId="0" borderId="0" xfId="0" applyFont="1"/>
    <xf numFmtId="0" fontId="4" fillId="3" borderId="0" xfId="0" applyFont="1" applyFill="1" applyAlignment="1">
      <alignment vertical="top"/>
    </xf>
    <xf numFmtId="0" fontId="2" fillId="3" borderId="0" xfId="0" applyFont="1" applyFill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3" fillId="4" borderId="1" xfId="0" applyFont="1" applyFill="1" applyBorder="1" applyAlignment="1">
      <alignment horizontal="center" vertical="center" wrapText="1"/>
    </xf>
    <xf numFmtId="0" fontId="5" fillId="0" borderId="0" xfId="0" applyFont="1"/>
    <xf numFmtId="3" fontId="2" fillId="3" borderId="1" xfId="0" applyNumberFormat="1" applyFont="1" applyFill="1" applyBorder="1" applyAlignment="1">
      <alignment horizontal="right" vertical="center" wrapText="1"/>
    </xf>
    <xf numFmtId="0" fontId="4" fillId="3" borderId="0" xfId="0" applyFont="1" applyFill="1" applyAlignment="1"/>
    <xf numFmtId="0" fontId="2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3" fontId="3" fillId="5" borderId="1" xfId="0" applyNumberFormat="1" applyFont="1" applyFill="1" applyBorder="1" applyAlignment="1">
      <alignment horizontal="right" vertical="center" wrapText="1"/>
    </xf>
    <xf numFmtId="3" fontId="3" fillId="5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/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view="pageLayout" zoomScaleNormal="100" workbookViewId="0">
      <selection activeCell="D46" sqref="D46"/>
    </sheetView>
  </sheetViews>
  <sheetFormatPr defaultRowHeight="13.2" x14ac:dyDescent="0.25"/>
  <cols>
    <col min="1" max="1" width="3.44140625" customWidth="1"/>
    <col min="2" max="2" width="29" customWidth="1"/>
    <col min="3" max="3" width="16.33203125" style="2" customWidth="1"/>
    <col min="4" max="4" width="17" customWidth="1"/>
    <col min="5" max="5" width="15.44140625" customWidth="1"/>
  </cols>
  <sheetData>
    <row r="1" spans="1:5" s="1" customFormat="1" ht="15.6" x14ac:dyDescent="0.3">
      <c r="B1" s="3"/>
      <c r="C1" s="4"/>
      <c r="D1" s="2"/>
    </row>
    <row r="2" spans="1:5" s="1" customFormat="1" ht="15.6" x14ac:dyDescent="0.25">
      <c r="A2" s="5" t="s">
        <v>51</v>
      </c>
      <c r="B2" s="4"/>
      <c r="C2" s="4"/>
    </row>
    <row r="3" spans="1:5" s="1" customFormat="1" ht="15.6" x14ac:dyDescent="0.3">
      <c r="A3" s="5"/>
      <c r="B3" s="6"/>
      <c r="C3" s="17"/>
    </row>
    <row r="4" spans="1:5" s="1" customFormat="1" ht="39.75" customHeight="1" x14ac:dyDescent="0.25">
      <c r="A4" s="12" t="s">
        <v>56</v>
      </c>
      <c r="B4" s="12" t="s">
        <v>0</v>
      </c>
      <c r="C4" s="14" t="s">
        <v>59</v>
      </c>
      <c r="D4" s="14" t="s">
        <v>60</v>
      </c>
      <c r="E4" s="14" t="s">
        <v>60</v>
      </c>
    </row>
    <row r="5" spans="1:5" ht="26.4" x14ac:dyDescent="0.25">
      <c r="A5" s="7">
        <v>1</v>
      </c>
      <c r="B5" s="8" t="s">
        <v>1</v>
      </c>
      <c r="C5" s="9">
        <v>86109600</v>
      </c>
      <c r="D5" s="9">
        <v>86109600</v>
      </c>
      <c r="E5" s="9">
        <v>75222364</v>
      </c>
    </row>
    <row r="6" spans="1:5" s="2" customFormat="1" x14ac:dyDescent="0.25">
      <c r="A6" s="7">
        <f>A5+1</f>
        <v>2</v>
      </c>
      <c r="B6" s="8" t="s">
        <v>61</v>
      </c>
      <c r="C6" s="9">
        <v>7175800</v>
      </c>
      <c r="D6" s="9">
        <v>7175800</v>
      </c>
      <c r="E6" s="9">
        <v>11959171</v>
      </c>
    </row>
    <row r="7" spans="1:5" ht="26.4" x14ac:dyDescent="0.25">
      <c r="A7" s="7">
        <f t="shared" ref="A7:A42" si="0">A6+1</f>
        <v>3</v>
      </c>
      <c r="B7" s="8" t="s">
        <v>2</v>
      </c>
      <c r="C7" s="9">
        <v>821349</v>
      </c>
      <c r="D7" s="9">
        <v>821349</v>
      </c>
      <c r="E7" s="9">
        <v>2139409</v>
      </c>
    </row>
    <row r="8" spans="1:5" s="2" customFormat="1" x14ac:dyDescent="0.25">
      <c r="A8" s="7">
        <f t="shared" si="0"/>
        <v>4</v>
      </c>
      <c r="B8" s="8" t="s">
        <v>58</v>
      </c>
      <c r="C8" s="9">
        <v>0</v>
      </c>
      <c r="D8" s="9">
        <v>0</v>
      </c>
      <c r="E8" s="9">
        <v>2904000</v>
      </c>
    </row>
    <row r="9" spans="1:5" x14ac:dyDescent="0.25">
      <c r="A9" s="7">
        <f t="shared" si="0"/>
        <v>5</v>
      </c>
      <c r="B9" s="8" t="s">
        <v>3</v>
      </c>
      <c r="C9" s="9">
        <v>4800000</v>
      </c>
      <c r="D9" s="9">
        <v>4800000</v>
      </c>
      <c r="E9" s="9">
        <v>4800000</v>
      </c>
    </row>
    <row r="10" spans="1:5" x14ac:dyDescent="0.25">
      <c r="A10" s="7">
        <f t="shared" si="0"/>
        <v>6</v>
      </c>
      <c r="B10" s="8" t="s">
        <v>4</v>
      </c>
      <c r="C10" s="9">
        <v>700000</v>
      </c>
      <c r="D10" s="9">
        <v>700000</v>
      </c>
      <c r="E10" s="9">
        <v>700000</v>
      </c>
    </row>
    <row r="11" spans="1:5" x14ac:dyDescent="0.25">
      <c r="A11" s="7">
        <f t="shared" si="0"/>
        <v>7</v>
      </c>
      <c r="B11" s="8" t="s">
        <v>5</v>
      </c>
      <c r="C11" s="9">
        <v>0</v>
      </c>
      <c r="D11" s="9">
        <v>0</v>
      </c>
      <c r="E11" s="9">
        <v>79700</v>
      </c>
    </row>
    <row r="12" spans="1:5" ht="26.4" x14ac:dyDescent="0.25">
      <c r="A12" s="7">
        <f t="shared" si="0"/>
        <v>8</v>
      </c>
      <c r="B12" s="8" t="s">
        <v>6</v>
      </c>
      <c r="C12" s="9">
        <v>0</v>
      </c>
      <c r="D12" s="9">
        <v>0</v>
      </c>
      <c r="E12" s="9">
        <v>57109</v>
      </c>
    </row>
    <row r="13" spans="1:5" ht="26.4" x14ac:dyDescent="0.25">
      <c r="A13" s="7">
        <f t="shared" si="0"/>
        <v>9</v>
      </c>
      <c r="B13" s="10" t="s">
        <v>7</v>
      </c>
      <c r="C13" s="11">
        <f>SUM(C5:C12)</f>
        <v>99606749</v>
      </c>
      <c r="D13" s="11">
        <f>SUM(D5:D12)</f>
        <v>99606749</v>
      </c>
      <c r="E13" s="11">
        <v>97861753</v>
      </c>
    </row>
    <row r="14" spans="1:5" ht="52.8" x14ac:dyDescent="0.25">
      <c r="A14" s="7">
        <f t="shared" si="0"/>
        <v>10</v>
      </c>
      <c r="B14" s="8" t="s">
        <v>8</v>
      </c>
      <c r="C14" s="9">
        <v>0</v>
      </c>
      <c r="D14" s="9">
        <v>0</v>
      </c>
      <c r="E14" s="9">
        <v>0</v>
      </c>
    </row>
    <row r="15" spans="1:5" s="2" customFormat="1" x14ac:dyDescent="0.25">
      <c r="A15" s="7">
        <f t="shared" si="0"/>
        <v>11</v>
      </c>
      <c r="B15" s="8" t="s">
        <v>53</v>
      </c>
      <c r="C15" s="9">
        <v>0</v>
      </c>
      <c r="D15" s="9">
        <v>0</v>
      </c>
      <c r="E15" s="9">
        <v>0</v>
      </c>
    </row>
    <row r="16" spans="1:5" ht="26.4" x14ac:dyDescent="0.25">
      <c r="A16" s="7">
        <f t="shared" si="0"/>
        <v>12</v>
      </c>
      <c r="B16" s="10" t="s">
        <v>9</v>
      </c>
      <c r="C16" s="11">
        <f>SUM(C14:C15)</f>
        <v>0</v>
      </c>
      <c r="D16" s="11">
        <f>SUM(D14:D15)</f>
        <v>0</v>
      </c>
      <c r="E16" s="11">
        <v>0</v>
      </c>
    </row>
    <row r="17" spans="1:5" ht="26.4" x14ac:dyDescent="0.25">
      <c r="A17" s="7">
        <f t="shared" si="0"/>
        <v>13</v>
      </c>
      <c r="B17" s="10" t="s">
        <v>10</v>
      </c>
      <c r="C17" s="11">
        <f t="shared" ref="C17:E17" si="1">C13+C16</f>
        <v>99606749</v>
      </c>
      <c r="D17" s="11">
        <f t="shared" si="1"/>
        <v>99606749</v>
      </c>
      <c r="E17" s="11">
        <f t="shared" si="1"/>
        <v>97861753</v>
      </c>
    </row>
    <row r="18" spans="1:5" ht="39.6" x14ac:dyDescent="0.25">
      <c r="A18" s="7">
        <f t="shared" si="0"/>
        <v>14</v>
      </c>
      <c r="B18" s="10" t="s">
        <v>11</v>
      </c>
      <c r="C18" s="11">
        <v>18501745</v>
      </c>
      <c r="D18" s="11">
        <v>18501745</v>
      </c>
      <c r="E18" s="11">
        <v>16482050</v>
      </c>
    </row>
    <row r="19" spans="1:5" x14ac:dyDescent="0.25">
      <c r="A19" s="7">
        <f t="shared" si="0"/>
        <v>15</v>
      </c>
      <c r="B19" s="8" t="s">
        <v>12</v>
      </c>
      <c r="C19" s="9">
        <v>1400000</v>
      </c>
      <c r="D19" s="9">
        <v>1400000</v>
      </c>
      <c r="E19" s="9">
        <v>1450000</v>
      </c>
    </row>
    <row r="20" spans="1:5" ht="26.4" x14ac:dyDescent="0.25">
      <c r="A20" s="7">
        <f t="shared" si="0"/>
        <v>16</v>
      </c>
      <c r="B20" s="8" t="s">
        <v>13</v>
      </c>
      <c r="C20" s="9">
        <v>472440</v>
      </c>
      <c r="D20" s="9">
        <v>472440</v>
      </c>
      <c r="E20" s="9">
        <v>1040351</v>
      </c>
    </row>
    <row r="21" spans="1:5" ht="26.4" x14ac:dyDescent="0.25">
      <c r="A21" s="7">
        <f t="shared" si="0"/>
        <v>17</v>
      </c>
      <c r="B21" s="10" t="s">
        <v>14</v>
      </c>
      <c r="C21" s="11">
        <f t="shared" ref="C21:D21" si="2">SUM(C19:C20)</f>
        <v>1872440</v>
      </c>
      <c r="D21" s="11">
        <f t="shared" si="2"/>
        <v>1872440</v>
      </c>
      <c r="E21" s="11">
        <v>2490351</v>
      </c>
    </row>
    <row r="22" spans="1:5" ht="26.4" x14ac:dyDescent="0.25">
      <c r="A22" s="7">
        <f t="shared" si="0"/>
        <v>18</v>
      </c>
      <c r="B22" s="8" t="s">
        <v>15</v>
      </c>
      <c r="C22" s="9">
        <v>2486000</v>
      </c>
      <c r="D22" s="9">
        <v>2486000</v>
      </c>
      <c r="E22" s="9">
        <v>2486000</v>
      </c>
    </row>
    <row r="23" spans="1:5" ht="26.4" x14ac:dyDescent="0.25">
      <c r="A23" s="7">
        <f t="shared" si="0"/>
        <v>19</v>
      </c>
      <c r="B23" s="8" t="s">
        <v>16</v>
      </c>
      <c r="C23" s="9">
        <v>1147119</v>
      </c>
      <c r="D23" s="9">
        <v>1147119</v>
      </c>
      <c r="E23" s="9">
        <v>1147119</v>
      </c>
    </row>
    <row r="24" spans="1:5" ht="26.4" x14ac:dyDescent="0.25">
      <c r="A24" s="7">
        <f t="shared" si="0"/>
        <v>20</v>
      </c>
      <c r="B24" s="10" t="s">
        <v>17</v>
      </c>
      <c r="C24" s="11">
        <f t="shared" ref="C24:D24" si="3">SUM(C22:C23)</f>
        <v>3633119</v>
      </c>
      <c r="D24" s="11">
        <f t="shared" si="3"/>
        <v>3633119</v>
      </c>
      <c r="E24" s="11">
        <v>3633119</v>
      </c>
    </row>
    <row r="25" spans="1:5" x14ac:dyDescent="0.25">
      <c r="A25" s="7">
        <f t="shared" si="0"/>
        <v>21</v>
      </c>
      <c r="B25" s="8" t="s">
        <v>18</v>
      </c>
      <c r="C25" s="9">
        <v>812598</v>
      </c>
      <c r="D25" s="9">
        <v>812598</v>
      </c>
      <c r="E25" s="9">
        <v>757598</v>
      </c>
    </row>
    <row r="26" spans="1:5" x14ac:dyDescent="0.25">
      <c r="A26" s="7">
        <f t="shared" si="0"/>
        <v>22</v>
      </c>
      <c r="B26" s="8" t="s">
        <v>19</v>
      </c>
      <c r="C26" s="9">
        <v>0</v>
      </c>
      <c r="D26" s="9">
        <v>0</v>
      </c>
      <c r="E26" s="9">
        <v>161490</v>
      </c>
    </row>
    <row r="27" spans="1:5" ht="26.4" x14ac:dyDescent="0.25">
      <c r="A27" s="7">
        <f t="shared" si="0"/>
        <v>23</v>
      </c>
      <c r="B27" s="8" t="s">
        <v>20</v>
      </c>
      <c r="C27" s="9">
        <v>238000</v>
      </c>
      <c r="D27" s="9">
        <v>238000</v>
      </c>
      <c r="E27" s="9">
        <v>354270</v>
      </c>
    </row>
    <row r="28" spans="1:5" ht="26.4" x14ac:dyDescent="0.25">
      <c r="A28" s="7">
        <f t="shared" si="0"/>
        <v>24</v>
      </c>
      <c r="B28" s="8" t="s">
        <v>21</v>
      </c>
      <c r="C28" s="9">
        <v>173281</v>
      </c>
      <c r="D28" s="9">
        <v>173281</v>
      </c>
      <c r="E28" s="9">
        <v>173281</v>
      </c>
    </row>
    <row r="29" spans="1:5" ht="26.4" x14ac:dyDescent="0.25">
      <c r="A29" s="7">
        <f t="shared" si="0"/>
        <v>25</v>
      </c>
      <c r="B29" s="8" t="s">
        <v>22</v>
      </c>
      <c r="C29" s="9">
        <v>178110</v>
      </c>
      <c r="D29" s="9">
        <v>178110</v>
      </c>
      <c r="E29" s="9">
        <v>254110</v>
      </c>
    </row>
    <row r="30" spans="1:5" x14ac:dyDescent="0.25">
      <c r="A30" s="7">
        <f t="shared" si="0"/>
        <v>26</v>
      </c>
      <c r="B30" s="8" t="s">
        <v>23</v>
      </c>
      <c r="C30" s="9">
        <v>1424332</v>
      </c>
      <c r="D30" s="9">
        <v>1424332</v>
      </c>
      <c r="E30" s="9">
        <v>1736367</v>
      </c>
    </row>
    <row r="31" spans="1:5" ht="39.6" x14ac:dyDescent="0.25">
      <c r="A31" s="7">
        <v>27</v>
      </c>
      <c r="B31" s="10" t="s">
        <v>24</v>
      </c>
      <c r="C31" s="11">
        <f>SUM(C25:C30)</f>
        <v>2826321</v>
      </c>
      <c r="D31" s="11">
        <f>SUM(D25:D30)</f>
        <v>2826321</v>
      </c>
      <c r="E31" s="11">
        <v>3437116</v>
      </c>
    </row>
    <row r="32" spans="1:5" x14ac:dyDescent="0.25">
      <c r="A32" s="7">
        <f t="shared" si="0"/>
        <v>28</v>
      </c>
      <c r="B32" s="8" t="s">
        <v>25</v>
      </c>
      <c r="C32" s="9">
        <v>0</v>
      </c>
      <c r="D32" s="9">
        <v>0</v>
      </c>
      <c r="E32" s="9">
        <v>44407</v>
      </c>
    </row>
    <row r="33" spans="1:5" ht="39.6" x14ac:dyDescent="0.25">
      <c r="A33" s="7">
        <f t="shared" si="0"/>
        <v>29</v>
      </c>
      <c r="B33" s="10" t="s">
        <v>26</v>
      </c>
      <c r="C33" s="11">
        <v>0</v>
      </c>
      <c r="D33" s="11">
        <v>0</v>
      </c>
      <c r="E33" s="9">
        <v>44407</v>
      </c>
    </row>
    <row r="34" spans="1:5" ht="39.6" x14ac:dyDescent="0.25">
      <c r="A34" s="7">
        <f t="shared" si="0"/>
        <v>30</v>
      </c>
      <c r="B34" s="8" t="s">
        <v>27</v>
      </c>
      <c r="C34" s="9">
        <v>663992</v>
      </c>
      <c r="D34" s="9">
        <v>663992</v>
      </c>
      <c r="E34" s="9">
        <v>2524602</v>
      </c>
    </row>
    <row r="35" spans="1:5" x14ac:dyDescent="0.25">
      <c r="A35" s="7">
        <f t="shared" si="0"/>
        <v>31</v>
      </c>
      <c r="B35" s="8" t="s">
        <v>28</v>
      </c>
      <c r="C35" s="9">
        <v>10836581</v>
      </c>
      <c r="D35" s="9">
        <v>10836581</v>
      </c>
      <c r="E35" s="9">
        <v>918417</v>
      </c>
    </row>
    <row r="36" spans="1:5" ht="39.6" x14ac:dyDescent="0.25">
      <c r="A36" s="7">
        <f t="shared" si="0"/>
        <v>32</v>
      </c>
      <c r="B36" s="10" t="s">
        <v>29</v>
      </c>
      <c r="C36" s="11">
        <f t="shared" ref="C36:E36" si="4">SUM(C34:C35)</f>
        <v>11500573</v>
      </c>
      <c r="D36" s="11">
        <f t="shared" si="4"/>
        <v>11500573</v>
      </c>
      <c r="E36" s="11">
        <f t="shared" si="4"/>
        <v>3443019</v>
      </c>
    </row>
    <row r="37" spans="1:5" ht="26.4" x14ac:dyDescent="0.25">
      <c r="A37" s="7">
        <f t="shared" si="0"/>
        <v>33</v>
      </c>
      <c r="B37" s="10" t="s">
        <v>30</v>
      </c>
      <c r="C37" s="11">
        <f>C21+C24+C31+C33+C36</f>
        <v>19832453</v>
      </c>
      <c r="D37" s="11">
        <f>D21+D24+D31+D33+D36</f>
        <v>19832453</v>
      </c>
      <c r="E37" s="11">
        <f>E21+E24+E31+E33+E36</f>
        <v>13048012</v>
      </c>
    </row>
    <row r="38" spans="1:5" ht="26.4" x14ac:dyDescent="0.25">
      <c r="A38" s="7">
        <f t="shared" si="0"/>
        <v>34</v>
      </c>
      <c r="B38" s="8" t="s">
        <v>31</v>
      </c>
      <c r="C38" s="9">
        <v>200000</v>
      </c>
      <c r="D38" s="9">
        <v>200000</v>
      </c>
      <c r="E38" s="9">
        <v>200000</v>
      </c>
    </row>
    <row r="39" spans="1:5" s="2" customFormat="1" ht="26.4" x14ac:dyDescent="0.25">
      <c r="A39" s="7">
        <f t="shared" si="0"/>
        <v>35</v>
      </c>
      <c r="B39" s="8" t="s">
        <v>62</v>
      </c>
      <c r="C39" s="9"/>
      <c r="D39" s="9"/>
      <c r="E39" s="9">
        <v>30000</v>
      </c>
    </row>
    <row r="40" spans="1:5" ht="39.6" x14ac:dyDescent="0.25">
      <c r="A40" s="7">
        <f t="shared" si="0"/>
        <v>36</v>
      </c>
      <c r="B40" s="8" t="s">
        <v>32</v>
      </c>
      <c r="C40" s="9">
        <v>54000</v>
      </c>
      <c r="D40" s="9">
        <v>54000</v>
      </c>
      <c r="E40" s="9">
        <v>54000</v>
      </c>
    </row>
    <row r="41" spans="1:5" ht="26.4" x14ac:dyDescent="0.25">
      <c r="A41" s="7">
        <f t="shared" si="0"/>
        <v>37</v>
      </c>
      <c r="B41" s="10" t="s">
        <v>33</v>
      </c>
      <c r="C41" s="11">
        <f>SUM(C38:C40)</f>
        <v>254000</v>
      </c>
      <c r="D41" s="11">
        <f>SUM(D38:D40)</f>
        <v>254000</v>
      </c>
      <c r="E41" s="11">
        <f>SUM(E38:E40)</f>
        <v>284000</v>
      </c>
    </row>
    <row r="42" spans="1:5" ht="39.6" x14ac:dyDescent="0.25">
      <c r="A42" s="18">
        <f t="shared" si="0"/>
        <v>38</v>
      </c>
      <c r="B42" s="19" t="s">
        <v>34</v>
      </c>
      <c r="C42" s="20">
        <f>C17+C18+C37+C41</f>
        <v>138194947</v>
      </c>
      <c r="D42" s="20">
        <f>D17+D18+D37+D41</f>
        <v>138194947</v>
      </c>
      <c r="E42" s="20">
        <f>E17+E18+E37+E41</f>
        <v>127675815</v>
      </c>
    </row>
    <row r="46" spans="1:5" x14ac:dyDescent="0.25">
      <c r="B46" s="2"/>
    </row>
    <row r="47" spans="1:5" x14ac:dyDescent="0.25">
      <c r="B47" s="2"/>
    </row>
    <row r="48" spans="1:5" s="2" customFormat="1" x14ac:dyDescent="0.25"/>
    <row r="49" spans="2:2" s="2" customFormat="1" x14ac:dyDescent="0.25"/>
    <row r="50" spans="2:2" x14ac:dyDescent="0.25">
      <c r="B50" s="15"/>
    </row>
  </sheetData>
  <pageMargins left="0.75" right="0.75" top="1" bottom="1" header="0.5" footer="0.5"/>
  <pageSetup orientation="portrait" horizontalDpi="300" verticalDpi="300" r:id="rId1"/>
  <headerFooter alignWithMargins="0">
    <oddHeader>&amp;C&amp;"Times New Roman,Félkövér"Kaposmérői Közös Önkormányzati Hivatal költségvetés 
2020. év&amp;RÉrték típus: Forint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view="pageLayout" zoomScaleNormal="100" workbookViewId="0">
      <selection activeCell="D1" sqref="D1"/>
    </sheetView>
  </sheetViews>
  <sheetFormatPr defaultRowHeight="13.2" x14ac:dyDescent="0.25"/>
  <cols>
    <col min="1" max="1" width="2.6640625" customWidth="1"/>
    <col min="2" max="2" width="32.109375" customWidth="1"/>
    <col min="3" max="3" width="15.33203125" style="2" customWidth="1"/>
    <col min="4" max="4" width="16.109375" customWidth="1"/>
    <col min="5" max="5" width="14.33203125" customWidth="1"/>
  </cols>
  <sheetData>
    <row r="1" spans="1:5" s="1" customFormat="1" x14ac:dyDescent="0.25">
      <c r="A1" s="4"/>
      <c r="B1" s="13"/>
      <c r="C1" s="4"/>
      <c r="D1" s="2" t="s">
        <v>63</v>
      </c>
    </row>
    <row r="2" spans="1:5" s="1" customFormat="1" ht="15.6" x14ac:dyDescent="0.25">
      <c r="A2" s="5" t="s">
        <v>57</v>
      </c>
      <c r="B2" s="13"/>
      <c r="C2" s="2"/>
    </row>
    <row r="3" spans="1:5" s="1" customFormat="1" ht="15.6" x14ac:dyDescent="0.3">
      <c r="A3" s="5"/>
      <c r="B3" s="13"/>
      <c r="C3" s="17"/>
    </row>
    <row r="4" spans="1:5" s="1" customFormat="1" ht="40.5" customHeight="1" x14ac:dyDescent="0.25">
      <c r="A4" s="12" t="s">
        <v>56</v>
      </c>
      <c r="B4" s="12" t="s">
        <v>0</v>
      </c>
      <c r="C4" s="14" t="s">
        <v>59</v>
      </c>
      <c r="D4" s="14" t="s">
        <v>60</v>
      </c>
      <c r="E4" s="14" t="s">
        <v>60</v>
      </c>
    </row>
    <row r="5" spans="1:5" ht="26.4" x14ac:dyDescent="0.25">
      <c r="A5" s="7">
        <v>1</v>
      </c>
      <c r="B5" s="8" t="s">
        <v>54</v>
      </c>
      <c r="C5" s="9">
        <v>5542992</v>
      </c>
      <c r="D5" s="9">
        <v>5542992</v>
      </c>
      <c r="E5" s="9">
        <v>4154831</v>
      </c>
    </row>
    <row r="6" spans="1:5" ht="26.4" x14ac:dyDescent="0.25">
      <c r="A6" s="7">
        <f>A5+1</f>
        <v>2</v>
      </c>
      <c r="B6" s="8" t="s">
        <v>35</v>
      </c>
      <c r="C6" s="9">
        <v>3047700</v>
      </c>
      <c r="D6" s="9">
        <v>3047700</v>
      </c>
      <c r="E6" s="9">
        <v>2299440</v>
      </c>
    </row>
    <row r="7" spans="1:5" ht="26.4" x14ac:dyDescent="0.25">
      <c r="A7" s="7">
        <f t="shared" ref="A7:A14" si="0">A6+1</f>
        <v>3</v>
      </c>
      <c r="B7" s="8" t="s">
        <v>36</v>
      </c>
      <c r="C7" s="9">
        <v>0</v>
      </c>
      <c r="D7" s="9">
        <v>0</v>
      </c>
      <c r="E7" s="9">
        <v>778270</v>
      </c>
    </row>
    <row r="8" spans="1:5" x14ac:dyDescent="0.25">
      <c r="A8" s="7">
        <f t="shared" si="0"/>
        <v>4</v>
      </c>
      <c r="B8" s="8" t="s">
        <v>37</v>
      </c>
      <c r="C8" s="9">
        <v>0</v>
      </c>
      <c r="D8" s="9">
        <v>0</v>
      </c>
      <c r="E8" s="9">
        <v>0</v>
      </c>
    </row>
    <row r="9" spans="1:5" ht="26.4" x14ac:dyDescent="0.25">
      <c r="A9" s="7">
        <f t="shared" si="0"/>
        <v>5</v>
      </c>
      <c r="B9" s="8" t="s">
        <v>38</v>
      </c>
      <c r="C9" s="9">
        <v>0</v>
      </c>
      <c r="D9" s="9">
        <v>0</v>
      </c>
      <c r="E9" s="9">
        <v>0</v>
      </c>
    </row>
    <row r="10" spans="1:5" ht="26.4" x14ac:dyDescent="0.25">
      <c r="A10" s="7">
        <f t="shared" si="0"/>
        <v>6</v>
      </c>
      <c r="B10" s="8" t="s">
        <v>39</v>
      </c>
      <c r="C10" s="9">
        <v>0</v>
      </c>
      <c r="D10" s="9">
        <v>0</v>
      </c>
      <c r="E10" s="23"/>
    </row>
    <row r="11" spans="1:5" ht="39.6" x14ac:dyDescent="0.25">
      <c r="A11" s="7">
        <f t="shared" si="0"/>
        <v>7</v>
      </c>
      <c r="B11" s="8" t="s">
        <v>40</v>
      </c>
      <c r="C11" s="9">
        <v>0</v>
      </c>
      <c r="D11" s="9">
        <v>0</v>
      </c>
      <c r="E11" s="9">
        <v>0</v>
      </c>
    </row>
    <row r="12" spans="1:5" ht="26.4" x14ac:dyDescent="0.25">
      <c r="A12" s="7">
        <f t="shared" si="0"/>
        <v>8</v>
      </c>
      <c r="B12" s="8" t="s">
        <v>41</v>
      </c>
      <c r="C12" s="9">
        <v>0</v>
      </c>
      <c r="D12" s="9">
        <v>0</v>
      </c>
      <c r="E12" s="9">
        <v>1</v>
      </c>
    </row>
    <row r="13" spans="1:5" ht="26.4" x14ac:dyDescent="0.25">
      <c r="A13" s="7">
        <f t="shared" si="0"/>
        <v>9</v>
      </c>
      <c r="B13" s="8" t="s">
        <v>42</v>
      </c>
      <c r="C13" s="9">
        <v>0</v>
      </c>
      <c r="D13" s="9">
        <v>0</v>
      </c>
      <c r="E13" s="9">
        <v>154078</v>
      </c>
    </row>
    <row r="14" spans="1:5" x14ac:dyDescent="0.25">
      <c r="A14" s="7">
        <f t="shared" si="0"/>
        <v>10</v>
      </c>
      <c r="B14" s="8" t="s">
        <v>43</v>
      </c>
      <c r="C14" s="9">
        <v>0</v>
      </c>
      <c r="D14" s="9">
        <v>0</v>
      </c>
      <c r="E14" s="9">
        <v>0</v>
      </c>
    </row>
    <row r="15" spans="1:5" s="2" customFormat="1" x14ac:dyDescent="0.25">
      <c r="A15" s="7">
        <v>11</v>
      </c>
      <c r="B15" s="8" t="s">
        <v>55</v>
      </c>
      <c r="C15" s="9"/>
      <c r="D15" s="9"/>
      <c r="E15" s="9">
        <v>0</v>
      </c>
    </row>
    <row r="16" spans="1:5" ht="39.6" x14ac:dyDescent="0.25">
      <c r="A16" s="7">
        <v>12</v>
      </c>
      <c r="B16" s="10" t="s">
        <v>44</v>
      </c>
      <c r="C16" s="11">
        <f t="shared" ref="C16:E16" si="1">SUM(C6:C15)</f>
        <v>3047700</v>
      </c>
      <c r="D16" s="11">
        <f t="shared" si="1"/>
        <v>3047700</v>
      </c>
      <c r="E16" s="11">
        <f t="shared" si="1"/>
        <v>3231789</v>
      </c>
    </row>
    <row r="17" spans="1:5" ht="39.6" x14ac:dyDescent="0.25">
      <c r="A17" s="7">
        <v>13</v>
      </c>
      <c r="B17" s="10" t="s">
        <v>45</v>
      </c>
      <c r="C17" s="11">
        <f>C16+C5</f>
        <v>8590692</v>
      </c>
      <c r="D17" s="11">
        <f>D16+D5</f>
        <v>8590692</v>
      </c>
      <c r="E17" s="11">
        <f>E16+E5</f>
        <v>7386620</v>
      </c>
    </row>
    <row r="18" spans="1:5" ht="26.4" x14ac:dyDescent="0.25">
      <c r="A18" s="7">
        <v>14</v>
      </c>
      <c r="B18" s="8" t="s">
        <v>46</v>
      </c>
      <c r="C18" s="9">
        <v>729779</v>
      </c>
      <c r="D18" s="9">
        <v>729779</v>
      </c>
      <c r="E18" s="9">
        <v>887496</v>
      </c>
    </row>
    <row r="19" spans="1:5" ht="26.4" x14ac:dyDescent="0.25">
      <c r="A19" s="7">
        <v>15</v>
      </c>
      <c r="B19" s="8" t="s">
        <v>47</v>
      </c>
      <c r="C19" s="9">
        <v>729779</v>
      </c>
      <c r="D19" s="9">
        <v>729779</v>
      </c>
      <c r="E19" s="9">
        <v>887496</v>
      </c>
    </row>
    <row r="20" spans="1:5" ht="26.4" x14ac:dyDescent="0.25">
      <c r="A20" s="7">
        <v>16</v>
      </c>
      <c r="B20" s="8" t="s">
        <v>48</v>
      </c>
      <c r="C20" s="16">
        <v>128874476</v>
      </c>
      <c r="D20" s="16">
        <v>128874476</v>
      </c>
      <c r="E20" s="9">
        <v>119401699</v>
      </c>
    </row>
    <row r="21" spans="1:5" ht="26.4" x14ac:dyDescent="0.25">
      <c r="A21" s="7">
        <v>17</v>
      </c>
      <c r="B21" s="8" t="s">
        <v>49</v>
      </c>
      <c r="C21" s="9">
        <f t="shared" ref="C21:D21" si="2">SUM(C19:C20)</f>
        <v>129604255</v>
      </c>
      <c r="D21" s="9">
        <f t="shared" si="2"/>
        <v>129604255</v>
      </c>
      <c r="E21" s="9">
        <v>120289195</v>
      </c>
    </row>
    <row r="22" spans="1:5" ht="26.4" x14ac:dyDescent="0.25">
      <c r="A22" s="7">
        <v>18</v>
      </c>
      <c r="B22" s="10" t="s">
        <v>50</v>
      </c>
      <c r="C22" s="11">
        <f t="shared" ref="C22:D22" si="3">SUM(C21)</f>
        <v>129604255</v>
      </c>
      <c r="D22" s="11">
        <f t="shared" si="3"/>
        <v>129604255</v>
      </c>
      <c r="E22" s="22">
        <v>120289195</v>
      </c>
    </row>
    <row r="23" spans="1:5" ht="24" customHeight="1" x14ac:dyDescent="0.25">
      <c r="A23" s="18">
        <f t="shared" ref="A23" si="4">A22+1</f>
        <v>19</v>
      </c>
      <c r="B23" s="19" t="s">
        <v>52</v>
      </c>
      <c r="C23" s="21">
        <f t="shared" ref="C23:E23" si="5">C17+C22</f>
        <v>138194947</v>
      </c>
      <c r="D23" s="21">
        <f t="shared" si="5"/>
        <v>138194947</v>
      </c>
      <c r="E23" s="21">
        <f t="shared" si="5"/>
        <v>127675815</v>
      </c>
    </row>
  </sheetData>
  <pageMargins left="0.75" right="0.75" top="1" bottom="1" header="0.5" footer="0.5"/>
  <pageSetup orientation="portrait" horizontalDpi="300" verticalDpi="300" r:id="rId1"/>
  <headerFooter alignWithMargins="0">
    <oddHeader>&amp;C&amp;"Times New Roman,Félkövér"Kaposmérői Közös Önkormányzati Hivatal költségvetés 
2020. év&amp;RÉrték típus: Forint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5</vt:lpstr>
      <vt:lpstr>05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user</cp:lastModifiedBy>
  <cp:lastPrinted>2020-09-23T13:36:21Z</cp:lastPrinted>
  <dcterms:created xsi:type="dcterms:W3CDTF">2010-05-29T08:47:41Z</dcterms:created>
  <dcterms:modified xsi:type="dcterms:W3CDTF">2021-07-08T11:32:07Z</dcterms:modified>
</cp:coreProperties>
</file>