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estületi dokumentumok\RENDELET KÚJLAK\rendeletek 2021\2.2021. (II.26) önkormányzati rendelete az önkormányzat 2021. évi költségvetéséről\"/>
    </mc:Choice>
  </mc:AlternateContent>
  <bookViews>
    <workbookView xWindow="480" yWindow="228" windowWidth="23256" windowHeight="12216"/>
  </bookViews>
  <sheets>
    <sheet name="01" sheetId="1" r:id="rId1"/>
    <sheet name="02" sheetId="2" r:id="rId2"/>
  </sheets>
  <definedNames>
    <definedName name="_xlnm.Print_Area">'01'!$A$5:$AB$63</definedName>
  </definedNames>
  <calcPr calcId="152511"/>
</workbook>
</file>

<file path=xl/calcChain.xml><?xml version="1.0" encoding="utf-8"?>
<calcChain xmlns="http://schemas.openxmlformats.org/spreadsheetml/2006/main">
  <c r="F58" i="1" l="1"/>
  <c r="F71" i="1"/>
  <c r="D72" i="1"/>
  <c r="E72" i="1"/>
  <c r="C72" i="1"/>
  <c r="G7" i="1" l="1"/>
  <c r="G8" i="1"/>
  <c r="G9" i="1"/>
  <c r="G10" i="1"/>
  <c r="G12" i="1"/>
  <c r="G13" i="1"/>
  <c r="G14" i="1"/>
  <c r="G16" i="1"/>
  <c r="G17" i="1"/>
  <c r="G18" i="1"/>
  <c r="G22" i="1"/>
  <c r="G23" i="1"/>
  <c r="G24" i="1"/>
  <c r="G25" i="1"/>
  <c r="G26" i="1"/>
  <c r="G27" i="1"/>
  <c r="G28" i="1"/>
  <c r="G29" i="1"/>
  <c r="G30" i="1"/>
  <c r="G31" i="1"/>
  <c r="G32" i="1"/>
  <c r="G33" i="1"/>
  <c r="G35" i="1"/>
  <c r="G36" i="1"/>
  <c r="G37" i="1"/>
  <c r="G38" i="1"/>
  <c r="G39" i="1"/>
  <c r="G40" i="1"/>
  <c r="G41" i="1"/>
  <c r="G42" i="1"/>
  <c r="G44" i="1"/>
  <c r="G48" i="1"/>
  <c r="G49" i="1"/>
  <c r="G50" i="1"/>
  <c r="G51" i="1"/>
  <c r="G52" i="1"/>
  <c r="G55" i="1"/>
  <c r="G57" i="1"/>
  <c r="G59" i="1"/>
  <c r="G60" i="1"/>
  <c r="G61" i="1"/>
  <c r="G62" i="1"/>
  <c r="G63" i="1"/>
  <c r="G64" i="1"/>
  <c r="G65" i="1"/>
  <c r="G66" i="1"/>
  <c r="G67" i="1"/>
  <c r="G68" i="1"/>
  <c r="G72" i="1" s="1"/>
  <c r="G6" i="1"/>
  <c r="F67" i="1"/>
  <c r="F48" i="1"/>
  <c r="F41" i="1"/>
  <c r="F37" i="1"/>
  <c r="F35" i="1"/>
  <c r="F27" i="1"/>
  <c r="F24" i="1"/>
  <c r="F16" i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F13" i="1"/>
  <c r="F17" i="1" s="1"/>
  <c r="A7" i="1"/>
  <c r="A8" i="1" s="1"/>
  <c r="A9" i="1" s="1"/>
  <c r="A10" i="1" s="1"/>
  <c r="A11" i="1" s="1"/>
  <c r="A12" i="1" s="1"/>
  <c r="A13" i="1" s="1"/>
  <c r="A14" i="1" s="1"/>
  <c r="F42" i="1" l="1"/>
  <c r="F68" i="1" s="1"/>
  <c r="F72" i="1" s="1"/>
</calcChain>
</file>

<file path=xl/sharedStrings.xml><?xml version="1.0" encoding="utf-8"?>
<sst xmlns="http://schemas.openxmlformats.org/spreadsheetml/2006/main" count="76" uniqueCount="76">
  <si>
    <t>#</t>
  </si>
  <si>
    <t>Megnevezés</t>
  </si>
  <si>
    <t>Törvény szerinti illetmények, munkabérek (K1101)</t>
  </si>
  <si>
    <t>Normatív jutalmak (K1102)</t>
  </si>
  <si>
    <t>Céljuttatás, projektprémium (K1103)</t>
  </si>
  <si>
    <t>Béren kívüli juttatások (K1107)</t>
  </si>
  <si>
    <t>Közlekedési költségtérítés (K1109)</t>
  </si>
  <si>
    <t>Egyéb költségtérítések (K1110)</t>
  </si>
  <si>
    <t>Foglalkoztatottak egyéb személyi juttatásai (&gt;=14) (K1113)</t>
  </si>
  <si>
    <t>Foglalkoztatottak személyi juttatásai (=01+…+13) (K11)</t>
  </si>
  <si>
    <t>Választott tisztségviselők juttatásai (K121)</t>
  </si>
  <si>
    <t>Külső személyi juttatások (=16+17+18) (K12)</t>
  </si>
  <si>
    <t>Személyi juttatások (=15+19) (K1)</t>
  </si>
  <si>
    <t>Munkaadókat terhelő járulékok és szociális hozzájárulási adó (=22+…+27) (K2)</t>
  </si>
  <si>
    <t>ebből: szociális hozzájárulási adó (K2)</t>
  </si>
  <si>
    <t>ebből: rehabilitációs hozzájárulás (K2)</t>
  </si>
  <si>
    <t>ebből: táppénz hozzájárulás (K2)</t>
  </si>
  <si>
    <t>Szakmai anyagok beszerzése (K311)</t>
  </si>
  <si>
    <t>Üzemeltetési anyagok beszerzése (K312)</t>
  </si>
  <si>
    <t>Készletbeszerzés (=28+29+30) (K31)</t>
  </si>
  <si>
    <t>Informatikai szolgáltatások igénybevétele (K321)</t>
  </si>
  <si>
    <t>Egyéb kommunikációs szolgáltatások (K322)</t>
  </si>
  <si>
    <t>Kommunikációs szolgáltatások (=32+33) (K32)</t>
  </si>
  <si>
    <t>Közüzemi díjak (K331)</t>
  </si>
  <si>
    <t>Vásárolt élelmezés (K332)</t>
  </si>
  <si>
    <t>Bérleti és lízing díjak (&gt;=38) (K333)</t>
  </si>
  <si>
    <t>Karbantartási, kisjavítási szolgáltatások (K334)</t>
  </si>
  <si>
    <t>Szakmai tevékenységet segítő szolgáltatások  (K336)</t>
  </si>
  <si>
    <t>Egyéb szolgáltatások (&gt;=44)  (K337)</t>
  </si>
  <si>
    <t>ebből: biztosítási díjak (K337)</t>
  </si>
  <si>
    <t>Reklám- és propagandakiadások (K342)</t>
  </si>
  <si>
    <t>Kiküldetések, reklám- és propagandakiadások (=46+47) (K34)</t>
  </si>
  <si>
    <t>Működési célú előzetesen felszámított általános forgalmi adó (K351)</t>
  </si>
  <si>
    <t>Fizetendő általános forgalmi adó  (K352)</t>
  </si>
  <si>
    <t>Egyéb dologi kiadások (K355)</t>
  </si>
  <si>
    <t>Különféle befizetések és egyéb dologi kiadások (=49+50+51+54+58) (K35)</t>
  </si>
  <si>
    <t>Dologi kiadások (=31+34+45+48+59) (K3)</t>
  </si>
  <si>
    <t>Családi támogatások (=63+…+72) (K42)</t>
  </si>
  <si>
    <t>Egyéb nem intézményi ellátások (&gt;=101+…+119) (K48)</t>
  </si>
  <si>
    <t>ebből: egyéb, az önkormányzat rendeletében megállapított juttatás (K48)</t>
  </si>
  <si>
    <t>ebből: köztemetés [Szoctv. 48.§] (K48)</t>
  </si>
  <si>
    <t>ebből: települési támogatás [Szoctv. 45. §], (K48)</t>
  </si>
  <si>
    <t>Ellátottak pénzbeli juttatásai (=61+62+73+74+85+94+97+100)(K4)</t>
  </si>
  <si>
    <t>A helyi önkormányzatok előző évi elszámolásából származó kiadások (K5021)</t>
  </si>
  <si>
    <t>Egyéb elvonások, befizetések (K5023)</t>
  </si>
  <si>
    <t>Elvonások és befizetések (=123+124+125) (K502)</t>
  </si>
  <si>
    <t>Egyéb működési célú támogatások államháztartáson belülre (=151+…+160) (K506)</t>
  </si>
  <si>
    <t>ebből: egyéb fejezeti kezelésű előirányzatok (K506)</t>
  </si>
  <si>
    <t>ebből: társulások és költségvetési szerveik (K506)</t>
  </si>
  <si>
    <t>Egyéb működési célú támogatások államháztartáson kívülre (=179+…+188) (K512)</t>
  </si>
  <si>
    <t>ebből: egyéb civil szervezetek (K512)</t>
  </si>
  <si>
    <t>Tartalékok (K513)</t>
  </si>
  <si>
    <t>Ingatlanok beszerzése, létesítése (&gt;=193) (K62)</t>
  </si>
  <si>
    <t>Informatikai eszközök beszerzése, létesítése (K63)</t>
  </si>
  <si>
    <t>Egyéb tárgyi eszközök beszerzése, létesítése (K64)</t>
  </si>
  <si>
    <t>Beruházási célú előzetesen felszámított általános forgalmi adó (K67)</t>
  </si>
  <si>
    <t>Ingatlanok felújítása (K71)</t>
  </si>
  <si>
    <t>Egyéb tárgyi eszközök felújítása  (K73)</t>
  </si>
  <si>
    <t>Felújítási célú előzetesen felszámított általános forgalmi adó (K74)</t>
  </si>
  <si>
    <t>Felújítások (=200+...+203) (K7)</t>
  </si>
  <si>
    <t>Államháztartáson belüli megelőlegezések visszafizetése (K914)</t>
  </si>
  <si>
    <t>Belföldi finanszírozás kiadásai (=06+19+…+25+28) (K91)</t>
  </si>
  <si>
    <t>Finanszírozási kiadások (=29+37+38+39) (K9)</t>
  </si>
  <si>
    <t>%</t>
  </si>
  <si>
    <t>Eredeti előirányzat 2020. év</t>
  </si>
  <si>
    <t>Módosított előirányzat 2020. év</t>
  </si>
  <si>
    <t>Várható teljesítés 2020. évre</t>
  </si>
  <si>
    <t>Tervezés 2021. évre</t>
  </si>
  <si>
    <t xml:space="preserve">Szolgáltatási kiadások </t>
  </si>
  <si>
    <t xml:space="preserve">Egyéb működési célú kiadások </t>
  </si>
  <si>
    <t>Beruházások  (K6)</t>
  </si>
  <si>
    <t>Költségvetési kiadások  (K1-K8)</t>
  </si>
  <si>
    <t>Nem saját foglalkoztatottnak fizetett juttatások (K122)</t>
  </si>
  <si>
    <t>2021. év költségvetési rendelet kiadásai</t>
  </si>
  <si>
    <t>3. számú melléklet</t>
  </si>
  <si>
    <t>Kiadások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</si>
</sst>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E"/>
      <charset val="238"/>
    </font>
    <font>
      <sz val="10"/>
      <name val="MS Sans Serif"/>
      <charset val="238"/>
    </font>
    <font>
      <sz val="12"/>
      <name val="Arial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/>
    <xf numFmtId="0" fontId="5" fillId="0" borderId="0" xfId="0" applyFont="1"/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left" vertical="center" wrapText="1"/>
    </xf>
    <xf numFmtId="3" fontId="3" fillId="4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abSelected="1" view="pageLayout" zoomScaleNormal="100" workbookViewId="0">
      <selection activeCell="F58" sqref="F58"/>
    </sheetView>
  </sheetViews>
  <sheetFormatPr defaultRowHeight="13.2" x14ac:dyDescent="0.25"/>
  <cols>
    <col min="1" max="1" width="3.44140625" customWidth="1"/>
    <col min="2" max="2" width="32.109375" customWidth="1"/>
    <col min="3" max="3" width="12.44140625" customWidth="1"/>
    <col min="4" max="5" width="12.6640625" customWidth="1"/>
    <col min="6" max="6" width="12.33203125" customWidth="1"/>
    <col min="7" max="7" width="4.5546875" customWidth="1"/>
  </cols>
  <sheetData>
    <row r="1" spans="1:8" x14ac:dyDescent="0.25">
      <c r="B1" s="6"/>
      <c r="C1" s="6"/>
      <c r="D1" s="6"/>
      <c r="E1" s="6"/>
      <c r="F1" s="7" t="s">
        <v>74</v>
      </c>
      <c r="G1" s="6"/>
      <c r="H1" s="6"/>
    </row>
    <row r="2" spans="1:8" ht="13.8" x14ac:dyDescent="0.25">
      <c r="B2" s="8" t="s">
        <v>73</v>
      </c>
      <c r="C2" s="6"/>
      <c r="D2" s="6"/>
      <c r="E2" s="6"/>
      <c r="F2" s="6"/>
      <c r="G2" s="6"/>
      <c r="H2" s="6"/>
    </row>
    <row r="3" spans="1:8" x14ac:dyDescent="0.25">
      <c r="B3" s="6"/>
      <c r="C3" s="6"/>
      <c r="D3" s="6"/>
      <c r="E3" s="6"/>
      <c r="F3" s="6"/>
      <c r="G3" s="6"/>
      <c r="H3" s="6"/>
    </row>
    <row r="4" spans="1:8" x14ac:dyDescent="0.25">
      <c r="B4" s="6"/>
      <c r="C4" s="6"/>
      <c r="D4" s="6"/>
      <c r="E4" s="6"/>
      <c r="F4" s="6"/>
      <c r="G4" s="6"/>
      <c r="H4" s="6"/>
    </row>
    <row r="5" spans="1:8" ht="42" customHeight="1" x14ac:dyDescent="0.25">
      <c r="A5" s="12" t="s">
        <v>0</v>
      </c>
      <c r="B5" s="1" t="s">
        <v>1</v>
      </c>
      <c r="C5" s="1" t="s">
        <v>64</v>
      </c>
      <c r="D5" s="1" t="s">
        <v>65</v>
      </c>
      <c r="E5" s="1" t="s">
        <v>66</v>
      </c>
      <c r="F5" s="1" t="s">
        <v>67</v>
      </c>
      <c r="G5" s="2" t="s">
        <v>63</v>
      </c>
    </row>
    <row r="6" spans="1:8" ht="24" x14ac:dyDescent="0.25">
      <c r="A6" s="5">
        <v>1</v>
      </c>
      <c r="B6" s="4" t="s">
        <v>2</v>
      </c>
      <c r="C6" s="3">
        <v>7861350</v>
      </c>
      <c r="D6" s="3">
        <v>11479230</v>
      </c>
      <c r="E6" s="3">
        <v>11479230</v>
      </c>
      <c r="F6" s="3">
        <v>7943000</v>
      </c>
      <c r="G6" s="3">
        <f>E6/D6*100</f>
        <v>100</v>
      </c>
    </row>
    <row r="7" spans="1:8" x14ac:dyDescent="0.25">
      <c r="A7" s="5">
        <f>A6+1</f>
        <v>2</v>
      </c>
      <c r="B7" s="4" t="s">
        <v>3</v>
      </c>
      <c r="C7" s="3">
        <v>0</v>
      </c>
      <c r="D7" s="3">
        <v>466166</v>
      </c>
      <c r="E7" s="3">
        <v>320000</v>
      </c>
      <c r="F7" s="3">
        <v>0</v>
      </c>
      <c r="G7" s="3">
        <f t="shared" ref="G7:G68" si="0">E7/D7*100</f>
        <v>68.645074930389598</v>
      </c>
    </row>
    <row r="8" spans="1:8" x14ac:dyDescent="0.25">
      <c r="A8" s="5">
        <f t="shared" ref="A8:A68" si="1">A7+1</f>
        <v>3</v>
      </c>
      <c r="B8" s="4" t="s">
        <v>4</v>
      </c>
      <c r="C8" s="3">
        <v>0</v>
      </c>
      <c r="D8" s="3">
        <v>146169</v>
      </c>
      <c r="E8" s="3">
        <v>146169</v>
      </c>
      <c r="F8" s="3">
        <v>0</v>
      </c>
      <c r="G8" s="3">
        <f t="shared" si="0"/>
        <v>100</v>
      </c>
    </row>
    <row r="9" spans="1:8" x14ac:dyDescent="0.25">
      <c r="A9" s="5">
        <f t="shared" si="1"/>
        <v>4</v>
      </c>
      <c r="B9" s="4" t="s">
        <v>5</v>
      </c>
      <c r="C9" s="3">
        <v>640000</v>
      </c>
      <c r="D9" s="3">
        <v>95161</v>
      </c>
      <c r="E9" s="3">
        <v>0</v>
      </c>
      <c r="F9" s="3">
        <v>460000</v>
      </c>
      <c r="G9" s="3">
        <f t="shared" si="0"/>
        <v>0</v>
      </c>
    </row>
    <row r="10" spans="1:8" x14ac:dyDescent="0.25">
      <c r="A10" s="5">
        <f t="shared" si="1"/>
        <v>5</v>
      </c>
      <c r="B10" s="4" t="s">
        <v>6</v>
      </c>
      <c r="C10" s="3">
        <v>61320</v>
      </c>
      <c r="D10" s="3">
        <v>61320</v>
      </c>
      <c r="E10" s="3">
        <v>51100</v>
      </c>
      <c r="F10" s="3">
        <v>0</v>
      </c>
      <c r="G10" s="3">
        <f t="shared" si="0"/>
        <v>83.333333333333343</v>
      </c>
    </row>
    <row r="11" spans="1:8" x14ac:dyDescent="0.25">
      <c r="A11" s="5">
        <f t="shared" si="1"/>
        <v>6</v>
      </c>
      <c r="B11" s="4" t="s">
        <v>7</v>
      </c>
      <c r="C11" s="3">
        <v>0</v>
      </c>
      <c r="D11" s="3">
        <v>0</v>
      </c>
      <c r="E11" s="3">
        <v>0</v>
      </c>
      <c r="F11" s="3">
        <v>0</v>
      </c>
      <c r="G11" s="3"/>
    </row>
    <row r="12" spans="1:8" ht="24" x14ac:dyDescent="0.25">
      <c r="A12" s="5">
        <f t="shared" si="1"/>
        <v>7</v>
      </c>
      <c r="B12" s="4" t="s">
        <v>8</v>
      </c>
      <c r="C12" s="3">
        <v>0</v>
      </c>
      <c r="D12" s="3">
        <v>82125</v>
      </c>
      <c r="E12" s="3">
        <v>82125</v>
      </c>
      <c r="F12" s="3">
        <v>0</v>
      </c>
      <c r="G12" s="3">
        <f t="shared" si="0"/>
        <v>100</v>
      </c>
    </row>
    <row r="13" spans="1:8" ht="22.8" x14ac:dyDescent="0.25">
      <c r="A13" s="9">
        <f t="shared" si="1"/>
        <v>8</v>
      </c>
      <c r="B13" s="10" t="s">
        <v>9</v>
      </c>
      <c r="C13" s="11">
        <v>8562670</v>
      </c>
      <c r="D13" s="11">
        <v>12330171</v>
      </c>
      <c r="E13" s="11">
        <v>12078624</v>
      </c>
      <c r="F13" s="11">
        <f>SUM(F6:F12)</f>
        <v>8403000</v>
      </c>
      <c r="G13" s="3">
        <f t="shared" si="0"/>
        <v>97.95990663876438</v>
      </c>
    </row>
    <row r="14" spans="1:8" x14ac:dyDescent="0.25">
      <c r="A14" s="5">
        <f t="shared" si="1"/>
        <v>9</v>
      </c>
      <c r="B14" s="4" t="s">
        <v>10</v>
      </c>
      <c r="C14" s="3">
        <v>9301260</v>
      </c>
      <c r="D14" s="3">
        <v>9571938</v>
      </c>
      <c r="E14" s="3">
        <v>9571938</v>
      </c>
      <c r="F14" s="3">
        <v>9481260</v>
      </c>
      <c r="G14" s="3">
        <f t="shared" si="0"/>
        <v>100</v>
      </c>
    </row>
    <row r="15" spans="1:8" ht="24" x14ac:dyDescent="0.25">
      <c r="A15" s="5">
        <f t="shared" si="1"/>
        <v>10</v>
      </c>
      <c r="B15" s="4" t="s">
        <v>72</v>
      </c>
      <c r="C15" s="3">
        <v>0</v>
      </c>
      <c r="D15" s="3">
        <v>0</v>
      </c>
      <c r="E15" s="3">
        <v>0</v>
      </c>
      <c r="F15" s="3">
        <v>902256</v>
      </c>
      <c r="G15" s="3"/>
    </row>
    <row r="16" spans="1:8" ht="22.8" x14ac:dyDescent="0.25">
      <c r="A16" s="9">
        <f t="shared" si="1"/>
        <v>11</v>
      </c>
      <c r="B16" s="10" t="s">
        <v>11</v>
      </c>
      <c r="C16" s="11">
        <v>9301260</v>
      </c>
      <c r="D16" s="11">
        <v>9571938</v>
      </c>
      <c r="E16" s="11">
        <v>9571938</v>
      </c>
      <c r="F16" s="11">
        <f>SUM(F14:F15)</f>
        <v>10383516</v>
      </c>
      <c r="G16" s="3">
        <f t="shared" si="0"/>
        <v>100</v>
      </c>
    </row>
    <row r="17" spans="1:7" ht="16.5" customHeight="1" x14ac:dyDescent="0.25">
      <c r="A17" s="5">
        <f t="shared" si="1"/>
        <v>12</v>
      </c>
      <c r="B17" s="10" t="s">
        <v>12</v>
      </c>
      <c r="C17" s="11">
        <v>17863930</v>
      </c>
      <c r="D17" s="11">
        <v>21902109</v>
      </c>
      <c r="E17" s="11">
        <v>21650562</v>
      </c>
      <c r="F17" s="11">
        <f>F13+F16</f>
        <v>18786516</v>
      </c>
      <c r="G17" s="3">
        <f t="shared" si="0"/>
        <v>98.851494164329097</v>
      </c>
    </row>
    <row r="18" spans="1:7" ht="34.200000000000003" x14ac:dyDescent="0.25">
      <c r="A18" s="5">
        <f t="shared" si="1"/>
        <v>13</v>
      </c>
      <c r="B18" s="10" t="s">
        <v>13</v>
      </c>
      <c r="C18" s="11">
        <v>2896449</v>
      </c>
      <c r="D18" s="11">
        <v>3594165</v>
      </c>
      <c r="E18" s="11">
        <v>3519932</v>
      </c>
      <c r="F18" s="11">
        <v>2733660</v>
      </c>
      <c r="G18" s="3">
        <f t="shared" si="0"/>
        <v>97.934624592916578</v>
      </c>
    </row>
    <row r="19" spans="1:7" x14ac:dyDescent="0.25">
      <c r="A19" s="5">
        <f t="shared" si="1"/>
        <v>14</v>
      </c>
      <c r="B19" s="4" t="s">
        <v>14</v>
      </c>
      <c r="C19" s="3">
        <v>0</v>
      </c>
      <c r="D19" s="3">
        <v>0</v>
      </c>
      <c r="E19" s="3">
        <v>3126197</v>
      </c>
      <c r="F19" s="3"/>
      <c r="G19" s="3"/>
    </row>
    <row r="20" spans="1:7" x14ac:dyDescent="0.25">
      <c r="A20" s="5">
        <f t="shared" si="1"/>
        <v>15</v>
      </c>
      <c r="B20" s="4" t="s">
        <v>15</v>
      </c>
      <c r="C20" s="3">
        <v>0</v>
      </c>
      <c r="D20" s="3">
        <v>0</v>
      </c>
      <c r="E20" s="3">
        <v>35670</v>
      </c>
      <c r="F20" s="3"/>
      <c r="G20" s="3"/>
    </row>
    <row r="21" spans="1:7" x14ac:dyDescent="0.25">
      <c r="A21" s="5">
        <f t="shared" si="1"/>
        <v>16</v>
      </c>
      <c r="B21" s="4" t="s">
        <v>16</v>
      </c>
      <c r="C21" s="3">
        <v>0</v>
      </c>
      <c r="D21" s="3">
        <v>0</v>
      </c>
      <c r="E21" s="3">
        <v>358065</v>
      </c>
      <c r="F21" s="3"/>
      <c r="G21" s="3"/>
    </row>
    <row r="22" spans="1:7" x14ac:dyDescent="0.25">
      <c r="A22" s="5">
        <f t="shared" si="1"/>
        <v>17</v>
      </c>
      <c r="B22" s="4" t="s">
        <v>17</v>
      </c>
      <c r="C22" s="3">
        <v>100000</v>
      </c>
      <c r="D22" s="3">
        <v>20000</v>
      </c>
      <c r="E22" s="3">
        <v>34242</v>
      </c>
      <c r="F22" s="3">
        <v>50000</v>
      </c>
      <c r="G22" s="3">
        <f t="shared" si="0"/>
        <v>171.21</v>
      </c>
    </row>
    <row r="23" spans="1:7" ht="15.75" customHeight="1" x14ac:dyDescent="0.25">
      <c r="A23" s="5">
        <f t="shared" si="1"/>
        <v>18</v>
      </c>
      <c r="B23" s="4" t="s">
        <v>18</v>
      </c>
      <c r="C23" s="3">
        <v>2000000</v>
      </c>
      <c r="D23" s="3">
        <v>5080208</v>
      </c>
      <c r="E23" s="3">
        <v>5211646</v>
      </c>
      <c r="F23" s="3">
        <v>3500000</v>
      </c>
      <c r="G23" s="3">
        <f t="shared" si="0"/>
        <v>102.58725626982201</v>
      </c>
    </row>
    <row r="24" spans="1:7" x14ac:dyDescent="0.25">
      <c r="A24" s="5">
        <f t="shared" si="1"/>
        <v>19</v>
      </c>
      <c r="B24" s="10" t="s">
        <v>19</v>
      </c>
      <c r="C24" s="11">
        <v>2100000</v>
      </c>
      <c r="D24" s="11">
        <v>4245000</v>
      </c>
      <c r="E24" s="11">
        <v>4156324</v>
      </c>
      <c r="F24" s="11">
        <f>SUM(F22:F23)</f>
        <v>3550000</v>
      </c>
      <c r="G24" s="3">
        <f t="shared" si="0"/>
        <v>97.911048292108362</v>
      </c>
    </row>
    <row r="25" spans="1:7" ht="24" x14ac:dyDescent="0.25">
      <c r="A25" s="5">
        <f t="shared" si="1"/>
        <v>20</v>
      </c>
      <c r="B25" s="4" t="s">
        <v>20</v>
      </c>
      <c r="C25" s="3">
        <v>280000</v>
      </c>
      <c r="D25" s="3">
        <v>609117</v>
      </c>
      <c r="E25" s="3">
        <v>606473</v>
      </c>
      <c r="F25" s="3">
        <v>600000</v>
      </c>
      <c r="G25" s="3">
        <f t="shared" si="0"/>
        <v>99.565929041547037</v>
      </c>
    </row>
    <row r="26" spans="1:7" x14ac:dyDescent="0.25">
      <c r="A26" s="5">
        <f t="shared" si="1"/>
        <v>21</v>
      </c>
      <c r="B26" s="4" t="s">
        <v>21</v>
      </c>
      <c r="C26" s="3">
        <v>270000</v>
      </c>
      <c r="D26" s="3">
        <v>301000</v>
      </c>
      <c r="E26" s="3">
        <v>244771</v>
      </c>
      <c r="F26" s="3">
        <v>250000</v>
      </c>
      <c r="G26" s="3">
        <f t="shared" si="0"/>
        <v>81.319269102990035</v>
      </c>
    </row>
    <row r="27" spans="1:7" ht="22.8" x14ac:dyDescent="0.25">
      <c r="A27" s="5">
        <f t="shared" si="1"/>
        <v>22</v>
      </c>
      <c r="B27" s="10" t="s">
        <v>22</v>
      </c>
      <c r="C27" s="11">
        <v>550000</v>
      </c>
      <c r="D27" s="11">
        <v>892117</v>
      </c>
      <c r="E27" s="11">
        <v>794634</v>
      </c>
      <c r="F27" s="11">
        <f>SUM(F25:F26)</f>
        <v>850000</v>
      </c>
      <c r="G27" s="3">
        <f t="shared" si="0"/>
        <v>89.072845826276151</v>
      </c>
    </row>
    <row r="28" spans="1:7" x14ac:dyDescent="0.25">
      <c r="A28" s="5">
        <f t="shared" si="1"/>
        <v>23</v>
      </c>
      <c r="B28" s="4" t="s">
        <v>23</v>
      </c>
      <c r="C28" s="3">
        <v>2800000</v>
      </c>
      <c r="D28" s="3">
        <v>2800000</v>
      </c>
      <c r="E28" s="3">
        <v>2373064</v>
      </c>
      <c r="F28" s="3">
        <v>2400000</v>
      </c>
      <c r="G28" s="3">
        <f t="shared" si="0"/>
        <v>84.752285714285719</v>
      </c>
    </row>
    <row r="29" spans="1:7" x14ac:dyDescent="0.25">
      <c r="A29" s="5">
        <f t="shared" si="1"/>
        <v>24</v>
      </c>
      <c r="B29" s="4" t="s">
        <v>24</v>
      </c>
      <c r="C29" s="3">
        <v>600000</v>
      </c>
      <c r="D29" s="3">
        <v>600000</v>
      </c>
      <c r="E29" s="3">
        <v>278551</v>
      </c>
      <c r="F29" s="3">
        <v>200000</v>
      </c>
      <c r="G29" s="3">
        <f t="shared" si="0"/>
        <v>46.425166666666669</v>
      </c>
    </row>
    <row r="30" spans="1:7" x14ac:dyDescent="0.25">
      <c r="A30" s="5">
        <f t="shared" si="1"/>
        <v>25</v>
      </c>
      <c r="B30" s="4" t="s">
        <v>25</v>
      </c>
      <c r="C30" s="3">
        <v>150000</v>
      </c>
      <c r="D30" s="3">
        <v>1085861</v>
      </c>
      <c r="E30" s="3">
        <v>1021792</v>
      </c>
      <c r="F30" s="3">
        <v>150000</v>
      </c>
      <c r="G30" s="3">
        <f t="shared" si="0"/>
        <v>94.099705210887947</v>
      </c>
    </row>
    <row r="31" spans="1:7" x14ac:dyDescent="0.25">
      <c r="A31" s="5">
        <f t="shared" si="1"/>
        <v>26</v>
      </c>
      <c r="B31" s="4" t="s">
        <v>26</v>
      </c>
      <c r="C31" s="3">
        <v>2000000</v>
      </c>
      <c r="D31" s="3">
        <v>2539000</v>
      </c>
      <c r="E31" s="3">
        <v>2538528</v>
      </c>
      <c r="F31" s="3">
        <v>17000000</v>
      </c>
      <c r="G31" s="3">
        <f t="shared" si="0"/>
        <v>99.981410003938549</v>
      </c>
    </row>
    <row r="32" spans="1:7" ht="24" x14ac:dyDescent="0.25">
      <c r="A32" s="5">
        <f t="shared" si="1"/>
        <v>27</v>
      </c>
      <c r="B32" s="4" t="s">
        <v>27</v>
      </c>
      <c r="C32" s="3">
        <v>600000</v>
      </c>
      <c r="D32" s="3">
        <v>600000</v>
      </c>
      <c r="E32" s="3">
        <v>480000</v>
      </c>
      <c r="F32" s="3">
        <v>500000</v>
      </c>
      <c r="G32" s="3">
        <f t="shared" si="0"/>
        <v>80</v>
      </c>
    </row>
    <row r="33" spans="1:7" x14ac:dyDescent="0.25">
      <c r="A33" s="5">
        <f t="shared" si="1"/>
        <v>28</v>
      </c>
      <c r="B33" s="4" t="s">
        <v>28</v>
      </c>
      <c r="C33" s="3">
        <v>6000000</v>
      </c>
      <c r="D33" s="3">
        <v>6592000</v>
      </c>
      <c r="E33" s="3">
        <v>6548056</v>
      </c>
      <c r="F33" s="3">
        <v>4000000</v>
      </c>
      <c r="G33" s="3">
        <f t="shared" si="0"/>
        <v>99.333373786407762</v>
      </c>
    </row>
    <row r="34" spans="1:7" x14ac:dyDescent="0.25">
      <c r="A34" s="5">
        <f t="shared" si="1"/>
        <v>29</v>
      </c>
      <c r="B34" s="4" t="s">
        <v>29</v>
      </c>
      <c r="C34" s="3">
        <v>0</v>
      </c>
      <c r="D34" s="3">
        <v>0</v>
      </c>
      <c r="E34" s="3">
        <v>100585</v>
      </c>
      <c r="F34" s="3">
        <v>0</v>
      </c>
      <c r="G34" s="3"/>
    </row>
    <row r="35" spans="1:7" x14ac:dyDescent="0.25">
      <c r="A35" s="5">
        <f t="shared" si="1"/>
        <v>30</v>
      </c>
      <c r="B35" s="10" t="s">
        <v>68</v>
      </c>
      <c r="C35" s="11">
        <v>12150000</v>
      </c>
      <c r="D35" s="11">
        <v>13595861</v>
      </c>
      <c r="E35" s="11">
        <v>11417406</v>
      </c>
      <c r="F35" s="11">
        <f>SUM(F28:F34)</f>
        <v>24250000</v>
      </c>
      <c r="G35" s="3">
        <f t="shared" si="0"/>
        <v>83.977072139822553</v>
      </c>
    </row>
    <row r="36" spans="1:7" ht="16.5" customHeight="1" x14ac:dyDescent="0.25">
      <c r="A36" s="5">
        <f t="shared" si="1"/>
        <v>31</v>
      </c>
      <c r="B36" s="4" t="s">
        <v>30</v>
      </c>
      <c r="C36" s="3">
        <v>100000</v>
      </c>
      <c r="D36" s="3">
        <v>125000</v>
      </c>
      <c r="E36" s="3">
        <v>125000</v>
      </c>
      <c r="F36" s="3">
        <v>100000</v>
      </c>
      <c r="G36" s="3">
        <f t="shared" si="0"/>
        <v>100</v>
      </c>
    </row>
    <row r="37" spans="1:7" ht="22.8" x14ac:dyDescent="0.25">
      <c r="A37" s="9">
        <f t="shared" si="1"/>
        <v>32</v>
      </c>
      <c r="B37" s="10" t="s">
        <v>31</v>
      </c>
      <c r="C37" s="11">
        <v>100000</v>
      </c>
      <c r="D37" s="11">
        <v>125000</v>
      </c>
      <c r="E37" s="11">
        <v>125000</v>
      </c>
      <c r="F37" s="11">
        <f>SUM(F36)</f>
        <v>100000</v>
      </c>
      <c r="G37" s="3">
        <f t="shared" si="0"/>
        <v>100</v>
      </c>
    </row>
    <row r="38" spans="1:7" ht="24" x14ac:dyDescent="0.25">
      <c r="A38" s="5">
        <f t="shared" si="1"/>
        <v>33</v>
      </c>
      <c r="B38" s="4" t="s">
        <v>32</v>
      </c>
      <c r="C38" s="3">
        <v>4000000</v>
      </c>
      <c r="D38" s="3">
        <v>4000000</v>
      </c>
      <c r="E38" s="3">
        <v>3330830</v>
      </c>
      <c r="F38" s="3">
        <v>3000000</v>
      </c>
      <c r="G38" s="3">
        <f t="shared" si="0"/>
        <v>83.270750000000007</v>
      </c>
    </row>
    <row r="39" spans="1:7" x14ac:dyDescent="0.25">
      <c r="A39" s="5">
        <f t="shared" si="1"/>
        <v>34</v>
      </c>
      <c r="B39" s="4" t="s">
        <v>33</v>
      </c>
      <c r="C39" s="3">
        <v>540000</v>
      </c>
      <c r="D39" s="3">
        <v>540000</v>
      </c>
      <c r="E39" s="3">
        <v>198000</v>
      </c>
      <c r="F39" s="3">
        <v>0</v>
      </c>
      <c r="G39" s="3">
        <f t="shared" si="0"/>
        <v>36.666666666666664</v>
      </c>
    </row>
    <row r="40" spans="1:7" x14ac:dyDescent="0.25">
      <c r="A40" s="5">
        <f t="shared" si="1"/>
        <v>35</v>
      </c>
      <c r="B40" s="4" t="s">
        <v>34</v>
      </c>
      <c r="C40" s="3">
        <v>500000</v>
      </c>
      <c r="D40" s="3">
        <v>920000</v>
      </c>
      <c r="E40" s="3">
        <v>726915</v>
      </c>
      <c r="F40" s="3">
        <v>700000</v>
      </c>
      <c r="G40" s="3">
        <f t="shared" si="0"/>
        <v>79.012500000000003</v>
      </c>
    </row>
    <row r="41" spans="1:7" ht="22.8" x14ac:dyDescent="0.25">
      <c r="A41" s="5">
        <f t="shared" si="1"/>
        <v>36</v>
      </c>
      <c r="B41" s="10" t="s">
        <v>35</v>
      </c>
      <c r="C41" s="11">
        <v>5040000</v>
      </c>
      <c r="D41" s="11">
        <v>5460000</v>
      </c>
      <c r="E41" s="11">
        <v>4128862</v>
      </c>
      <c r="F41" s="11">
        <f>SUM(F38:F40)</f>
        <v>3700000</v>
      </c>
      <c r="G41" s="3">
        <f t="shared" si="0"/>
        <v>75.620183150183152</v>
      </c>
    </row>
    <row r="42" spans="1:7" ht="22.8" x14ac:dyDescent="0.25">
      <c r="A42" s="5">
        <f t="shared" si="1"/>
        <v>37</v>
      </c>
      <c r="B42" s="10" t="s">
        <v>36</v>
      </c>
      <c r="C42" s="11">
        <v>19940000</v>
      </c>
      <c r="D42" s="11">
        <v>24317978</v>
      </c>
      <c r="E42" s="11">
        <v>20622226</v>
      </c>
      <c r="F42" s="11">
        <f>F24+F27+F35+F37+F41</f>
        <v>32450000</v>
      </c>
      <c r="G42" s="3">
        <f t="shared" si="0"/>
        <v>84.802387764311661</v>
      </c>
    </row>
    <row r="43" spans="1:7" x14ac:dyDescent="0.25">
      <c r="A43" s="5">
        <f t="shared" si="1"/>
        <v>38</v>
      </c>
      <c r="B43" s="4" t="s">
        <v>37</v>
      </c>
      <c r="C43" s="3">
        <v>0</v>
      </c>
      <c r="D43" s="3">
        <v>0</v>
      </c>
      <c r="E43" s="3">
        <v>0</v>
      </c>
      <c r="F43" s="3">
        <v>0</v>
      </c>
      <c r="G43" s="3"/>
    </row>
    <row r="44" spans="1:7" ht="24" x14ac:dyDescent="0.25">
      <c r="A44" s="5">
        <f t="shared" si="1"/>
        <v>39</v>
      </c>
      <c r="B44" s="4" t="s">
        <v>38</v>
      </c>
      <c r="C44" s="3">
        <v>1000000</v>
      </c>
      <c r="D44" s="3">
        <v>1307224</v>
      </c>
      <c r="E44" s="3">
        <v>1307224</v>
      </c>
      <c r="F44" s="3">
        <v>1300000</v>
      </c>
      <c r="G44" s="3">
        <f t="shared" si="0"/>
        <v>100</v>
      </c>
    </row>
    <row r="45" spans="1:7" ht="24" x14ac:dyDescent="0.25">
      <c r="A45" s="5">
        <f t="shared" si="1"/>
        <v>40</v>
      </c>
      <c r="B45" s="4" t="s">
        <v>39</v>
      </c>
      <c r="C45" s="3">
        <v>0</v>
      </c>
      <c r="D45" s="3">
        <v>0</v>
      </c>
      <c r="E45" s="3">
        <v>625500</v>
      </c>
      <c r="F45" s="3"/>
      <c r="G45" s="3"/>
    </row>
    <row r="46" spans="1:7" x14ac:dyDescent="0.25">
      <c r="A46" s="5">
        <f t="shared" si="1"/>
        <v>41</v>
      </c>
      <c r="B46" s="4" t="s">
        <v>40</v>
      </c>
      <c r="C46" s="3">
        <v>0</v>
      </c>
      <c r="D46" s="3">
        <v>0</v>
      </c>
      <c r="E46" s="3">
        <v>164617</v>
      </c>
      <c r="F46" s="3"/>
      <c r="G46" s="3"/>
    </row>
    <row r="47" spans="1:7" ht="24" x14ac:dyDescent="0.25">
      <c r="A47" s="5">
        <f t="shared" si="1"/>
        <v>42</v>
      </c>
      <c r="B47" s="4" t="s">
        <v>41</v>
      </c>
      <c r="C47" s="3">
        <v>0</v>
      </c>
      <c r="D47" s="3">
        <v>0</v>
      </c>
      <c r="E47" s="3">
        <v>517107</v>
      </c>
      <c r="F47" s="3"/>
      <c r="G47" s="3"/>
    </row>
    <row r="48" spans="1:7" ht="22.8" x14ac:dyDescent="0.25">
      <c r="A48" s="5">
        <f t="shared" si="1"/>
        <v>43</v>
      </c>
      <c r="B48" s="10" t="s">
        <v>42</v>
      </c>
      <c r="C48" s="11">
        <v>1000000</v>
      </c>
      <c r="D48" s="11">
        <v>1307224</v>
      </c>
      <c r="E48" s="11">
        <v>1307224</v>
      </c>
      <c r="F48" s="11">
        <f>SUM(F43:F47)</f>
        <v>1300000</v>
      </c>
      <c r="G48" s="3">
        <f t="shared" si="0"/>
        <v>100</v>
      </c>
    </row>
    <row r="49" spans="1:7" ht="27.75" customHeight="1" x14ac:dyDescent="0.25">
      <c r="A49" s="5">
        <f t="shared" si="1"/>
        <v>44</v>
      </c>
      <c r="B49" s="4" t="s">
        <v>43</v>
      </c>
      <c r="C49" s="3">
        <v>0</v>
      </c>
      <c r="D49" s="3">
        <v>2570</v>
      </c>
      <c r="E49" s="3">
        <v>2570</v>
      </c>
      <c r="F49" s="3">
        <v>0</v>
      </c>
      <c r="G49" s="3">
        <f t="shared" si="0"/>
        <v>100</v>
      </c>
    </row>
    <row r="50" spans="1:7" x14ac:dyDescent="0.25">
      <c r="A50" s="5">
        <f t="shared" si="1"/>
        <v>45</v>
      </c>
      <c r="B50" s="4" t="s">
        <v>44</v>
      </c>
      <c r="C50" s="3">
        <v>0</v>
      </c>
      <c r="D50" s="3">
        <v>93</v>
      </c>
      <c r="E50" s="3">
        <v>93</v>
      </c>
      <c r="F50" s="3">
        <v>11828932</v>
      </c>
      <c r="G50" s="3">
        <f t="shared" si="0"/>
        <v>100</v>
      </c>
    </row>
    <row r="51" spans="1:7" ht="22.8" x14ac:dyDescent="0.25">
      <c r="A51" s="5">
        <f t="shared" si="1"/>
        <v>46</v>
      </c>
      <c r="B51" s="10" t="s">
        <v>45</v>
      </c>
      <c r="C51" s="11">
        <v>0</v>
      </c>
      <c r="D51" s="11">
        <v>2663</v>
      </c>
      <c r="E51" s="11">
        <v>2663</v>
      </c>
      <c r="F51" s="11">
        <v>0</v>
      </c>
      <c r="G51" s="3">
        <f t="shared" si="0"/>
        <v>100</v>
      </c>
    </row>
    <row r="52" spans="1:7" ht="36" x14ac:dyDescent="0.25">
      <c r="A52" s="5">
        <f t="shared" si="1"/>
        <v>47</v>
      </c>
      <c r="B52" s="4" t="s">
        <v>46</v>
      </c>
      <c r="C52" s="3">
        <v>0</v>
      </c>
      <c r="D52" s="3">
        <v>264490</v>
      </c>
      <c r="E52" s="3">
        <v>174490</v>
      </c>
      <c r="F52" s="3">
        <v>0</v>
      </c>
      <c r="G52" s="3">
        <f t="shared" si="0"/>
        <v>65.972248478203326</v>
      </c>
    </row>
    <row r="53" spans="1:7" ht="24" x14ac:dyDescent="0.25">
      <c r="A53" s="5">
        <f t="shared" si="1"/>
        <v>48</v>
      </c>
      <c r="B53" s="4" t="s">
        <v>47</v>
      </c>
      <c r="C53" s="3">
        <v>0</v>
      </c>
      <c r="D53" s="3">
        <v>0</v>
      </c>
      <c r="E53" s="3">
        <v>135000</v>
      </c>
      <c r="F53" s="3">
        <v>0</v>
      </c>
      <c r="G53" s="3"/>
    </row>
    <row r="54" spans="1:7" ht="24" x14ac:dyDescent="0.25">
      <c r="A54" s="5">
        <f t="shared" si="1"/>
        <v>49</v>
      </c>
      <c r="B54" s="4" t="s">
        <v>48</v>
      </c>
      <c r="C54" s="3">
        <v>0</v>
      </c>
      <c r="D54" s="3">
        <v>0</v>
      </c>
      <c r="E54" s="3">
        <v>39490</v>
      </c>
      <c r="F54" s="3">
        <v>0</v>
      </c>
      <c r="G54" s="3"/>
    </row>
    <row r="55" spans="1:7" ht="36" x14ac:dyDescent="0.25">
      <c r="A55" s="5">
        <f t="shared" si="1"/>
        <v>50</v>
      </c>
      <c r="B55" s="4" t="s">
        <v>49</v>
      </c>
      <c r="C55" s="3">
        <v>1950000</v>
      </c>
      <c r="D55" s="3">
        <v>1950000</v>
      </c>
      <c r="E55" s="3">
        <v>1026803</v>
      </c>
      <c r="F55" s="3">
        <v>1230000</v>
      </c>
      <c r="G55" s="3">
        <f t="shared" si="0"/>
        <v>52.656564102564104</v>
      </c>
    </row>
    <row r="56" spans="1:7" x14ac:dyDescent="0.25">
      <c r="A56" s="5">
        <f t="shared" si="1"/>
        <v>51</v>
      </c>
      <c r="B56" s="4" t="s">
        <v>50</v>
      </c>
      <c r="C56" s="3">
        <v>0</v>
      </c>
      <c r="D56" s="3">
        <v>0</v>
      </c>
      <c r="E56" s="3">
        <v>1026803</v>
      </c>
      <c r="F56" s="3"/>
      <c r="G56" s="3"/>
    </row>
    <row r="57" spans="1:7" x14ac:dyDescent="0.25">
      <c r="A57" s="5">
        <f t="shared" si="1"/>
        <v>52</v>
      </c>
      <c r="B57" s="4" t="s">
        <v>51</v>
      </c>
      <c r="C57" s="3">
        <v>166781029</v>
      </c>
      <c r="D57" s="3">
        <v>118995942</v>
      </c>
      <c r="E57" s="3">
        <v>0</v>
      </c>
      <c r="F57" s="20">
        <v>132166432</v>
      </c>
      <c r="G57" s="3">
        <f t="shared" si="0"/>
        <v>0</v>
      </c>
    </row>
    <row r="58" spans="1:7" ht="24" customHeight="1" x14ac:dyDescent="0.25">
      <c r="A58" s="5">
        <f t="shared" si="1"/>
        <v>53</v>
      </c>
      <c r="B58" s="10" t="s">
        <v>69</v>
      </c>
      <c r="C58" s="11">
        <v>168731029</v>
      </c>
      <c r="D58" s="11">
        <v>122707303</v>
      </c>
      <c r="E58" s="11">
        <v>1203956</v>
      </c>
      <c r="F58" s="11">
        <f>F57+F55+F50</f>
        <v>145225364</v>
      </c>
      <c r="G58" s="3"/>
    </row>
    <row r="59" spans="1:7" ht="24" x14ac:dyDescent="0.25">
      <c r="A59" s="5">
        <f t="shared" si="1"/>
        <v>54</v>
      </c>
      <c r="B59" s="4" t="s">
        <v>52</v>
      </c>
      <c r="C59" s="3">
        <v>0</v>
      </c>
      <c r="D59" s="3">
        <v>27598347</v>
      </c>
      <c r="E59" s="3">
        <v>27598347</v>
      </c>
      <c r="F59" s="3"/>
      <c r="G59" s="3">
        <f t="shared" si="0"/>
        <v>100</v>
      </c>
    </row>
    <row r="60" spans="1:7" ht="24" x14ac:dyDescent="0.25">
      <c r="A60" s="5">
        <f t="shared" si="1"/>
        <v>55</v>
      </c>
      <c r="B60" s="4" t="s">
        <v>53</v>
      </c>
      <c r="C60" s="3">
        <v>0</v>
      </c>
      <c r="D60" s="3">
        <v>70485</v>
      </c>
      <c r="E60" s="3">
        <v>70485</v>
      </c>
      <c r="F60" s="3">
        <v>0</v>
      </c>
      <c r="G60" s="3">
        <f t="shared" si="0"/>
        <v>100</v>
      </c>
    </row>
    <row r="61" spans="1:7" ht="24" x14ac:dyDescent="0.25">
      <c r="A61" s="5">
        <f t="shared" si="1"/>
        <v>56</v>
      </c>
      <c r="B61" s="4" t="s">
        <v>54</v>
      </c>
      <c r="C61" s="3">
        <v>0</v>
      </c>
      <c r="D61" s="3">
        <v>2008115</v>
      </c>
      <c r="E61" s="3">
        <v>2008115</v>
      </c>
      <c r="F61" s="3">
        <v>0</v>
      </c>
      <c r="G61" s="3">
        <f t="shared" si="0"/>
        <v>100</v>
      </c>
    </row>
    <row r="62" spans="1:7" ht="24" x14ac:dyDescent="0.25">
      <c r="A62" s="5">
        <f t="shared" si="1"/>
        <v>57</v>
      </c>
      <c r="B62" s="4" t="s">
        <v>55</v>
      </c>
      <c r="C62" s="3">
        <v>0</v>
      </c>
      <c r="D62" s="3">
        <v>2882776</v>
      </c>
      <c r="E62" s="3">
        <v>2882776</v>
      </c>
      <c r="F62" s="3">
        <v>0</v>
      </c>
      <c r="G62" s="3">
        <f t="shared" si="0"/>
        <v>100</v>
      </c>
    </row>
    <row r="63" spans="1:7" ht="15.75" customHeight="1" x14ac:dyDescent="0.25">
      <c r="A63" s="5">
        <f t="shared" si="1"/>
        <v>58</v>
      </c>
      <c r="B63" s="10" t="s">
        <v>70</v>
      </c>
      <c r="C63" s="11">
        <v>0</v>
      </c>
      <c r="D63" s="11">
        <v>32559723</v>
      </c>
      <c r="E63" s="11">
        <v>32559723</v>
      </c>
      <c r="F63" s="11">
        <v>0</v>
      </c>
      <c r="G63" s="3">
        <f t="shared" si="0"/>
        <v>100</v>
      </c>
    </row>
    <row r="64" spans="1:7" x14ac:dyDescent="0.25">
      <c r="A64" s="5">
        <f t="shared" si="1"/>
        <v>59</v>
      </c>
      <c r="B64" s="4" t="s">
        <v>56</v>
      </c>
      <c r="C64" s="3">
        <v>9242502</v>
      </c>
      <c r="D64" s="3">
        <v>11365609</v>
      </c>
      <c r="E64" s="3">
        <v>0</v>
      </c>
      <c r="F64" s="3">
        <v>4755905</v>
      </c>
      <c r="G64" s="3">
        <f t="shared" si="0"/>
        <v>0</v>
      </c>
    </row>
    <row r="65" spans="1:7" x14ac:dyDescent="0.25">
      <c r="A65" s="5">
        <f t="shared" si="1"/>
        <v>60</v>
      </c>
      <c r="B65" s="4" t="s">
        <v>57</v>
      </c>
      <c r="C65" s="3">
        <v>0</v>
      </c>
      <c r="D65" s="3">
        <v>2490000</v>
      </c>
      <c r="E65" s="3">
        <v>2490000</v>
      </c>
      <c r="F65" s="3"/>
      <c r="G65" s="3">
        <f t="shared" si="0"/>
        <v>100</v>
      </c>
    </row>
    <row r="66" spans="1:7" ht="24" x14ac:dyDescent="0.25">
      <c r="A66" s="5">
        <f t="shared" si="1"/>
        <v>61</v>
      </c>
      <c r="B66" s="4" t="s">
        <v>58</v>
      </c>
      <c r="C66" s="3">
        <v>2225476</v>
      </c>
      <c r="D66" s="3">
        <v>2798715</v>
      </c>
      <c r="E66" s="3">
        <v>672300</v>
      </c>
      <c r="F66" s="3">
        <v>1284095</v>
      </c>
      <c r="G66" s="3">
        <f t="shared" si="0"/>
        <v>24.02173854786929</v>
      </c>
    </row>
    <row r="67" spans="1:7" ht="15.75" customHeight="1" x14ac:dyDescent="0.25">
      <c r="A67" s="5">
        <f t="shared" si="1"/>
        <v>62</v>
      </c>
      <c r="B67" s="10" t="s">
        <v>59</v>
      </c>
      <c r="C67" s="11">
        <v>11467978</v>
      </c>
      <c r="D67" s="11">
        <v>16654324</v>
      </c>
      <c r="E67" s="11">
        <v>3162300</v>
      </c>
      <c r="F67" s="11">
        <f>SUM(F64:F66)</f>
        <v>6040000</v>
      </c>
      <c r="G67" s="3">
        <f t="shared" si="0"/>
        <v>18.987861650824133</v>
      </c>
    </row>
    <row r="68" spans="1:7" ht="24.75" customHeight="1" x14ac:dyDescent="0.25">
      <c r="A68" s="19">
        <f t="shared" si="1"/>
        <v>63</v>
      </c>
      <c r="B68" s="14" t="s">
        <v>71</v>
      </c>
      <c r="C68" s="15">
        <v>221899386</v>
      </c>
      <c r="D68" s="15">
        <v>223042826</v>
      </c>
      <c r="E68" s="15">
        <v>84025923</v>
      </c>
      <c r="F68" s="15">
        <f>F17+F18+F42+F48+F58+F67</f>
        <v>206535540</v>
      </c>
      <c r="G68" s="15">
        <f t="shared" si="0"/>
        <v>37.672551279456975</v>
      </c>
    </row>
    <row r="69" spans="1:7" ht="24" x14ac:dyDescent="0.25">
      <c r="A69" s="5">
        <v>64</v>
      </c>
      <c r="B69" s="4" t="s">
        <v>60</v>
      </c>
      <c r="C69" s="3">
        <v>137432</v>
      </c>
      <c r="D69" s="3">
        <v>137432</v>
      </c>
      <c r="E69" s="3">
        <v>137432</v>
      </c>
      <c r="F69" s="3">
        <v>544573</v>
      </c>
      <c r="G69" s="3">
        <v>100</v>
      </c>
    </row>
    <row r="70" spans="1:7" ht="24" x14ac:dyDescent="0.25">
      <c r="A70" s="5">
        <v>65</v>
      </c>
      <c r="B70" s="4" t="s">
        <v>61</v>
      </c>
      <c r="C70" s="3">
        <v>137432</v>
      </c>
      <c r="D70" s="3">
        <v>137432</v>
      </c>
      <c r="E70" s="3">
        <v>137432</v>
      </c>
      <c r="F70" s="3">
        <v>544573</v>
      </c>
      <c r="G70" s="3">
        <v>100</v>
      </c>
    </row>
    <row r="71" spans="1:7" ht="27.75" customHeight="1" x14ac:dyDescent="0.25">
      <c r="A71" s="16">
        <v>66</v>
      </c>
      <c r="B71" s="17" t="s">
        <v>62</v>
      </c>
      <c r="C71" s="18">
        <v>137432</v>
      </c>
      <c r="D71" s="18">
        <v>137432</v>
      </c>
      <c r="E71" s="18">
        <v>137432</v>
      </c>
      <c r="F71" s="18">
        <f>SUM(F70)</f>
        <v>544573</v>
      </c>
      <c r="G71" s="18">
        <v>100</v>
      </c>
    </row>
    <row r="72" spans="1:7" ht="30" customHeight="1" x14ac:dyDescent="0.25">
      <c r="A72" s="13">
        <v>67</v>
      </c>
      <c r="B72" s="14" t="s">
        <v>75</v>
      </c>
      <c r="C72" s="15">
        <f>C68+C71</f>
        <v>222036818</v>
      </c>
      <c r="D72" s="15">
        <f t="shared" ref="D72:G72" si="2">D68+D71</f>
        <v>223180258</v>
      </c>
      <c r="E72" s="15">
        <f t="shared" si="2"/>
        <v>84163355</v>
      </c>
      <c r="F72" s="15">
        <f t="shared" si="2"/>
        <v>207080113</v>
      </c>
      <c r="G72" s="15">
        <f t="shared" si="2"/>
        <v>137.67255127945697</v>
      </c>
    </row>
  </sheetData>
  <pageMargins left="0.75" right="0.75" top="1" bottom="1" header="0.5" footer="0.5"/>
  <pageSetup orientation="portrait" horizontalDpi="300" verticalDpi="300" r:id="rId1"/>
  <headerFooter alignWithMargins="0">
    <oddHeader>&amp;C&amp;"Times New Roman,Félkövér"Kaposújlak Községi Önkormányzat költségvetése 2021. évre&amp;RÉrték típus: Forint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view="pageLayout" zoomScaleNormal="100" workbookViewId="0">
      <selection activeCell="B18" sqref="B18"/>
    </sheetView>
  </sheetViews>
  <sheetFormatPr defaultRowHeight="13.2" x14ac:dyDescent="0.25"/>
  <cols>
    <col min="1" max="1" width="3.109375" customWidth="1"/>
    <col min="2" max="2" width="37.44140625" customWidth="1"/>
    <col min="3" max="3" width="12" customWidth="1"/>
    <col min="4" max="4" width="12.6640625" customWidth="1"/>
    <col min="5" max="5" width="11.6640625" customWidth="1"/>
    <col min="6" max="6" width="10" customWidth="1"/>
    <col min="7" max="7" width="3.44140625" customWidth="1"/>
  </cols>
  <sheetData>
    <row r="1" spans="1:7" x14ac:dyDescent="0.25">
      <c r="E1" s="7"/>
    </row>
    <row r="2" spans="1:7" ht="13.8" x14ac:dyDescent="0.25">
      <c r="B2" s="8"/>
    </row>
    <row r="3" spans="1:7" ht="13.8" x14ac:dyDescent="0.25">
      <c r="B3" s="8"/>
    </row>
    <row r="5" spans="1:7" ht="42.75" customHeight="1" x14ac:dyDescent="0.25">
      <c r="A5" s="12"/>
      <c r="B5" s="1"/>
      <c r="C5" s="1"/>
      <c r="D5" s="1"/>
      <c r="E5" s="1"/>
      <c r="F5" s="1"/>
      <c r="G5" s="2"/>
    </row>
    <row r="6" spans="1:7" x14ac:dyDescent="0.25">
      <c r="A6" s="5"/>
      <c r="B6" s="4"/>
      <c r="C6" s="3"/>
      <c r="D6" s="3"/>
      <c r="E6" s="3"/>
      <c r="F6" s="3"/>
      <c r="G6" s="3"/>
    </row>
    <row r="7" spans="1:7" x14ac:dyDescent="0.25">
      <c r="A7" s="5"/>
      <c r="B7" s="4"/>
      <c r="C7" s="3"/>
      <c r="D7" s="3"/>
      <c r="E7" s="3"/>
      <c r="F7" s="3"/>
      <c r="G7" s="3"/>
    </row>
    <row r="8" spans="1:7" x14ac:dyDescent="0.25">
      <c r="A8" s="5"/>
      <c r="B8" s="4"/>
      <c r="C8" s="3"/>
      <c r="D8" s="3"/>
      <c r="E8" s="3"/>
      <c r="F8" s="3"/>
      <c r="G8" s="3"/>
    </row>
    <row r="9" spans="1:7" x14ac:dyDescent="0.25">
      <c r="A9" s="5"/>
      <c r="B9" s="4"/>
      <c r="C9" s="3"/>
      <c r="D9" s="3"/>
      <c r="E9" s="3"/>
      <c r="F9" s="3"/>
      <c r="G9" s="3"/>
    </row>
    <row r="10" spans="1:7" x14ac:dyDescent="0.25">
      <c r="A10" s="5"/>
      <c r="B10" s="4"/>
      <c r="C10" s="3"/>
      <c r="D10" s="3"/>
      <c r="E10" s="3"/>
      <c r="F10" s="3"/>
      <c r="G10" s="3"/>
    </row>
    <row r="11" spans="1:7" x14ac:dyDescent="0.25">
      <c r="A11" s="9"/>
      <c r="B11" s="10"/>
      <c r="C11" s="11"/>
      <c r="D11" s="11"/>
      <c r="E11" s="11"/>
      <c r="F11" s="11"/>
      <c r="G11" s="3"/>
    </row>
    <row r="12" spans="1:7" x14ac:dyDescent="0.25">
      <c r="A12" s="9"/>
      <c r="B12" s="10"/>
      <c r="C12" s="11"/>
      <c r="D12" s="11"/>
      <c r="E12" s="11"/>
      <c r="F12" s="11"/>
      <c r="G12" s="3"/>
    </row>
    <row r="13" spans="1:7" x14ac:dyDescent="0.25">
      <c r="A13" s="5"/>
      <c r="B13" s="4"/>
      <c r="C13" s="3"/>
      <c r="D13" s="3"/>
      <c r="E13" s="3"/>
      <c r="F13" s="3"/>
      <c r="G13" s="3"/>
    </row>
    <row r="14" spans="1:7" x14ac:dyDescent="0.25">
      <c r="A14" s="5"/>
      <c r="B14" s="4"/>
      <c r="C14" s="3"/>
      <c r="D14" s="3"/>
      <c r="E14" s="3"/>
      <c r="F14" s="3"/>
      <c r="G14" s="3"/>
    </row>
    <row r="15" spans="1:7" x14ac:dyDescent="0.25">
      <c r="A15" s="9"/>
      <c r="B15" s="4"/>
      <c r="C15" s="3"/>
      <c r="D15" s="3"/>
      <c r="E15" s="3"/>
      <c r="F15" s="3"/>
      <c r="G15" s="3"/>
    </row>
    <row r="16" spans="1:7" x14ac:dyDescent="0.25">
      <c r="A16" s="9"/>
      <c r="B16" s="10"/>
      <c r="C16" s="11"/>
      <c r="D16" s="11"/>
      <c r="E16" s="11"/>
      <c r="F16" s="11"/>
      <c r="G16" s="3"/>
    </row>
    <row r="17" spans="1:7" x14ac:dyDescent="0.25">
      <c r="A17" s="5"/>
      <c r="B17" s="4"/>
      <c r="C17" s="3"/>
      <c r="D17" s="3"/>
      <c r="E17" s="3"/>
      <c r="F17" s="3"/>
      <c r="G17" s="3"/>
    </row>
    <row r="18" spans="1:7" x14ac:dyDescent="0.25">
      <c r="A18" s="5"/>
      <c r="B18" s="4"/>
      <c r="C18" s="3"/>
      <c r="D18" s="3"/>
      <c r="E18" s="3"/>
      <c r="F18" s="3"/>
      <c r="G18" s="3"/>
    </row>
    <row r="19" spans="1:7" x14ac:dyDescent="0.25">
      <c r="A19" s="9"/>
      <c r="B19" s="10"/>
      <c r="C19" s="11"/>
      <c r="D19" s="11"/>
      <c r="E19" s="11"/>
      <c r="F19" s="11"/>
      <c r="G19" s="3"/>
    </row>
    <row r="20" spans="1:7" x14ac:dyDescent="0.25">
      <c r="A20" s="5"/>
      <c r="B20" s="4"/>
      <c r="C20" s="3"/>
      <c r="D20" s="3"/>
      <c r="E20" s="3"/>
      <c r="F20" s="3"/>
      <c r="G20" s="3"/>
    </row>
    <row r="21" spans="1:7" x14ac:dyDescent="0.25">
      <c r="A21" s="9"/>
      <c r="B21" s="10"/>
      <c r="C21" s="11"/>
      <c r="D21" s="11"/>
      <c r="E21" s="11"/>
      <c r="F21" s="11"/>
      <c r="G21" s="3"/>
    </row>
    <row r="22" spans="1:7" x14ac:dyDescent="0.25">
      <c r="A22" s="5"/>
      <c r="B22" s="4"/>
      <c r="C22" s="3"/>
      <c r="D22" s="3"/>
      <c r="E22" s="3"/>
      <c r="F22" s="3"/>
      <c r="G22" s="3"/>
    </row>
    <row r="23" spans="1:7" x14ac:dyDescent="0.25">
      <c r="A23" s="5"/>
      <c r="B23" s="4"/>
      <c r="C23" s="3"/>
      <c r="D23" s="3"/>
      <c r="E23" s="3"/>
      <c r="F23" s="11"/>
      <c r="G23" s="3"/>
    </row>
    <row r="24" spans="1:7" x14ac:dyDescent="0.25">
      <c r="A24" s="5"/>
      <c r="B24" s="10"/>
      <c r="C24" s="11"/>
      <c r="D24" s="11"/>
      <c r="E24" s="11"/>
      <c r="F24" s="11"/>
      <c r="G24" s="3"/>
    </row>
    <row r="25" spans="1:7" x14ac:dyDescent="0.25">
      <c r="A25" s="5"/>
      <c r="B25" s="4"/>
      <c r="C25" s="3"/>
      <c r="D25" s="3"/>
      <c r="E25" s="3"/>
      <c r="F25" s="3"/>
      <c r="G25" s="3"/>
    </row>
    <row r="26" spans="1:7" x14ac:dyDescent="0.25">
      <c r="A26" s="5"/>
      <c r="B26" s="4"/>
      <c r="C26" s="3"/>
      <c r="D26" s="3"/>
      <c r="E26" s="3"/>
      <c r="F26" s="3"/>
      <c r="G26" s="3"/>
    </row>
    <row r="27" spans="1:7" x14ac:dyDescent="0.25">
      <c r="A27" s="5"/>
      <c r="B27" s="10"/>
      <c r="C27" s="11"/>
      <c r="D27" s="11"/>
      <c r="E27" s="11"/>
      <c r="F27" s="11"/>
      <c r="G27" s="3"/>
    </row>
    <row r="28" spans="1:7" x14ac:dyDescent="0.25">
      <c r="A28" s="5"/>
      <c r="B28" s="4"/>
      <c r="C28" s="3"/>
      <c r="D28" s="3"/>
      <c r="E28" s="3"/>
      <c r="F28" s="3"/>
      <c r="G28" s="3"/>
    </row>
    <row r="29" spans="1:7" x14ac:dyDescent="0.25">
      <c r="A29" s="5"/>
      <c r="B29" s="4"/>
      <c r="C29" s="3"/>
      <c r="D29" s="3"/>
      <c r="E29" s="3"/>
      <c r="F29" s="3"/>
      <c r="G29" s="3"/>
    </row>
    <row r="30" spans="1:7" x14ac:dyDescent="0.25">
      <c r="A30" s="5"/>
      <c r="B30" s="4"/>
      <c r="C30" s="3"/>
      <c r="D30" s="3"/>
      <c r="E30" s="3"/>
      <c r="F30" s="3"/>
      <c r="G30" s="3"/>
    </row>
    <row r="31" spans="1:7" x14ac:dyDescent="0.25">
      <c r="A31" s="5"/>
      <c r="B31" s="4"/>
      <c r="C31" s="3"/>
      <c r="D31" s="3"/>
      <c r="E31" s="3"/>
      <c r="F31" s="3"/>
      <c r="G31" s="3"/>
    </row>
    <row r="32" spans="1:7" x14ac:dyDescent="0.25">
      <c r="A32" s="5"/>
      <c r="B32" s="4"/>
      <c r="C32" s="3"/>
      <c r="D32" s="3"/>
      <c r="E32" s="3"/>
      <c r="F32" s="3"/>
      <c r="G32" s="3"/>
    </row>
    <row r="33" spans="1:7" x14ac:dyDescent="0.25">
      <c r="A33" s="5"/>
      <c r="B33" s="4"/>
      <c r="C33" s="3"/>
      <c r="D33" s="3"/>
      <c r="E33" s="3"/>
      <c r="F33" s="3"/>
      <c r="G33" s="3"/>
    </row>
    <row r="34" spans="1:7" x14ac:dyDescent="0.25">
      <c r="A34" s="5"/>
      <c r="B34" s="4"/>
      <c r="C34" s="3"/>
      <c r="D34" s="3"/>
      <c r="E34" s="3"/>
      <c r="F34" s="3"/>
      <c r="G34" s="3"/>
    </row>
    <row r="35" spans="1:7" x14ac:dyDescent="0.25">
      <c r="A35" s="5"/>
      <c r="B35" s="4"/>
      <c r="C35" s="3"/>
      <c r="D35" s="3"/>
      <c r="E35" s="3"/>
      <c r="F35" s="3"/>
      <c r="G35" s="3"/>
    </row>
    <row r="36" spans="1:7" x14ac:dyDescent="0.25">
      <c r="A36" s="5"/>
      <c r="B36" s="4"/>
      <c r="C36" s="3"/>
      <c r="D36" s="3"/>
      <c r="E36" s="3"/>
      <c r="F36" s="3"/>
      <c r="G36" s="3"/>
    </row>
    <row r="37" spans="1:7" x14ac:dyDescent="0.25">
      <c r="A37" s="5"/>
      <c r="B37" s="10"/>
      <c r="C37" s="11"/>
      <c r="D37" s="11"/>
      <c r="E37" s="11"/>
      <c r="F37" s="11"/>
      <c r="G37" s="3"/>
    </row>
    <row r="38" spans="1:7" x14ac:dyDescent="0.25">
      <c r="A38" s="5"/>
      <c r="B38" s="4"/>
      <c r="C38" s="3"/>
      <c r="D38" s="3"/>
      <c r="E38" s="3"/>
      <c r="F38" s="3"/>
      <c r="G38" s="3"/>
    </row>
    <row r="39" spans="1:7" x14ac:dyDescent="0.25">
      <c r="A39" s="5"/>
      <c r="B39" s="4"/>
      <c r="C39" s="3"/>
      <c r="D39" s="3"/>
      <c r="E39" s="3"/>
      <c r="F39" s="3"/>
      <c r="G39" s="3"/>
    </row>
    <row r="40" spans="1:7" x14ac:dyDescent="0.25">
      <c r="A40" s="5"/>
      <c r="B40" s="4"/>
      <c r="C40" s="3"/>
      <c r="D40" s="3"/>
      <c r="E40" s="3"/>
      <c r="F40" s="3"/>
      <c r="G40" s="3"/>
    </row>
    <row r="41" spans="1:7" x14ac:dyDescent="0.25">
      <c r="A41" s="5"/>
      <c r="B41" s="10"/>
      <c r="C41" s="11"/>
      <c r="D41" s="11"/>
      <c r="E41" s="11"/>
      <c r="F41" s="11"/>
      <c r="G41" s="3"/>
    </row>
    <row r="42" spans="1:7" x14ac:dyDescent="0.25">
      <c r="A42" s="5"/>
      <c r="B42" s="4"/>
      <c r="C42" s="3"/>
      <c r="D42" s="3"/>
      <c r="E42" s="3"/>
      <c r="F42" s="3"/>
      <c r="G42" s="3"/>
    </row>
    <row r="43" spans="1:7" x14ac:dyDescent="0.25">
      <c r="A43" s="5"/>
      <c r="B43" s="4"/>
      <c r="C43" s="3"/>
      <c r="D43" s="3"/>
      <c r="E43" s="3"/>
      <c r="F43" s="3"/>
      <c r="G43" s="3"/>
    </row>
    <row r="44" spans="1:7" x14ac:dyDescent="0.25">
      <c r="A44" s="5"/>
      <c r="B44" s="4"/>
      <c r="C44" s="3"/>
      <c r="D44" s="3"/>
      <c r="E44" s="3"/>
      <c r="F44" s="3"/>
      <c r="G44" s="3"/>
    </row>
    <row r="45" spans="1:7" x14ac:dyDescent="0.25">
      <c r="A45" s="5"/>
      <c r="B45" s="4"/>
      <c r="C45" s="3"/>
      <c r="D45" s="3"/>
      <c r="E45" s="3"/>
      <c r="F45" s="3"/>
      <c r="G45" s="3"/>
    </row>
    <row r="46" spans="1:7" x14ac:dyDescent="0.25">
      <c r="A46" s="9"/>
      <c r="B46" s="10"/>
      <c r="C46" s="11"/>
      <c r="D46" s="11"/>
      <c r="E46" s="11"/>
      <c r="F46" s="11"/>
      <c r="G46" s="11"/>
    </row>
    <row r="47" spans="1:7" x14ac:dyDescent="0.25">
      <c r="A47" s="5"/>
      <c r="B47" s="4"/>
      <c r="C47" s="3"/>
      <c r="D47" s="3"/>
      <c r="E47" s="3"/>
      <c r="F47" s="3"/>
      <c r="G47" s="3"/>
    </row>
    <row r="48" spans="1:7" x14ac:dyDescent="0.25">
      <c r="A48" s="9"/>
      <c r="B48" s="10"/>
      <c r="C48" s="11"/>
      <c r="D48" s="11"/>
      <c r="E48" s="11"/>
      <c r="F48" s="11"/>
      <c r="G48" s="11"/>
    </row>
    <row r="49" spans="1:7" ht="20.25" customHeight="1" x14ac:dyDescent="0.25">
      <c r="A49" s="5"/>
      <c r="B49" s="10"/>
      <c r="C49" s="11"/>
      <c r="D49" s="11"/>
      <c r="E49" s="11"/>
      <c r="F49" s="11"/>
      <c r="G49" s="11"/>
    </row>
    <row r="50" spans="1:7" ht="24.75" customHeight="1" x14ac:dyDescent="0.25">
      <c r="A50" s="5"/>
      <c r="B50" s="14"/>
      <c r="C50" s="15"/>
      <c r="D50" s="15"/>
      <c r="E50" s="15"/>
      <c r="F50" s="15"/>
      <c r="G50" s="15"/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01</vt:lpstr>
      <vt:lpstr>02</vt:lpstr>
      <vt:lpstr>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</dc:creator>
  <cp:lastModifiedBy>user</cp:lastModifiedBy>
  <cp:lastPrinted>2021-02-10T14:27:24Z</cp:lastPrinted>
  <dcterms:created xsi:type="dcterms:W3CDTF">2010-05-29T08:47:41Z</dcterms:created>
  <dcterms:modified xsi:type="dcterms:W3CDTF">2021-06-03T08:38:48Z</dcterms:modified>
</cp:coreProperties>
</file>