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1\2.2021. (II.26) önkormányzati rendelete az önkormányzat 2021. évi költségvetéséről\"/>
    </mc:Choice>
  </mc:AlternateContent>
  <bookViews>
    <workbookView xWindow="480" yWindow="228" windowWidth="23256" windowHeight="12216" activeTab="1"/>
  </bookViews>
  <sheets>
    <sheet name="01" sheetId="1" r:id="rId1"/>
    <sheet name="02" sheetId="2" r:id="rId2"/>
  </sheets>
  <definedNames>
    <definedName name="_xlnm.Print_Area">'01'!$A$5:$X$63</definedName>
  </definedNames>
  <calcPr calcId="152511"/>
</workbook>
</file>

<file path=xl/calcChain.xml><?xml version="1.0" encoding="utf-8"?>
<calcChain xmlns="http://schemas.openxmlformats.org/spreadsheetml/2006/main">
  <c r="E71" i="1" l="1"/>
  <c r="D71" i="1"/>
  <c r="E67" i="1"/>
  <c r="D67" i="1"/>
  <c r="E58" i="1"/>
  <c r="D58" i="1"/>
  <c r="E48" i="1"/>
  <c r="D48" i="1"/>
  <c r="E41" i="1"/>
  <c r="D41" i="1"/>
  <c r="E37" i="1"/>
  <c r="D37" i="1"/>
  <c r="E35" i="1"/>
  <c r="D35" i="1"/>
  <c r="E27" i="1"/>
  <c r="E42" i="1" s="1"/>
  <c r="D27" i="1"/>
  <c r="E24" i="1"/>
  <c r="D24" i="1"/>
  <c r="E16" i="1"/>
  <c r="D16" i="1"/>
  <c r="E13" i="1"/>
  <c r="D13" i="1"/>
  <c r="E48" i="2"/>
  <c r="E49" i="2" s="1"/>
  <c r="E37" i="2"/>
  <c r="E24" i="2"/>
  <c r="E27" i="2" s="1"/>
  <c r="E12" i="2"/>
  <c r="E11" i="2"/>
  <c r="E16" i="2" s="1"/>
  <c r="D49" i="2"/>
  <c r="D48" i="2"/>
  <c r="D37" i="2"/>
  <c r="D24" i="2"/>
  <c r="D27" i="2" s="1"/>
  <c r="D12" i="2"/>
  <c r="D11" i="2"/>
  <c r="D16" i="2" s="1"/>
  <c r="C58" i="1"/>
  <c r="C48" i="2"/>
  <c r="C49" i="2" s="1"/>
  <c r="C71" i="1"/>
  <c r="D41" i="2" l="1"/>
  <c r="E41" i="2"/>
  <c r="E50" i="2" s="1"/>
  <c r="D17" i="1"/>
  <c r="D42" i="1"/>
  <c r="E17" i="1"/>
  <c r="E68" i="1" s="1"/>
  <c r="E72" i="1" s="1"/>
  <c r="D50" i="2"/>
  <c r="C37" i="2"/>
  <c r="C24" i="2"/>
  <c r="C27" i="2" s="1"/>
  <c r="C12" i="2"/>
  <c r="C11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C16" i="2" l="1"/>
  <c r="C41" i="2" s="1"/>
  <c r="C50" i="2" s="1"/>
  <c r="D68" i="1"/>
  <c r="D72" i="1" s="1"/>
  <c r="C67" i="1"/>
  <c r="C48" i="1"/>
  <c r="C41" i="1"/>
  <c r="C37" i="1"/>
  <c r="C35" i="1"/>
  <c r="C27" i="1"/>
  <c r="C24" i="1"/>
  <c r="C16" i="1"/>
  <c r="C1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C42" i="1" l="1"/>
  <c r="C17" i="1"/>
  <c r="C68" i="1" s="1"/>
  <c r="C72" i="1" s="1"/>
</calcChain>
</file>

<file path=xl/sharedStrings.xml><?xml version="1.0" encoding="utf-8"?>
<sst xmlns="http://schemas.openxmlformats.org/spreadsheetml/2006/main" count="126" uniqueCount="119">
  <si>
    <t>#</t>
  </si>
  <si>
    <t>Megnevezés</t>
  </si>
  <si>
    <t>Törvény szerinti illetmények, munkabérek (K1101)</t>
  </si>
  <si>
    <t>Normatív jutalmak (K1102)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</si>
  <si>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</si>
  <si>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</si>
  <si>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</si>
  <si>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</si>
  <si>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</si>
  <si>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</si>
  <si>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</si>
  <si>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</si>
  <si>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</si>
  <si>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</si>
  <si>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</si>
  <si>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</si>
  <si>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táppénz hozzájárulás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</si>
  <si>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</si>
  <si>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</si>
  <si>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</si>
  <si>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</si>
  <si>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</si>
  <si>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</si>
  <si>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</si>
  <si>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</si>
  <si>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</si>
  <si>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</si>
  <si>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</si>
  <si>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 (K337)</t>
  </si>
  <si>
    <t>ebből: biztosítási díjak (K337)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</si>
  <si>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</si>
  <si>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</si>
  <si>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</si>
  <si>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</si>
  <si>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</si>
  <si>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</si>
  <si>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</si>
  <si>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</si>
  <si>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Egyéb nem intézményi ellátások (&gt;=101+…+119)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</si>
  <si>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</si>
  <si>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</si>
  <si>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</si>
  <si>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Ellátottak pénzbeli juttatásai (=61+62+73+74+85+94+97+100)(K4)</t>
  </si>
  <si>
    <t>A helyi önkormányzatok előző évi elszámolásából származó kiadások (K5021)</t>
  </si>
  <si>
    <t>Egyéb elvonások, befizetések (K5023)</t>
  </si>
  <si>
    <t>Elvonások és befizetések (=123+124+125) (K502)</t>
  </si>
  <si>
    <t>Egyéb működési célú támogatások államháztartáson belülre (=151+…+160) (K506)</t>
  </si>
  <si>
    <t>ebből: egyéb fejezeti kezelésű előirányzatok (K506)</t>
  </si>
  <si>
    <t>ebből: társulások és költségvetési szerveik (K506)</t>
  </si>
  <si>
    <t>Egyéb működési célú támogatások államháztartáson kívülre (=179+…+188) (K512)</t>
  </si>
  <si>
    <t>ebből: egyéb civil szervezetek (K512)</t>
  </si>
  <si>
    <t>Tartalékok (K513)</t>
  </si>
  <si>
    <t>Ingatlanok beszerzése, létesítése (&gt;=193)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</si>
  <si>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</si>
  <si>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</si>
  <si>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</si>
  <si>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</si>
  <si>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</si>
  <si>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</si>
  <si>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(=200+...+203) (K7)</t>
  </si>
  <si>
    <t>Helyi önkormányzatok működésének általános támogatása (B111)</t>
  </si>
  <si>
    <t>Települési önkormányzatok gyermekétkeztetési feladatainak támogatása (B1132)</t>
  </si>
  <si>
    <t>Települési önkormányzatok szociális, gyermekjóléti  és gyermekétkeztetési feladatainak támogatása (=03+04)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</si>
  <si>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</si>
  <si>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</si>
  <si>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(=01+02+05+06+07+08) (B11)</t>
  </si>
  <si>
    <t>Egyéb működési célú támogatások bevételei államháztartáson belülről (=35+…+44) (B16)</t>
  </si>
  <si>
    <t>ebből: fejezeti kezelésű előirányzatok EU-s programokra és azok hazai társfinanszírozása (B16)</t>
  </si>
  <si>
    <t>ebből: egyéb fejezeti kezelésű előirányzatok (B16)</t>
  </si>
  <si>
    <t>ebből: elkülönített állami pénzalapok (B16)</t>
  </si>
  <si>
    <t>Működési célú támogatások államháztartáson belülről (=09+...+12+23+34) (B1)</t>
  </si>
  <si>
    <t>Vagyoni tipusú adók (=110+…+115) (B34)</t>
  </si>
  <si>
    <t>ebből: magánszemélyek kommunális adója (B34)</t>
  </si>
  <si>
    <t>Értékesítési és forgalmi adók (=117+…+136) (B351)</t>
  </si>
  <si>
    <t>ebből: állandó jelleggel végzett iparűzési tevékenység után fizetett helyi iparűzési adó (B351)</t>
  </si>
  <si>
    <t>Gépjárműadók (=143+…+146) (B354)</t>
  </si>
  <si>
    <t>Egyéb áruhasználati és szolgáltatási adók  (=148+…+163) (B355)</t>
  </si>
  <si>
    <t>ebből: tartózkodás után fizetett idegenforgalmi adó  (B355)</t>
  </si>
  <si>
    <t>Termékek és szolgáltatások adói (=116+137+141+142+147)  (B35)</t>
  </si>
  <si>
    <t>Egyéb közhatalmi bevételek (&gt;=166+…+183) (B36)</t>
  </si>
  <si>
    <t>ebből: egyéb bírság (B36)</t>
  </si>
  <si>
    <t>Közhatalmi bevételek (=93+94+104+109+164+165) (B3)</t>
  </si>
  <si>
    <t>Készletértékesítés ellenértéke (B401)</t>
  </si>
  <si>
    <t>Szolgáltatások ellenértéke (&gt;=187+188) (B402)</t>
  </si>
  <si>
    <t>ebből:tárgyi eszközök bérbeadásából származó bevétel (B402)</t>
  </si>
  <si>
    <t>Tulajdonosi bevételek (&gt;=192+…+197) (B404)</t>
  </si>
  <si>
    <t>Kiszámlázott általános forgalmi adó (B406)</t>
  </si>
  <si>
    <t>Általános forgalmi adó visszatérítése (B407)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</si>
  <si>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</si>
  <si>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</si>
  <si>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</si>
  <si>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Működési bevételek (=185+186+189+191+198+199+200+207+215+216+217) (B4)</t>
  </si>
  <si>
    <t>Működési célú visszatérítendő támogatások, kölcsönök visszatérülése államháztartáson kívülről (=234+…+242) (B64)</t>
  </si>
  <si>
    <t>ebből: háztartások (B64)</t>
  </si>
  <si>
    <t>Működési célú átvett pénzeszközök (=230+...+233+243) (B6)</t>
  </si>
  <si>
    <t>Költségvetési bevételek (=45+81+184+220+229+255+281)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</si>
  <si>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</si>
  <si>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</si>
  <si>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</si>
  <si>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Forgatási célú belföldi értékpapírok beváltása, értékesítése (&gt;=06+07) (B8121)</t>
  </si>
  <si>
    <t>ebből: befektetési jegyek (B8121)</t>
  </si>
  <si>
    <t>Belföldi értékpapírok bevételei (=05+08+09+10) (B812)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</si>
  <si>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</si>
  <si>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</si>
  <si>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</si>
  <si>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</si>
  <si>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</si>
  <si>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 xml:space="preserve">Szolgáltatási kiadások </t>
  </si>
  <si>
    <t xml:space="preserve">Egyéb működési célú kiadások </t>
  </si>
  <si>
    <t>Beruházások  (K6)</t>
  </si>
  <si>
    <t>Költségvetési kiadások  (K1-K8)</t>
  </si>
  <si>
    <t>Nem saját foglalkoztatottnak fizetett juttatások (K122)</t>
  </si>
  <si>
    <t>Kiadások összesen:</t>
  </si>
  <si>
    <t>Összes bevétel:</t>
  </si>
  <si>
    <t>költségvetési évet követő 3 év tervezett bevételi és kiadási előirányzatai</t>
  </si>
  <si>
    <t>12. számú melléklet</t>
  </si>
  <si>
    <t>2022. évre</t>
  </si>
  <si>
    <t>2023. évre</t>
  </si>
  <si>
    <t>2024.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</si>
</sst>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view="pageLayout" zoomScaleNormal="100" workbookViewId="0">
      <selection activeCell="E1" sqref="E1"/>
    </sheetView>
  </sheetViews>
  <sheetFormatPr defaultRowHeight="13.2" x14ac:dyDescent="0.25"/>
  <cols>
    <col min="1" max="1" width="3.44140625" customWidth="1"/>
    <col min="2" max="2" width="32.109375" customWidth="1"/>
    <col min="3" max="3" width="12.33203125" customWidth="1"/>
    <col min="4" max="4" width="11.109375" customWidth="1"/>
    <col min="5" max="5" width="12.88671875" customWidth="1"/>
  </cols>
  <sheetData>
    <row r="1" spans="1:5" x14ac:dyDescent="0.25">
      <c r="B1" s="5"/>
      <c r="D1" s="5"/>
      <c r="E1" s="6" t="s">
        <v>115</v>
      </c>
    </row>
    <row r="2" spans="1:5" ht="46.8" x14ac:dyDescent="0.3">
      <c r="B2" s="20" t="s">
        <v>114</v>
      </c>
      <c r="C2" s="5"/>
      <c r="D2" s="5"/>
    </row>
    <row r="3" spans="1:5" x14ac:dyDescent="0.25">
      <c r="B3" s="5"/>
      <c r="C3" s="5"/>
      <c r="D3" s="5"/>
    </row>
    <row r="4" spans="1:5" x14ac:dyDescent="0.25">
      <c r="B4" s="5"/>
      <c r="C4" s="5"/>
      <c r="D4" s="5"/>
    </row>
    <row r="5" spans="1:5" ht="42" customHeight="1" x14ac:dyDescent="0.25">
      <c r="A5" s="11" t="s">
        <v>0</v>
      </c>
      <c r="B5" s="1" t="s">
        <v>1</v>
      </c>
      <c r="C5" s="1" t="s">
        <v>116</v>
      </c>
      <c r="D5" s="1" t="s">
        <v>117</v>
      </c>
      <c r="E5" s="1" t="s">
        <v>118</v>
      </c>
    </row>
    <row r="6" spans="1:5" ht="24" x14ac:dyDescent="0.25">
      <c r="A6" s="4">
        <v>1</v>
      </c>
      <c r="B6" s="3" t="s">
        <v>2</v>
      </c>
      <c r="C6" s="2">
        <v>7943000</v>
      </c>
      <c r="D6" s="2">
        <v>7943000</v>
      </c>
      <c r="E6" s="2">
        <v>7943000</v>
      </c>
    </row>
    <row r="7" spans="1:5" x14ac:dyDescent="0.25">
      <c r="A7" s="4">
        <f>A6+1</f>
        <v>2</v>
      </c>
      <c r="B7" s="3" t="s">
        <v>3</v>
      </c>
      <c r="C7" s="2">
        <v>0</v>
      </c>
      <c r="D7" s="2">
        <v>0</v>
      </c>
      <c r="E7" s="2">
        <v>0</v>
      </c>
    </row>
    <row r="8" spans="1:5" x14ac:dyDescent="0.25">
      <c r="A8" s="4">
        <f t="shared" ref="A8:A68" si="0">A7+1</f>
        <v>3</v>
      </c>
      <c r="B8" s="3" t="s">
        <v>4</v>
      </c>
      <c r="C8" s="2">
        <v>0</v>
      </c>
      <c r="D8" s="2">
        <v>0</v>
      </c>
      <c r="E8" s="2">
        <v>0</v>
      </c>
    </row>
    <row r="9" spans="1:5" x14ac:dyDescent="0.25">
      <c r="A9" s="4">
        <f t="shared" si="0"/>
        <v>4</v>
      </c>
      <c r="B9" s="3" t="s">
        <v>5</v>
      </c>
      <c r="C9" s="2">
        <v>460000</v>
      </c>
      <c r="D9" s="2">
        <v>460000</v>
      </c>
      <c r="E9" s="2">
        <v>460000</v>
      </c>
    </row>
    <row r="10" spans="1:5" x14ac:dyDescent="0.25">
      <c r="A10" s="4">
        <f t="shared" si="0"/>
        <v>5</v>
      </c>
      <c r="B10" s="3" t="s">
        <v>6</v>
      </c>
      <c r="C10" s="2">
        <v>0</v>
      </c>
      <c r="D10" s="2">
        <v>0</v>
      </c>
      <c r="E10" s="2">
        <v>0</v>
      </c>
    </row>
    <row r="11" spans="1:5" x14ac:dyDescent="0.25">
      <c r="A11" s="4">
        <f t="shared" si="0"/>
        <v>6</v>
      </c>
      <c r="B11" s="3" t="s">
        <v>7</v>
      </c>
      <c r="C11" s="2">
        <v>0</v>
      </c>
      <c r="D11" s="2">
        <v>0</v>
      </c>
      <c r="E11" s="2">
        <v>0</v>
      </c>
    </row>
    <row r="12" spans="1:5" ht="24" x14ac:dyDescent="0.25">
      <c r="A12" s="4">
        <f t="shared" si="0"/>
        <v>7</v>
      </c>
      <c r="B12" s="3" t="s">
        <v>8</v>
      </c>
      <c r="C12" s="2">
        <v>0</v>
      </c>
      <c r="D12" s="2">
        <v>0</v>
      </c>
      <c r="E12" s="2">
        <v>0</v>
      </c>
    </row>
    <row r="13" spans="1:5" ht="22.8" x14ac:dyDescent="0.25">
      <c r="A13" s="8">
        <f t="shared" si="0"/>
        <v>8</v>
      </c>
      <c r="B13" s="9" t="s">
        <v>9</v>
      </c>
      <c r="C13" s="10">
        <f>SUM(C6:C12)</f>
        <v>8403000</v>
      </c>
      <c r="D13" s="10">
        <f t="shared" ref="D13:E13" si="1">SUM(D6:D12)</f>
        <v>8403000</v>
      </c>
      <c r="E13" s="10">
        <f t="shared" si="1"/>
        <v>8403000</v>
      </c>
    </row>
    <row r="14" spans="1:5" x14ac:dyDescent="0.25">
      <c r="A14" s="4">
        <f t="shared" si="0"/>
        <v>9</v>
      </c>
      <c r="B14" s="3" t="s">
        <v>10</v>
      </c>
      <c r="C14" s="2">
        <v>9481260</v>
      </c>
      <c r="D14" s="2">
        <v>9481260</v>
      </c>
      <c r="E14" s="2">
        <v>9481260</v>
      </c>
    </row>
    <row r="15" spans="1:5" ht="24" x14ac:dyDescent="0.25">
      <c r="A15" s="4">
        <f t="shared" si="0"/>
        <v>10</v>
      </c>
      <c r="B15" s="3" t="s">
        <v>111</v>
      </c>
      <c r="C15" s="2">
        <v>902256</v>
      </c>
      <c r="D15" s="2">
        <v>902256</v>
      </c>
      <c r="E15" s="2">
        <v>902256</v>
      </c>
    </row>
    <row r="16" spans="1:5" ht="22.8" x14ac:dyDescent="0.25">
      <c r="A16" s="8">
        <f t="shared" si="0"/>
        <v>11</v>
      </c>
      <c r="B16" s="9" t="s">
        <v>11</v>
      </c>
      <c r="C16" s="10">
        <f>SUM(C14:C15)</f>
        <v>10383516</v>
      </c>
      <c r="D16" s="10">
        <f t="shared" ref="D16:E16" si="2">SUM(D14:D15)</f>
        <v>10383516</v>
      </c>
      <c r="E16" s="10">
        <f t="shared" si="2"/>
        <v>10383516</v>
      </c>
    </row>
    <row r="17" spans="1:5" ht="16.5" customHeight="1" x14ac:dyDescent="0.25">
      <c r="A17" s="4">
        <f t="shared" si="0"/>
        <v>12</v>
      </c>
      <c r="B17" s="9" t="s">
        <v>12</v>
      </c>
      <c r="C17" s="10">
        <f>C13+C16</f>
        <v>18786516</v>
      </c>
      <c r="D17" s="10">
        <f t="shared" ref="D17:E17" si="3">D13+D16</f>
        <v>18786516</v>
      </c>
      <c r="E17" s="10">
        <f t="shared" si="3"/>
        <v>18786516</v>
      </c>
    </row>
    <row r="18" spans="1:5" ht="34.200000000000003" x14ac:dyDescent="0.25">
      <c r="A18" s="4">
        <f t="shared" si="0"/>
        <v>13</v>
      </c>
      <c r="B18" s="9" t="s">
        <v>13</v>
      </c>
      <c r="C18" s="10">
        <v>2733660</v>
      </c>
      <c r="D18" s="10">
        <v>2733660</v>
      </c>
      <c r="E18" s="10">
        <v>2733660</v>
      </c>
    </row>
    <row r="19" spans="1:5" x14ac:dyDescent="0.25">
      <c r="A19" s="4">
        <f t="shared" si="0"/>
        <v>14</v>
      </c>
      <c r="B19" s="3" t="s">
        <v>14</v>
      </c>
      <c r="C19" s="2"/>
      <c r="D19" s="2"/>
      <c r="E19" s="2"/>
    </row>
    <row r="20" spans="1:5" x14ac:dyDescent="0.25">
      <c r="A20" s="4">
        <f t="shared" si="0"/>
        <v>15</v>
      </c>
      <c r="B20" s="3" t="s">
        <v>15</v>
      </c>
      <c r="C20" s="2"/>
      <c r="D20" s="2"/>
      <c r="E20" s="2"/>
    </row>
    <row r="21" spans="1:5" x14ac:dyDescent="0.25">
      <c r="A21" s="4">
        <f t="shared" si="0"/>
        <v>16</v>
      </c>
      <c r="B21" s="3" t="s">
        <v>16</v>
      </c>
      <c r="C21" s="2"/>
      <c r="D21" s="2"/>
      <c r="E21" s="2"/>
    </row>
    <row r="22" spans="1:5" x14ac:dyDescent="0.25">
      <c r="A22" s="4">
        <f t="shared" si="0"/>
        <v>17</v>
      </c>
      <c r="B22" s="3" t="s">
        <v>17</v>
      </c>
      <c r="C22" s="2">
        <v>50000</v>
      </c>
      <c r="D22" s="2">
        <v>50000</v>
      </c>
      <c r="E22" s="2">
        <v>50000</v>
      </c>
    </row>
    <row r="23" spans="1:5" ht="15.75" customHeight="1" x14ac:dyDescent="0.25">
      <c r="A23" s="4">
        <f t="shared" si="0"/>
        <v>18</v>
      </c>
      <c r="B23" s="3" t="s">
        <v>18</v>
      </c>
      <c r="C23" s="2">
        <v>3500000</v>
      </c>
      <c r="D23" s="2">
        <v>3500000</v>
      </c>
      <c r="E23" s="2">
        <v>3500000</v>
      </c>
    </row>
    <row r="24" spans="1:5" x14ac:dyDescent="0.25">
      <c r="A24" s="4">
        <f t="shared" si="0"/>
        <v>19</v>
      </c>
      <c r="B24" s="9" t="s">
        <v>19</v>
      </c>
      <c r="C24" s="10">
        <f>SUM(C22:C23)</f>
        <v>3550000</v>
      </c>
      <c r="D24" s="10">
        <f t="shared" ref="D24:E24" si="4">SUM(D22:D23)</f>
        <v>3550000</v>
      </c>
      <c r="E24" s="10">
        <f t="shared" si="4"/>
        <v>3550000</v>
      </c>
    </row>
    <row r="25" spans="1:5" ht="24" x14ac:dyDescent="0.25">
      <c r="A25" s="4">
        <f t="shared" si="0"/>
        <v>20</v>
      </c>
      <c r="B25" s="3" t="s">
        <v>20</v>
      </c>
      <c r="C25" s="2">
        <v>600000</v>
      </c>
      <c r="D25" s="2">
        <v>600000</v>
      </c>
      <c r="E25" s="2">
        <v>600000</v>
      </c>
    </row>
    <row r="26" spans="1:5" x14ac:dyDescent="0.25">
      <c r="A26" s="4">
        <f t="shared" si="0"/>
        <v>21</v>
      </c>
      <c r="B26" s="3" t="s">
        <v>21</v>
      </c>
      <c r="C26" s="2">
        <v>250000</v>
      </c>
      <c r="D26" s="2">
        <v>250000</v>
      </c>
      <c r="E26" s="2">
        <v>250000</v>
      </c>
    </row>
    <row r="27" spans="1:5" ht="22.8" x14ac:dyDescent="0.25">
      <c r="A27" s="4">
        <f t="shared" si="0"/>
        <v>22</v>
      </c>
      <c r="B27" s="9" t="s">
        <v>22</v>
      </c>
      <c r="C27" s="10">
        <f>SUM(C25:C26)</f>
        <v>850000</v>
      </c>
      <c r="D27" s="10">
        <f t="shared" ref="D27:E27" si="5">SUM(D25:D26)</f>
        <v>850000</v>
      </c>
      <c r="E27" s="10">
        <f t="shared" si="5"/>
        <v>850000</v>
      </c>
    </row>
    <row r="28" spans="1:5" x14ac:dyDescent="0.25">
      <c r="A28" s="4">
        <f t="shared" si="0"/>
        <v>23</v>
      </c>
      <c r="B28" s="3" t="s">
        <v>23</v>
      </c>
      <c r="C28" s="2">
        <v>2400000</v>
      </c>
      <c r="D28" s="2">
        <v>2400000</v>
      </c>
      <c r="E28" s="2">
        <v>2400000</v>
      </c>
    </row>
    <row r="29" spans="1:5" x14ac:dyDescent="0.25">
      <c r="A29" s="4">
        <f t="shared" si="0"/>
        <v>24</v>
      </c>
      <c r="B29" s="3" t="s">
        <v>24</v>
      </c>
      <c r="C29" s="2">
        <v>200000</v>
      </c>
      <c r="D29" s="2">
        <v>200000</v>
      </c>
      <c r="E29" s="2">
        <v>200000</v>
      </c>
    </row>
    <row r="30" spans="1:5" x14ac:dyDescent="0.25">
      <c r="A30" s="4">
        <f t="shared" si="0"/>
        <v>25</v>
      </c>
      <c r="B30" s="3" t="s">
        <v>25</v>
      </c>
      <c r="C30" s="2">
        <v>150000</v>
      </c>
      <c r="D30" s="2">
        <v>150000</v>
      </c>
      <c r="E30" s="2">
        <v>150000</v>
      </c>
    </row>
    <row r="31" spans="1:5" x14ac:dyDescent="0.25">
      <c r="A31" s="4">
        <f t="shared" si="0"/>
        <v>26</v>
      </c>
      <c r="B31" s="3" t="s">
        <v>26</v>
      </c>
      <c r="C31" s="2">
        <v>17000000</v>
      </c>
      <c r="D31" s="2">
        <v>17000000</v>
      </c>
      <c r="E31" s="2">
        <v>17000000</v>
      </c>
    </row>
    <row r="32" spans="1:5" ht="24" x14ac:dyDescent="0.25">
      <c r="A32" s="4">
        <f t="shared" si="0"/>
        <v>27</v>
      </c>
      <c r="B32" s="3" t="s">
        <v>27</v>
      </c>
      <c r="C32" s="2">
        <v>500000</v>
      </c>
      <c r="D32" s="2">
        <v>500000</v>
      </c>
      <c r="E32" s="2">
        <v>500000</v>
      </c>
    </row>
    <row r="33" spans="1:5" x14ac:dyDescent="0.25">
      <c r="A33" s="4">
        <f t="shared" si="0"/>
        <v>28</v>
      </c>
      <c r="B33" s="3" t="s">
        <v>28</v>
      </c>
      <c r="C33" s="2">
        <v>4000000</v>
      </c>
      <c r="D33" s="2">
        <v>4000000</v>
      </c>
      <c r="E33" s="2">
        <v>4000000</v>
      </c>
    </row>
    <row r="34" spans="1:5" x14ac:dyDescent="0.25">
      <c r="A34" s="4">
        <f t="shared" si="0"/>
        <v>29</v>
      </c>
      <c r="B34" s="3" t="s">
        <v>29</v>
      </c>
      <c r="C34" s="2">
        <v>0</v>
      </c>
      <c r="D34" s="2">
        <v>0</v>
      </c>
      <c r="E34" s="2">
        <v>0</v>
      </c>
    </row>
    <row r="35" spans="1:5" x14ac:dyDescent="0.25">
      <c r="A35" s="4">
        <f t="shared" si="0"/>
        <v>30</v>
      </c>
      <c r="B35" s="9" t="s">
        <v>107</v>
      </c>
      <c r="C35" s="10">
        <f>SUM(C28:C34)</f>
        <v>24250000</v>
      </c>
      <c r="D35" s="10">
        <f t="shared" ref="D35:E35" si="6">SUM(D28:D34)</f>
        <v>24250000</v>
      </c>
      <c r="E35" s="10">
        <f t="shared" si="6"/>
        <v>24250000</v>
      </c>
    </row>
    <row r="36" spans="1:5" ht="16.5" customHeight="1" x14ac:dyDescent="0.25">
      <c r="A36" s="4">
        <f t="shared" si="0"/>
        <v>31</v>
      </c>
      <c r="B36" s="3" t="s">
        <v>30</v>
      </c>
      <c r="C36" s="2">
        <v>100000</v>
      </c>
      <c r="D36" s="2">
        <v>100000</v>
      </c>
      <c r="E36" s="2">
        <v>100000</v>
      </c>
    </row>
    <row r="37" spans="1:5" ht="22.8" x14ac:dyDescent="0.25">
      <c r="A37" s="8">
        <f t="shared" si="0"/>
        <v>32</v>
      </c>
      <c r="B37" s="9" t="s">
        <v>31</v>
      </c>
      <c r="C37" s="10">
        <f>SUM(C36)</f>
        <v>100000</v>
      </c>
      <c r="D37" s="10">
        <f t="shared" ref="D37:E37" si="7">SUM(D36)</f>
        <v>100000</v>
      </c>
      <c r="E37" s="10">
        <f t="shared" si="7"/>
        <v>100000</v>
      </c>
    </row>
    <row r="38" spans="1:5" ht="24" x14ac:dyDescent="0.25">
      <c r="A38" s="4">
        <f t="shared" si="0"/>
        <v>33</v>
      </c>
      <c r="B38" s="3" t="s">
        <v>32</v>
      </c>
      <c r="C38" s="2">
        <v>3000000</v>
      </c>
      <c r="D38" s="2">
        <v>3000000</v>
      </c>
      <c r="E38" s="2">
        <v>3000000</v>
      </c>
    </row>
    <row r="39" spans="1:5" x14ac:dyDescent="0.25">
      <c r="A39" s="4">
        <f t="shared" si="0"/>
        <v>34</v>
      </c>
      <c r="B39" s="3" t="s">
        <v>33</v>
      </c>
      <c r="C39" s="2">
        <v>0</v>
      </c>
      <c r="D39" s="2">
        <v>0</v>
      </c>
      <c r="E39" s="2">
        <v>0</v>
      </c>
    </row>
    <row r="40" spans="1:5" x14ac:dyDescent="0.25">
      <c r="A40" s="4">
        <f t="shared" si="0"/>
        <v>35</v>
      </c>
      <c r="B40" s="3" t="s">
        <v>34</v>
      </c>
      <c r="C40" s="2">
        <v>700000</v>
      </c>
      <c r="D40" s="2">
        <v>700000</v>
      </c>
      <c r="E40" s="2">
        <v>700000</v>
      </c>
    </row>
    <row r="41" spans="1:5" ht="22.8" x14ac:dyDescent="0.25">
      <c r="A41" s="4">
        <f t="shared" si="0"/>
        <v>36</v>
      </c>
      <c r="B41" s="9" t="s">
        <v>35</v>
      </c>
      <c r="C41" s="10">
        <f>SUM(C38:C40)</f>
        <v>3700000</v>
      </c>
      <c r="D41" s="10">
        <f t="shared" ref="D41:E41" si="8">SUM(D38:D40)</f>
        <v>3700000</v>
      </c>
      <c r="E41" s="10">
        <f t="shared" si="8"/>
        <v>3700000</v>
      </c>
    </row>
    <row r="42" spans="1:5" ht="22.8" x14ac:dyDescent="0.25">
      <c r="A42" s="4">
        <f t="shared" si="0"/>
        <v>37</v>
      </c>
      <c r="B42" s="9" t="s">
        <v>36</v>
      </c>
      <c r="C42" s="10">
        <f>C24+C27+C35+C37+C41</f>
        <v>32450000</v>
      </c>
      <c r="D42" s="10">
        <f t="shared" ref="D42:E42" si="9">D24+D27+D35+D37+D41</f>
        <v>32450000</v>
      </c>
      <c r="E42" s="10">
        <f t="shared" si="9"/>
        <v>32450000</v>
      </c>
    </row>
    <row r="43" spans="1:5" x14ac:dyDescent="0.25">
      <c r="A43" s="4">
        <f t="shared" si="0"/>
        <v>38</v>
      </c>
      <c r="B43" s="3" t="s">
        <v>37</v>
      </c>
      <c r="C43" s="2">
        <v>0</v>
      </c>
      <c r="D43" s="2">
        <v>0</v>
      </c>
      <c r="E43" s="2">
        <v>0</v>
      </c>
    </row>
    <row r="44" spans="1:5" ht="24" x14ac:dyDescent="0.25">
      <c r="A44" s="4">
        <f t="shared" si="0"/>
        <v>39</v>
      </c>
      <c r="B44" s="3" t="s">
        <v>38</v>
      </c>
      <c r="C44" s="2">
        <v>1300000</v>
      </c>
      <c r="D44" s="2">
        <v>1300000</v>
      </c>
      <c r="E44" s="2">
        <v>1300000</v>
      </c>
    </row>
    <row r="45" spans="1:5" ht="24" x14ac:dyDescent="0.25">
      <c r="A45" s="4">
        <f t="shared" si="0"/>
        <v>40</v>
      </c>
      <c r="B45" s="3" t="s">
        <v>39</v>
      </c>
      <c r="C45" s="2"/>
      <c r="D45" s="2"/>
      <c r="E45" s="2"/>
    </row>
    <row r="46" spans="1:5" x14ac:dyDescent="0.25">
      <c r="A46" s="4">
        <f t="shared" si="0"/>
        <v>41</v>
      </c>
      <c r="B46" s="3" t="s">
        <v>40</v>
      </c>
      <c r="C46" s="2"/>
      <c r="D46" s="2"/>
      <c r="E46" s="2"/>
    </row>
    <row r="47" spans="1:5" ht="24" x14ac:dyDescent="0.25">
      <c r="A47" s="4">
        <f t="shared" si="0"/>
        <v>42</v>
      </c>
      <c r="B47" s="3" t="s">
        <v>41</v>
      </c>
      <c r="C47" s="2"/>
      <c r="D47" s="2"/>
      <c r="E47" s="2"/>
    </row>
    <row r="48" spans="1:5" ht="22.8" x14ac:dyDescent="0.25">
      <c r="A48" s="4">
        <f t="shared" si="0"/>
        <v>43</v>
      </c>
      <c r="B48" s="9" t="s">
        <v>42</v>
      </c>
      <c r="C48" s="10">
        <f>SUM(C43:C47)</f>
        <v>1300000</v>
      </c>
      <c r="D48" s="10">
        <f t="shared" ref="D48:E48" si="10">SUM(D43:D47)</f>
        <v>1300000</v>
      </c>
      <c r="E48" s="10">
        <f t="shared" si="10"/>
        <v>1300000</v>
      </c>
    </row>
    <row r="49" spans="1:5" ht="27.75" customHeight="1" x14ac:dyDescent="0.25">
      <c r="A49" s="4">
        <f t="shared" si="0"/>
        <v>44</v>
      </c>
      <c r="B49" s="3" t="s">
        <v>43</v>
      </c>
      <c r="C49" s="2">
        <v>0</v>
      </c>
      <c r="D49" s="2">
        <v>0</v>
      </c>
      <c r="E49" s="2">
        <v>0</v>
      </c>
    </row>
    <row r="50" spans="1:5" x14ac:dyDescent="0.25">
      <c r="A50" s="4">
        <f t="shared" si="0"/>
        <v>45</v>
      </c>
      <c r="B50" s="3" t="s">
        <v>44</v>
      </c>
      <c r="C50" s="2">
        <v>11828932</v>
      </c>
      <c r="D50" s="2">
        <v>11828932</v>
      </c>
      <c r="E50" s="2">
        <v>11828932</v>
      </c>
    </row>
    <row r="51" spans="1:5" ht="22.8" x14ac:dyDescent="0.25">
      <c r="A51" s="4">
        <f t="shared" si="0"/>
        <v>46</v>
      </c>
      <c r="B51" s="9" t="s">
        <v>45</v>
      </c>
      <c r="C51" s="10">
        <v>0</v>
      </c>
      <c r="D51" s="10">
        <v>0</v>
      </c>
      <c r="E51" s="10">
        <v>0</v>
      </c>
    </row>
    <row r="52" spans="1:5" ht="36" x14ac:dyDescent="0.25">
      <c r="A52" s="4">
        <f t="shared" si="0"/>
        <v>47</v>
      </c>
      <c r="B52" s="3" t="s">
        <v>46</v>
      </c>
      <c r="C52" s="2">
        <v>0</v>
      </c>
      <c r="D52" s="2">
        <v>0</v>
      </c>
      <c r="E52" s="2">
        <v>0</v>
      </c>
    </row>
    <row r="53" spans="1:5" ht="24" x14ac:dyDescent="0.25">
      <c r="A53" s="4">
        <f t="shared" si="0"/>
        <v>48</v>
      </c>
      <c r="B53" s="3" t="s">
        <v>47</v>
      </c>
      <c r="C53" s="2">
        <v>0</v>
      </c>
      <c r="D53" s="2">
        <v>0</v>
      </c>
      <c r="E53" s="2">
        <v>0</v>
      </c>
    </row>
    <row r="54" spans="1:5" ht="24" x14ac:dyDescent="0.25">
      <c r="A54" s="4">
        <f t="shared" si="0"/>
        <v>49</v>
      </c>
      <c r="B54" s="3" t="s">
        <v>48</v>
      </c>
      <c r="C54" s="2">
        <v>0</v>
      </c>
      <c r="D54" s="2">
        <v>0</v>
      </c>
      <c r="E54" s="2">
        <v>0</v>
      </c>
    </row>
    <row r="55" spans="1:5" ht="36" x14ac:dyDescent="0.25">
      <c r="A55" s="4">
        <f t="shared" si="0"/>
        <v>50</v>
      </c>
      <c r="B55" s="3" t="s">
        <v>49</v>
      </c>
      <c r="C55" s="2">
        <v>1230000</v>
      </c>
      <c r="D55" s="2">
        <v>1230000</v>
      </c>
      <c r="E55" s="2">
        <v>1230000</v>
      </c>
    </row>
    <row r="56" spans="1:5" x14ac:dyDescent="0.25">
      <c r="A56" s="4">
        <f t="shared" si="0"/>
        <v>51</v>
      </c>
      <c r="B56" s="3" t="s">
        <v>50</v>
      </c>
      <c r="C56" s="2"/>
      <c r="D56" s="2"/>
      <c r="E56" s="2"/>
    </row>
    <row r="57" spans="1:5" x14ac:dyDescent="0.25">
      <c r="A57" s="4">
        <f t="shared" si="0"/>
        <v>52</v>
      </c>
      <c r="B57" s="3" t="s">
        <v>51</v>
      </c>
      <c r="C57" s="19">
        <v>15961005</v>
      </c>
      <c r="D57" s="19">
        <v>15961005</v>
      </c>
      <c r="E57" s="19">
        <v>15961005</v>
      </c>
    </row>
    <row r="58" spans="1:5" ht="24" customHeight="1" x14ac:dyDescent="0.25">
      <c r="A58" s="4">
        <f t="shared" si="0"/>
        <v>53</v>
      </c>
      <c r="B58" s="9" t="s">
        <v>108</v>
      </c>
      <c r="C58" s="10">
        <f>C57+C55+C50</f>
        <v>29019937</v>
      </c>
      <c r="D58" s="10">
        <f t="shared" ref="D58:E58" si="11">D57+D55+D50</f>
        <v>29019937</v>
      </c>
      <c r="E58" s="10">
        <f t="shared" si="11"/>
        <v>29019937</v>
      </c>
    </row>
    <row r="59" spans="1:5" ht="24" x14ac:dyDescent="0.25">
      <c r="A59" s="4">
        <f t="shared" si="0"/>
        <v>54</v>
      </c>
      <c r="B59" s="3" t="s">
        <v>52</v>
      </c>
      <c r="C59" s="2"/>
      <c r="D59" s="2"/>
      <c r="E59" s="2"/>
    </row>
    <row r="60" spans="1:5" ht="24" x14ac:dyDescent="0.25">
      <c r="A60" s="4">
        <f t="shared" si="0"/>
        <v>55</v>
      </c>
      <c r="B60" s="3" t="s">
        <v>53</v>
      </c>
      <c r="C60" s="2">
        <v>0</v>
      </c>
      <c r="D60" s="2">
        <v>0</v>
      </c>
      <c r="E60" s="2">
        <v>0</v>
      </c>
    </row>
    <row r="61" spans="1:5" ht="24" x14ac:dyDescent="0.25">
      <c r="A61" s="4">
        <f t="shared" si="0"/>
        <v>56</v>
      </c>
      <c r="B61" s="3" t="s">
        <v>54</v>
      </c>
      <c r="C61" s="2">
        <v>0</v>
      </c>
      <c r="D61" s="2">
        <v>0</v>
      </c>
      <c r="E61" s="2">
        <v>0</v>
      </c>
    </row>
    <row r="62" spans="1:5" ht="24" x14ac:dyDescent="0.25">
      <c r="A62" s="4">
        <f t="shared" si="0"/>
        <v>57</v>
      </c>
      <c r="B62" s="3" t="s">
        <v>55</v>
      </c>
      <c r="C62" s="2">
        <v>0</v>
      </c>
      <c r="D62" s="2">
        <v>0</v>
      </c>
      <c r="E62" s="2">
        <v>0</v>
      </c>
    </row>
    <row r="63" spans="1:5" ht="15.75" customHeight="1" x14ac:dyDescent="0.25">
      <c r="A63" s="4">
        <f t="shared" si="0"/>
        <v>58</v>
      </c>
      <c r="B63" s="9" t="s">
        <v>109</v>
      </c>
      <c r="C63" s="10">
        <v>0</v>
      </c>
      <c r="D63" s="10">
        <v>0</v>
      </c>
      <c r="E63" s="10">
        <v>0</v>
      </c>
    </row>
    <row r="64" spans="1:5" x14ac:dyDescent="0.25">
      <c r="A64" s="4">
        <f t="shared" si="0"/>
        <v>59</v>
      </c>
      <c r="B64" s="3" t="s">
        <v>56</v>
      </c>
      <c r="C64" s="2">
        <v>4755905</v>
      </c>
      <c r="D64" s="2">
        <v>4755905</v>
      </c>
      <c r="E64" s="2">
        <v>4755905</v>
      </c>
    </row>
    <row r="65" spans="1:5" x14ac:dyDescent="0.25">
      <c r="A65" s="4">
        <f t="shared" si="0"/>
        <v>60</v>
      </c>
      <c r="B65" s="3" t="s">
        <v>57</v>
      </c>
      <c r="C65" s="2"/>
      <c r="D65" s="2"/>
      <c r="E65" s="2"/>
    </row>
    <row r="66" spans="1:5" ht="24" x14ac:dyDescent="0.25">
      <c r="A66" s="4">
        <f t="shared" si="0"/>
        <v>61</v>
      </c>
      <c r="B66" s="3" t="s">
        <v>58</v>
      </c>
      <c r="C66" s="2">
        <v>1284095</v>
      </c>
      <c r="D66" s="2">
        <v>1284095</v>
      </c>
      <c r="E66" s="2">
        <v>1284095</v>
      </c>
    </row>
    <row r="67" spans="1:5" ht="15.75" customHeight="1" x14ac:dyDescent="0.25">
      <c r="A67" s="4">
        <f t="shared" si="0"/>
        <v>62</v>
      </c>
      <c r="B67" s="9" t="s">
        <v>59</v>
      </c>
      <c r="C67" s="10">
        <f>SUM(C64:C66)</f>
        <v>6040000</v>
      </c>
      <c r="D67" s="10">
        <f t="shared" ref="D67:E67" si="12">SUM(D64:D66)</f>
        <v>6040000</v>
      </c>
      <c r="E67" s="10">
        <f t="shared" si="12"/>
        <v>6040000</v>
      </c>
    </row>
    <row r="68" spans="1:5" ht="24.75" customHeight="1" x14ac:dyDescent="0.25">
      <c r="A68" s="18">
        <f t="shared" si="0"/>
        <v>63</v>
      </c>
      <c r="B68" s="13" t="s">
        <v>110</v>
      </c>
      <c r="C68" s="14">
        <f>C17+C18+C42+C48+C58+C67</f>
        <v>90330113</v>
      </c>
      <c r="D68" s="14">
        <f t="shared" ref="D68:E68" si="13">D17+D18+D42+D48+D58+D67</f>
        <v>90330113</v>
      </c>
      <c r="E68" s="14">
        <f t="shared" si="13"/>
        <v>90330113</v>
      </c>
    </row>
    <row r="69" spans="1:5" ht="24" x14ac:dyDescent="0.25">
      <c r="A69" s="4">
        <v>64</v>
      </c>
      <c r="B69" s="3" t="s">
        <v>96</v>
      </c>
      <c r="C69" s="2">
        <v>544573</v>
      </c>
      <c r="D69" s="2">
        <v>544573</v>
      </c>
      <c r="E69" s="2">
        <v>544573</v>
      </c>
    </row>
    <row r="70" spans="1:5" ht="24" x14ac:dyDescent="0.25">
      <c r="A70" s="4">
        <v>65</v>
      </c>
      <c r="B70" s="3" t="s">
        <v>97</v>
      </c>
      <c r="C70" s="2">
        <v>544573</v>
      </c>
      <c r="D70" s="2">
        <v>544573</v>
      </c>
      <c r="E70" s="2">
        <v>544573</v>
      </c>
    </row>
    <row r="71" spans="1:5" ht="27.75" customHeight="1" x14ac:dyDescent="0.25">
      <c r="A71" s="15">
        <v>66</v>
      </c>
      <c r="B71" s="16" t="s">
        <v>98</v>
      </c>
      <c r="C71" s="17">
        <f>SUM(C70)</f>
        <v>544573</v>
      </c>
      <c r="D71" s="17">
        <f t="shared" ref="D71:E71" si="14">SUM(D70)</f>
        <v>544573</v>
      </c>
      <c r="E71" s="17">
        <f t="shared" si="14"/>
        <v>544573</v>
      </c>
    </row>
    <row r="72" spans="1:5" ht="30" customHeight="1" x14ac:dyDescent="0.25">
      <c r="A72" s="12">
        <v>67</v>
      </c>
      <c r="B72" s="13" t="s">
        <v>112</v>
      </c>
      <c r="C72" s="14">
        <f t="shared" ref="C72:E72" si="15">C68+C71</f>
        <v>90874686</v>
      </c>
      <c r="D72" s="14">
        <f t="shared" si="15"/>
        <v>90874686</v>
      </c>
      <c r="E72" s="14">
        <f t="shared" si="15"/>
        <v>90874686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költségvetése 2021. évre&amp;RÉrték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Layout" zoomScaleNormal="100" workbookViewId="0">
      <selection activeCell="E2" sqref="E2"/>
    </sheetView>
  </sheetViews>
  <sheetFormatPr defaultRowHeight="13.2" x14ac:dyDescent="0.25"/>
  <cols>
    <col min="1" max="1" width="3.109375" customWidth="1"/>
    <col min="2" max="2" width="37.44140625" customWidth="1"/>
    <col min="3" max="3" width="12" customWidth="1"/>
    <col min="4" max="5" width="11.44140625" customWidth="1"/>
  </cols>
  <sheetData>
    <row r="1" spans="1:5" x14ac:dyDescent="0.25">
      <c r="E1" s="6" t="s">
        <v>115</v>
      </c>
    </row>
    <row r="2" spans="1:5" ht="46.8" x14ac:dyDescent="0.3">
      <c r="B2" s="20" t="s">
        <v>114</v>
      </c>
    </row>
    <row r="3" spans="1:5" ht="13.8" x14ac:dyDescent="0.25">
      <c r="B3" s="7"/>
    </row>
    <row r="5" spans="1:5" ht="42.75" customHeight="1" x14ac:dyDescent="0.25">
      <c r="A5" s="11" t="s">
        <v>0</v>
      </c>
      <c r="B5" s="1" t="s">
        <v>1</v>
      </c>
      <c r="C5" s="1" t="s">
        <v>116</v>
      </c>
      <c r="D5" s="1" t="s">
        <v>117</v>
      </c>
      <c r="E5" s="1" t="s">
        <v>118</v>
      </c>
    </row>
    <row r="6" spans="1:5" ht="24" x14ac:dyDescent="0.25">
      <c r="A6" s="4">
        <v>1</v>
      </c>
      <c r="B6" s="3" t="s">
        <v>60</v>
      </c>
      <c r="C6" s="2">
        <v>11265366</v>
      </c>
      <c r="D6" s="2">
        <v>11265366</v>
      </c>
      <c r="E6" s="2">
        <v>11265366</v>
      </c>
    </row>
    <row r="7" spans="1:5" ht="24" x14ac:dyDescent="0.25">
      <c r="A7" s="4">
        <f>A6+1</f>
        <v>2</v>
      </c>
      <c r="B7" s="3" t="s">
        <v>61</v>
      </c>
      <c r="C7" s="2">
        <v>0</v>
      </c>
      <c r="D7" s="2">
        <v>0</v>
      </c>
      <c r="E7" s="2">
        <v>0</v>
      </c>
    </row>
    <row r="8" spans="1:5" ht="36" x14ac:dyDescent="0.25">
      <c r="A8" s="4">
        <f t="shared" ref="A8:A50" si="0">A7+1</f>
        <v>3</v>
      </c>
      <c r="B8" s="3" t="s">
        <v>62</v>
      </c>
      <c r="C8" s="2">
        <v>78945</v>
      </c>
      <c r="D8" s="2">
        <v>78945</v>
      </c>
      <c r="E8" s="2">
        <v>78945</v>
      </c>
    </row>
    <row r="9" spans="1:5" ht="24" x14ac:dyDescent="0.25">
      <c r="A9" s="4">
        <f t="shared" si="0"/>
        <v>4</v>
      </c>
      <c r="B9" s="3" t="s">
        <v>63</v>
      </c>
      <c r="C9" s="2">
        <v>2270000</v>
      </c>
      <c r="D9" s="2">
        <v>2270000</v>
      </c>
      <c r="E9" s="2">
        <v>2270000</v>
      </c>
    </row>
    <row r="10" spans="1:5" ht="24" x14ac:dyDescent="0.25">
      <c r="A10" s="4">
        <f t="shared" si="0"/>
        <v>5</v>
      </c>
      <c r="B10" s="3" t="s">
        <v>64</v>
      </c>
      <c r="C10" s="2">
        <v>0</v>
      </c>
      <c r="D10" s="2">
        <v>0</v>
      </c>
      <c r="E10" s="2">
        <v>0</v>
      </c>
    </row>
    <row r="11" spans="1:5" ht="22.8" x14ac:dyDescent="0.25">
      <c r="A11" s="8">
        <f t="shared" si="0"/>
        <v>6</v>
      </c>
      <c r="B11" s="9" t="s">
        <v>65</v>
      </c>
      <c r="C11" s="10">
        <f>SUM(C6:C10)</f>
        <v>13614311</v>
      </c>
      <c r="D11" s="10">
        <f>SUM(D6:D10)</f>
        <v>13614311</v>
      </c>
      <c r="E11" s="10">
        <f>SUM(E6:E10)</f>
        <v>13614311</v>
      </c>
    </row>
    <row r="12" spans="1:5" ht="22.8" x14ac:dyDescent="0.25">
      <c r="A12" s="8">
        <f t="shared" si="0"/>
        <v>7</v>
      </c>
      <c r="B12" s="9" t="s">
        <v>66</v>
      </c>
      <c r="C12" s="10">
        <f>SUM(C13:C15)</f>
        <v>1489335</v>
      </c>
      <c r="D12" s="10">
        <f>SUM(D13:D15)</f>
        <v>1489335</v>
      </c>
      <c r="E12" s="10">
        <f>SUM(E13:E15)</f>
        <v>1489335</v>
      </c>
    </row>
    <row r="13" spans="1:5" ht="24" x14ac:dyDescent="0.25">
      <c r="A13" s="4">
        <f t="shared" si="0"/>
        <v>8</v>
      </c>
      <c r="B13" s="3" t="s">
        <v>67</v>
      </c>
      <c r="C13" s="2"/>
      <c r="D13" s="2"/>
      <c r="E13" s="2"/>
    </row>
    <row r="14" spans="1:5" x14ac:dyDescent="0.25">
      <c r="A14" s="4">
        <f t="shared" si="0"/>
        <v>9</v>
      </c>
      <c r="B14" s="3" t="s">
        <v>68</v>
      </c>
      <c r="C14" s="2">
        <v>720000</v>
      </c>
      <c r="D14" s="2">
        <v>720000</v>
      </c>
      <c r="E14" s="2">
        <v>720000</v>
      </c>
    </row>
    <row r="15" spans="1:5" x14ac:dyDescent="0.25">
      <c r="A15" s="8">
        <f t="shared" si="0"/>
        <v>10</v>
      </c>
      <c r="B15" s="3" t="s">
        <v>69</v>
      </c>
      <c r="C15" s="2">
        <v>769335</v>
      </c>
      <c r="D15" s="2">
        <v>769335</v>
      </c>
      <c r="E15" s="2">
        <v>769335</v>
      </c>
    </row>
    <row r="16" spans="1:5" ht="22.8" x14ac:dyDescent="0.25">
      <c r="A16" s="8">
        <f t="shared" si="0"/>
        <v>11</v>
      </c>
      <c r="B16" s="9" t="s">
        <v>70</v>
      </c>
      <c r="C16" s="10">
        <f>C11+C12</f>
        <v>15103646</v>
      </c>
      <c r="D16" s="10">
        <f>D11+D12</f>
        <v>15103646</v>
      </c>
      <c r="E16" s="10">
        <f>E11+E12</f>
        <v>15103646</v>
      </c>
    </row>
    <row r="17" spans="1:5" x14ac:dyDescent="0.25">
      <c r="A17" s="4">
        <f t="shared" si="0"/>
        <v>12</v>
      </c>
      <c r="B17" s="3" t="s">
        <v>71</v>
      </c>
      <c r="C17" s="2">
        <v>1545000</v>
      </c>
      <c r="D17" s="2">
        <v>1545000</v>
      </c>
      <c r="E17" s="2">
        <v>1545000</v>
      </c>
    </row>
    <row r="18" spans="1:5" x14ac:dyDescent="0.25">
      <c r="A18" s="4">
        <f t="shared" si="0"/>
        <v>13</v>
      </c>
      <c r="B18" s="3" t="s">
        <v>72</v>
      </c>
      <c r="C18" s="2"/>
      <c r="D18" s="2"/>
      <c r="E18" s="2"/>
    </row>
    <row r="19" spans="1:5" ht="22.8" x14ac:dyDescent="0.25">
      <c r="A19" s="8">
        <f t="shared" si="0"/>
        <v>14</v>
      </c>
      <c r="B19" s="9" t="s">
        <v>73</v>
      </c>
      <c r="C19" s="10">
        <v>26271122</v>
      </c>
      <c r="D19" s="10">
        <v>26271122</v>
      </c>
      <c r="E19" s="10">
        <v>26271122</v>
      </c>
    </row>
    <row r="20" spans="1:5" ht="24" x14ac:dyDescent="0.25">
      <c r="A20" s="4">
        <f t="shared" si="0"/>
        <v>15</v>
      </c>
      <c r="B20" s="3" t="s">
        <v>74</v>
      </c>
      <c r="C20" s="2"/>
      <c r="D20" s="2"/>
      <c r="E20" s="2"/>
    </row>
    <row r="21" spans="1:5" x14ac:dyDescent="0.25">
      <c r="A21" s="8">
        <f t="shared" si="0"/>
        <v>16</v>
      </c>
      <c r="B21" s="9" t="s">
        <v>75</v>
      </c>
      <c r="C21" s="10">
        <v>0</v>
      </c>
      <c r="D21" s="10">
        <v>0</v>
      </c>
      <c r="E21" s="10">
        <v>0</v>
      </c>
    </row>
    <row r="22" spans="1:5" ht="24" x14ac:dyDescent="0.25">
      <c r="A22" s="4">
        <f t="shared" si="0"/>
        <v>17</v>
      </c>
      <c r="B22" s="3" t="s">
        <v>76</v>
      </c>
      <c r="C22" s="2">
        <v>0</v>
      </c>
      <c r="D22" s="2">
        <v>0</v>
      </c>
      <c r="E22" s="2">
        <v>0</v>
      </c>
    </row>
    <row r="23" spans="1:5" ht="24" x14ac:dyDescent="0.25">
      <c r="A23" s="4">
        <f t="shared" si="0"/>
        <v>18</v>
      </c>
      <c r="B23" s="3" t="s">
        <v>77</v>
      </c>
      <c r="C23" s="10">
        <v>0</v>
      </c>
      <c r="D23" s="10">
        <v>0</v>
      </c>
      <c r="E23" s="10">
        <v>0</v>
      </c>
    </row>
    <row r="24" spans="1:5" ht="22.8" x14ac:dyDescent="0.25">
      <c r="A24" s="4">
        <f t="shared" si="0"/>
        <v>19</v>
      </c>
      <c r="B24" s="9" t="s">
        <v>78</v>
      </c>
      <c r="C24" s="10">
        <f>C17+C19</f>
        <v>27816122</v>
      </c>
      <c r="D24" s="10">
        <f>D17+D19</f>
        <v>27816122</v>
      </c>
      <c r="E24" s="10">
        <f>E17+E19</f>
        <v>27816122</v>
      </c>
    </row>
    <row r="25" spans="1:5" x14ac:dyDescent="0.25">
      <c r="A25" s="4">
        <f t="shared" si="0"/>
        <v>20</v>
      </c>
      <c r="B25" s="3" t="s">
        <v>79</v>
      </c>
      <c r="C25" s="2">
        <v>178990</v>
      </c>
      <c r="D25" s="2">
        <v>178990</v>
      </c>
      <c r="E25" s="2">
        <v>178990</v>
      </c>
    </row>
    <row r="26" spans="1:5" x14ac:dyDescent="0.25">
      <c r="A26" s="4">
        <f t="shared" si="0"/>
        <v>21</v>
      </c>
      <c r="B26" s="3" t="s">
        <v>80</v>
      </c>
      <c r="C26" s="2"/>
      <c r="D26" s="2"/>
      <c r="E26" s="2"/>
    </row>
    <row r="27" spans="1:5" ht="22.8" x14ac:dyDescent="0.25">
      <c r="A27" s="4">
        <f t="shared" si="0"/>
        <v>22</v>
      </c>
      <c r="B27" s="9" t="s">
        <v>81</v>
      </c>
      <c r="C27" s="10">
        <f>C24+C25</f>
        <v>27995112</v>
      </c>
      <c r="D27" s="10">
        <f>D24+D25</f>
        <v>27995112</v>
      </c>
      <c r="E27" s="10">
        <f>E24+E25</f>
        <v>27995112</v>
      </c>
    </row>
    <row r="28" spans="1:5" x14ac:dyDescent="0.25">
      <c r="A28" s="4">
        <f t="shared" si="0"/>
        <v>23</v>
      </c>
      <c r="B28" s="3" t="s">
        <v>82</v>
      </c>
      <c r="C28" s="2">
        <v>0</v>
      </c>
      <c r="D28" s="2">
        <v>0</v>
      </c>
      <c r="E28" s="2">
        <v>0</v>
      </c>
    </row>
    <row r="29" spans="1:5" x14ac:dyDescent="0.25">
      <c r="A29" s="4">
        <f t="shared" si="0"/>
        <v>24</v>
      </c>
      <c r="B29" s="3" t="s">
        <v>83</v>
      </c>
      <c r="C29" s="2">
        <v>0</v>
      </c>
      <c r="D29" s="2">
        <v>0</v>
      </c>
      <c r="E29" s="2">
        <v>0</v>
      </c>
    </row>
    <row r="30" spans="1:5" ht="24" x14ac:dyDescent="0.25">
      <c r="A30" s="4">
        <f t="shared" si="0"/>
        <v>25</v>
      </c>
      <c r="B30" s="3" t="s">
        <v>84</v>
      </c>
      <c r="C30" s="2">
        <v>0</v>
      </c>
      <c r="D30" s="2">
        <v>0</v>
      </c>
      <c r="E30" s="2">
        <v>0</v>
      </c>
    </row>
    <row r="31" spans="1:5" x14ac:dyDescent="0.25">
      <c r="A31" s="4">
        <f t="shared" si="0"/>
        <v>26</v>
      </c>
      <c r="B31" s="3" t="s">
        <v>85</v>
      </c>
      <c r="C31" s="2">
        <v>2755905</v>
      </c>
      <c r="D31" s="2">
        <v>2755905</v>
      </c>
      <c r="E31" s="2">
        <v>2755905</v>
      </c>
    </row>
    <row r="32" spans="1:5" x14ac:dyDescent="0.25">
      <c r="A32" s="4">
        <f t="shared" si="0"/>
        <v>27</v>
      </c>
      <c r="B32" s="3" t="s">
        <v>86</v>
      </c>
      <c r="C32" s="2">
        <v>744095</v>
      </c>
      <c r="D32" s="2">
        <v>744095</v>
      </c>
      <c r="E32" s="2">
        <v>744095</v>
      </c>
    </row>
    <row r="33" spans="1:5" x14ac:dyDescent="0.25">
      <c r="A33" s="4">
        <f t="shared" si="0"/>
        <v>28</v>
      </c>
      <c r="B33" s="3" t="s">
        <v>87</v>
      </c>
      <c r="C33" s="2">
        <v>0</v>
      </c>
      <c r="D33" s="2">
        <v>0</v>
      </c>
      <c r="E33" s="2">
        <v>0</v>
      </c>
    </row>
    <row r="34" spans="1:5" ht="24" x14ac:dyDescent="0.25">
      <c r="A34" s="4">
        <f t="shared" si="0"/>
        <v>29</v>
      </c>
      <c r="B34" s="3" t="s">
        <v>88</v>
      </c>
      <c r="C34" s="2">
        <v>0</v>
      </c>
      <c r="D34" s="2">
        <v>0</v>
      </c>
      <c r="E34" s="2">
        <v>0</v>
      </c>
    </row>
    <row r="35" spans="1:5" ht="24" x14ac:dyDescent="0.25">
      <c r="A35" s="4">
        <f t="shared" si="0"/>
        <v>30</v>
      </c>
      <c r="B35" s="3" t="s">
        <v>89</v>
      </c>
      <c r="C35" s="2">
        <v>0</v>
      </c>
      <c r="D35" s="2">
        <v>0</v>
      </c>
      <c r="E35" s="2">
        <v>0</v>
      </c>
    </row>
    <row r="36" spans="1:5" x14ac:dyDescent="0.25">
      <c r="A36" s="4">
        <f t="shared" si="0"/>
        <v>31</v>
      </c>
      <c r="B36" s="3" t="s">
        <v>90</v>
      </c>
      <c r="C36" s="2"/>
      <c r="D36" s="2"/>
      <c r="E36" s="2"/>
    </row>
    <row r="37" spans="1:5" ht="34.200000000000003" x14ac:dyDescent="0.25">
      <c r="A37" s="4">
        <f t="shared" si="0"/>
        <v>32</v>
      </c>
      <c r="B37" s="9" t="s">
        <v>91</v>
      </c>
      <c r="C37" s="10">
        <f>SUM(C28:C36)</f>
        <v>3500000</v>
      </c>
      <c r="D37" s="10">
        <f>SUM(D28:D36)</f>
        <v>3500000</v>
      </c>
      <c r="E37" s="10">
        <f>SUM(E28:E36)</f>
        <v>3500000</v>
      </c>
    </row>
    <row r="38" spans="1:5" ht="36" x14ac:dyDescent="0.25">
      <c r="A38" s="4">
        <f t="shared" si="0"/>
        <v>33</v>
      </c>
      <c r="B38" s="3" t="s">
        <v>92</v>
      </c>
      <c r="C38" s="2">
        <v>0</v>
      </c>
      <c r="D38" s="2">
        <v>0</v>
      </c>
      <c r="E38" s="2">
        <v>0</v>
      </c>
    </row>
    <row r="39" spans="1:5" x14ac:dyDescent="0.25">
      <c r="A39" s="4">
        <f t="shared" si="0"/>
        <v>34</v>
      </c>
      <c r="B39" s="3" t="s">
        <v>93</v>
      </c>
      <c r="C39" s="2">
        <v>0</v>
      </c>
      <c r="D39" s="2">
        <v>0</v>
      </c>
      <c r="E39" s="2">
        <v>0</v>
      </c>
    </row>
    <row r="40" spans="1:5" ht="24" x14ac:dyDescent="0.25">
      <c r="A40" s="4">
        <f t="shared" si="0"/>
        <v>35</v>
      </c>
      <c r="B40" s="3" t="s">
        <v>94</v>
      </c>
      <c r="C40" s="2">
        <v>0</v>
      </c>
      <c r="D40" s="2">
        <v>0</v>
      </c>
      <c r="E40" s="2">
        <v>0</v>
      </c>
    </row>
    <row r="41" spans="1:5" ht="22.8" x14ac:dyDescent="0.25">
      <c r="A41" s="4">
        <f t="shared" si="0"/>
        <v>36</v>
      </c>
      <c r="B41" s="9" t="s">
        <v>95</v>
      </c>
      <c r="C41" s="10">
        <f>C16+C27+C37</f>
        <v>46598758</v>
      </c>
      <c r="D41" s="10">
        <f>D16+D27+D37</f>
        <v>46598758</v>
      </c>
      <c r="E41" s="10">
        <f>E16+E27+E37</f>
        <v>46598758</v>
      </c>
    </row>
    <row r="42" spans="1:5" ht="24" x14ac:dyDescent="0.25">
      <c r="A42" s="4">
        <f t="shared" si="0"/>
        <v>37</v>
      </c>
      <c r="B42" s="3" t="s">
        <v>99</v>
      </c>
      <c r="C42" s="2">
        <v>0</v>
      </c>
      <c r="D42" s="2">
        <v>0</v>
      </c>
      <c r="E42" s="2">
        <v>0</v>
      </c>
    </row>
    <row r="43" spans="1:5" x14ac:dyDescent="0.25">
      <c r="A43" s="4">
        <f t="shared" si="0"/>
        <v>38</v>
      </c>
      <c r="B43" s="3" t="s">
        <v>100</v>
      </c>
      <c r="C43" s="2"/>
      <c r="D43" s="2"/>
      <c r="E43" s="2"/>
    </row>
    <row r="44" spans="1:5" ht="24" x14ac:dyDescent="0.25">
      <c r="A44" s="4">
        <f t="shared" si="0"/>
        <v>39</v>
      </c>
      <c r="B44" s="3" t="s">
        <v>101</v>
      </c>
      <c r="C44" s="2">
        <v>0</v>
      </c>
      <c r="D44" s="2">
        <v>0</v>
      </c>
      <c r="E44" s="2">
        <v>0</v>
      </c>
    </row>
    <row r="45" spans="1:5" ht="24" x14ac:dyDescent="0.25">
      <c r="A45" s="4">
        <f t="shared" si="0"/>
        <v>40</v>
      </c>
      <c r="B45" s="3" t="s">
        <v>102</v>
      </c>
      <c r="C45" s="2">
        <v>43731355</v>
      </c>
      <c r="D45" s="2">
        <v>43731355</v>
      </c>
      <c r="E45" s="2">
        <v>43731355</v>
      </c>
    </row>
    <row r="46" spans="1:5" x14ac:dyDescent="0.25">
      <c r="A46" s="8">
        <f t="shared" si="0"/>
        <v>41</v>
      </c>
      <c r="B46" s="9" t="s">
        <v>103</v>
      </c>
      <c r="C46" s="2">
        <v>43731355</v>
      </c>
      <c r="D46" s="2">
        <v>43731355</v>
      </c>
      <c r="E46" s="2">
        <v>43731355</v>
      </c>
    </row>
    <row r="47" spans="1:5" x14ac:dyDescent="0.25">
      <c r="A47" s="4">
        <f t="shared" si="0"/>
        <v>42</v>
      </c>
      <c r="B47" s="3" t="s">
        <v>104</v>
      </c>
      <c r="C47" s="2">
        <v>544573</v>
      </c>
      <c r="D47" s="2">
        <v>544573</v>
      </c>
      <c r="E47" s="2">
        <v>544573</v>
      </c>
    </row>
    <row r="48" spans="1:5" ht="22.8" x14ac:dyDescent="0.25">
      <c r="A48" s="8">
        <f t="shared" si="0"/>
        <v>43</v>
      </c>
      <c r="B48" s="9" t="s">
        <v>105</v>
      </c>
      <c r="C48" s="10">
        <f>C44+C46+C47</f>
        <v>44275928</v>
      </c>
      <c r="D48" s="10">
        <f>D44+D46+D47</f>
        <v>44275928</v>
      </c>
      <c r="E48" s="10">
        <f>E44+E46+E47</f>
        <v>44275928</v>
      </c>
    </row>
    <row r="49" spans="1:5" ht="20.25" customHeight="1" x14ac:dyDescent="0.25">
      <c r="A49" s="4">
        <f t="shared" si="0"/>
        <v>44</v>
      </c>
      <c r="B49" s="9" t="s">
        <v>106</v>
      </c>
      <c r="C49" s="10">
        <f>C48</f>
        <v>44275928</v>
      </c>
      <c r="D49" s="10">
        <f>D48</f>
        <v>44275928</v>
      </c>
      <c r="E49" s="10">
        <f>E48</f>
        <v>44275928</v>
      </c>
    </row>
    <row r="50" spans="1:5" ht="24.75" customHeight="1" x14ac:dyDescent="0.25">
      <c r="A50" s="4">
        <f t="shared" si="0"/>
        <v>45</v>
      </c>
      <c r="B50" s="13" t="s">
        <v>113</v>
      </c>
      <c r="C50" s="14">
        <f>C41+C49</f>
        <v>90874686</v>
      </c>
      <c r="D50" s="14">
        <f>D41+D49</f>
        <v>90874686</v>
      </c>
      <c r="E50" s="14">
        <f>E41+E49</f>
        <v>90874686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költségvetése 2021. évre&amp;RÉrték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01</vt:lpstr>
      <vt:lpstr>02</vt:lpstr>
      <vt:lpstr>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2021-04-19T10:55:12Z</cp:lastPrinted>
  <dcterms:created xsi:type="dcterms:W3CDTF">2010-05-29T08:47:41Z</dcterms:created>
  <dcterms:modified xsi:type="dcterms:W3CDTF">2021-04-19T10:55:14Z</dcterms:modified>
</cp:coreProperties>
</file>