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ÖLTSÉGVETÉS2020\MÓDOSÍTÁS\"/>
    </mc:Choice>
  </mc:AlternateContent>
  <bookViews>
    <workbookView xWindow="0" yWindow="0" windowWidth="23040" windowHeight="9192"/>
  </bookViews>
  <sheets>
    <sheet name="6. Kiadás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1" l="1"/>
  <c r="I65" i="1"/>
  <c r="H65" i="1"/>
  <c r="F65" i="1"/>
  <c r="E65" i="1"/>
  <c r="M64" i="1"/>
  <c r="K64" i="1"/>
  <c r="K65" i="1" s="1"/>
  <c r="J64" i="1"/>
  <c r="J65" i="1" s="1"/>
  <c r="I64" i="1"/>
  <c r="H64" i="1"/>
  <c r="F64" i="1"/>
  <c r="E64" i="1"/>
  <c r="D64" i="1"/>
  <c r="D65" i="1" s="1"/>
  <c r="C64" i="1"/>
  <c r="C65" i="1" s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H44" i="1"/>
  <c r="L43" i="1"/>
  <c r="L42" i="1"/>
  <c r="G41" i="1"/>
  <c r="G64" i="1" s="1"/>
  <c r="G65" i="1" s="1"/>
  <c r="F34" i="1"/>
  <c r="F33" i="1"/>
  <c r="G30" i="1"/>
  <c r="E30" i="1"/>
  <c r="E31" i="1" s="1"/>
  <c r="E35" i="1" s="1"/>
  <c r="D30" i="1"/>
  <c r="C30" i="1"/>
  <c r="F28" i="1"/>
  <c r="F30" i="1" s="1"/>
  <c r="F26" i="1"/>
  <c r="G24" i="1"/>
  <c r="E24" i="1"/>
  <c r="D24" i="1"/>
  <c r="C24" i="1"/>
  <c r="F20" i="1"/>
  <c r="F19" i="1"/>
  <c r="F24" i="1" s="1"/>
  <c r="E16" i="1"/>
  <c r="D16" i="1"/>
  <c r="D31" i="1" s="1"/>
  <c r="D35" i="1" s="1"/>
  <c r="C16" i="1"/>
  <c r="C31" i="1" s="1"/>
  <c r="C35" i="1" s="1"/>
  <c r="G15" i="1"/>
  <c r="G16" i="1" s="1"/>
  <c r="G31" i="1" s="1"/>
  <c r="G35" i="1" s="1"/>
  <c r="F15" i="1"/>
  <c r="F14" i="1"/>
  <c r="F13" i="1"/>
  <c r="F12" i="1"/>
  <c r="F11" i="1"/>
  <c r="F16" i="1" s="1"/>
  <c r="F31" i="1" s="1"/>
  <c r="F35" i="1" s="1"/>
  <c r="L65" i="1" l="1"/>
  <c r="L41" i="1"/>
  <c r="L64" i="1" s="1"/>
</calcChain>
</file>

<file path=xl/sharedStrings.xml><?xml version="1.0" encoding="utf-8"?>
<sst xmlns="http://schemas.openxmlformats.org/spreadsheetml/2006/main" count="84" uniqueCount="77">
  <si>
    <t>6.  melléklet a(z)  önkormányzati rendelethez</t>
  </si>
  <si>
    <t xml:space="preserve">Mosdós </t>
  </si>
  <si>
    <t>Önkormányzat és költségvetési szervek költségvetési kiadásai, létszáma</t>
  </si>
  <si>
    <t>Ft</t>
  </si>
  <si>
    <t>A</t>
  </si>
  <si>
    <t>B</t>
  </si>
  <si>
    <t>C</t>
  </si>
  <si>
    <t>D</t>
  </si>
  <si>
    <t>E</t>
  </si>
  <si>
    <t>F</t>
  </si>
  <si>
    <t>Megnevezés</t>
  </si>
  <si>
    <t>Feladatok vállalása</t>
  </si>
  <si>
    <t>Összesen</t>
  </si>
  <si>
    <t>Módosítás</t>
  </si>
  <si>
    <t>Ssz.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</si>
  <si>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</si>
  <si>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</si>
  <si>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</si>
  <si>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</si>
  <si>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</si>
  <si>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</si>
  <si>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</si>
  <si>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</si>
  <si>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</si>
  <si>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</si>
  <si>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</si>
  <si>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 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</si>
  <si>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</si>
  <si>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</si>
  <si>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</si>
  <si>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</si>
  <si>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</si>
  <si>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</si>
  <si>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</si>
  <si>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</si>
  <si>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</si>
  <si>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>Kiadások mindösszesen</t>
  </si>
  <si>
    <t xml:space="preserve">5. Finanszírozási célú pénzügyi műveletek kiadásai </t>
  </si>
  <si>
    <t>Fejlesztési hitel fizetése tám. Megelőlegezési</t>
  </si>
  <si>
    <t>ÁH-on belüli megelőlehezések vissza</t>
  </si>
  <si>
    <t>Önkormányzat költségvetési kiadásai önkormányzati szakfeladatok szerinti bontásban, kiemelt előirányzatonként Ft-ban</t>
  </si>
  <si>
    <t>Kormányzati funkciók szerinti feladatok</t>
  </si>
  <si>
    <t>Személyi</t>
  </si>
  <si>
    <t>Munkaadói</t>
  </si>
  <si>
    <t>Dologi</t>
  </si>
  <si>
    <t>Ellátott</t>
  </si>
  <si>
    <t>Átadott</t>
  </si>
  <si>
    <t>Beruházás</t>
  </si>
  <si>
    <t>Felújítás</t>
  </si>
  <si>
    <t>Visszafiz.</t>
  </si>
  <si>
    <t>Tartalék</t>
  </si>
  <si>
    <t xml:space="preserve">fő </t>
  </si>
  <si>
    <t xml:space="preserve"> I. önkormányzat</t>
  </si>
  <si>
    <t xml:space="preserve">      018010 - ÁH-on belüli megelőlegezés, átadottak</t>
  </si>
  <si>
    <t xml:space="preserve">011130 - Igazgatási tev. </t>
  </si>
  <si>
    <t>064010 - Közvilágítás</t>
  </si>
  <si>
    <t>066020 - Községgazdálkodás</t>
  </si>
  <si>
    <t xml:space="preserve"> 062020   Településfejlesztési projektek és támogatásuk</t>
  </si>
  <si>
    <t xml:space="preserve"> 042120   Mezőgazdasági támogatások</t>
  </si>
  <si>
    <t>091140 - Óvodai ellátás</t>
  </si>
  <si>
    <t>091220 - Iskola támogatása</t>
  </si>
  <si>
    <t>074040 Fertőző megbetegedések megelőzése, járványügyi ellátás</t>
  </si>
  <si>
    <t>074031 - Család- és nővédelem - védőnő</t>
  </si>
  <si>
    <t>107060 - Települési támogatás</t>
  </si>
  <si>
    <t>104037 - Szünidei gyermekétkeztetés</t>
  </si>
  <si>
    <t>107060 - Köztemetés</t>
  </si>
  <si>
    <t>045160 - Közutak, hidak,alagutak üzemeltetése fenntartása</t>
  </si>
  <si>
    <t>900020-Önkormányzati funkcióra nem sorolható bevételei áh-n kívülről</t>
  </si>
  <si>
    <t>013350- Az önkormányzati vagyonnal való gazdálkodással kapcsolatos feladatok</t>
  </si>
  <si>
    <t>041233 - Hosszú távú közfoglalkoztatás</t>
  </si>
  <si>
    <t>041232 - Téli közfoglalkoztatás</t>
  </si>
  <si>
    <t>041231 - Rövid távú közfoglalkoztatás</t>
  </si>
  <si>
    <t>041237 - Mintaprogram</t>
  </si>
  <si>
    <t>082044 - Könyvtári szolgáltatás</t>
  </si>
  <si>
    <t>082092 - Közművelődés, teleház</t>
  </si>
  <si>
    <t>013320 - Köztemető fenntartás</t>
  </si>
  <si>
    <t>Önkormányzat kiadásai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</si>
</sst>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1" fillId="0" borderId="0" xfId="1" applyFont="1" applyAlignment="1"/>
    <xf numFmtId="0" fontId="2" fillId="0" borderId="0" xfId="1" applyFont="1" applyAlignment="1">
      <alignment horizontal="center"/>
    </xf>
    <xf numFmtId="0" fontId="1" fillId="0" borderId="0" xfId="1" applyBorder="1"/>
    <xf numFmtId="0" fontId="2" fillId="0" borderId="0" xfId="1" applyFont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1" fillId="0" borderId="1" xfId="1" applyFill="1" applyBorder="1"/>
    <xf numFmtId="0" fontId="1" fillId="0" borderId="0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1" fillId="0" borderId="1" xfId="1" applyFont="1" applyBorder="1"/>
    <xf numFmtId="0" fontId="2" fillId="0" borderId="1" xfId="2" applyNumberFormat="1" applyFont="1" applyFill="1" applyBorder="1" applyAlignment="1" applyProtection="1">
      <alignment horizontal="left"/>
    </xf>
    <xf numFmtId="3" fontId="2" fillId="0" borderId="1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2" fillId="0" borderId="1" xfId="2" applyNumberFormat="1" applyFont="1" applyFill="1" applyBorder="1" applyAlignment="1" applyProtection="1">
      <alignment horizontal="right"/>
    </xf>
    <xf numFmtId="3" fontId="1" fillId="0" borderId="1" xfId="1" applyNumberFormat="1" applyBorder="1" applyAlignment="1">
      <alignment horizontal="right"/>
    </xf>
    <xf numFmtId="3" fontId="1" fillId="0" borderId="1" xfId="1" applyNumberFormat="1" applyBorder="1"/>
    <xf numFmtId="3" fontId="1" fillId="0" borderId="0" xfId="1" applyNumberFormat="1" applyBorder="1" applyAlignment="1">
      <alignment horizontal="right"/>
    </xf>
    <xf numFmtId="0" fontId="1" fillId="0" borderId="0" xfId="1" applyFont="1" applyFill="1" applyBorder="1"/>
    <xf numFmtId="3" fontId="1" fillId="0" borderId="0" xfId="1" applyNumberFormat="1" applyFill="1" applyBorder="1" applyAlignment="1">
      <alignment horizontal="right"/>
    </xf>
    <xf numFmtId="0" fontId="1" fillId="0" borderId="0" xfId="1" applyFont="1" applyFill="1"/>
    <xf numFmtId="3" fontId="2" fillId="0" borderId="0" xfId="1" applyNumberFormat="1" applyFont="1" applyBorder="1" applyAlignment="1">
      <alignment horizontal="right"/>
    </xf>
    <xf numFmtId="0" fontId="1" fillId="0" borderId="1" xfId="1" applyFont="1" applyFill="1" applyBorder="1"/>
    <xf numFmtId="3" fontId="1" fillId="0" borderId="1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 applyBorder="1"/>
    <xf numFmtId="0" fontId="1" fillId="0" borderId="3" xfId="1" applyFont="1" applyFill="1" applyBorder="1"/>
    <xf numFmtId="0" fontId="1" fillId="0" borderId="4" xfId="1" applyFont="1" applyBorder="1"/>
    <xf numFmtId="3" fontId="1" fillId="0" borderId="4" xfId="1" applyNumberFormat="1" applyFont="1" applyBorder="1"/>
    <xf numFmtId="0" fontId="2" fillId="0" borderId="1" xfId="1" applyFont="1" applyFill="1" applyBorder="1"/>
    <xf numFmtId="0" fontId="2" fillId="0" borderId="0" xfId="1" applyFont="1" applyBorder="1"/>
    <xf numFmtId="0" fontId="1" fillId="0" borderId="1" xfId="2" applyNumberFormat="1" applyFont="1" applyFill="1" applyBorder="1" applyAlignment="1" applyProtection="1">
      <alignment horizontal="right"/>
    </xf>
    <xf numFmtId="0" fontId="3" fillId="0" borderId="1" xfId="1" applyFont="1" applyBorder="1"/>
    <xf numFmtId="3" fontId="3" fillId="0" borderId="1" xfId="1" applyNumberFormat="1" applyFont="1" applyBorder="1"/>
    <xf numFmtId="3" fontId="3" fillId="0" borderId="0" xfId="1" applyNumberFormat="1" applyFont="1" applyBorder="1"/>
    <xf numFmtId="0" fontId="1" fillId="0" borderId="0" xfId="1" applyFont="1"/>
    <xf numFmtId="0" fontId="2" fillId="0" borderId="0" xfId="1" applyFont="1" applyBorder="1" applyAlignment="1">
      <alignment horizontal="left"/>
    </xf>
    <xf numFmtId="0" fontId="1" fillId="0" borderId="1" xfId="1" applyBorder="1" applyAlignment="1">
      <alignment wrapText="1"/>
    </xf>
    <xf numFmtId="0" fontId="1" fillId="0" borderId="1" xfId="1" applyBorder="1" applyAlignment="1">
      <alignment horizontal="center" wrapText="1"/>
    </xf>
    <xf numFmtId="0" fontId="1" fillId="0" borderId="1" xfId="1" applyFill="1" applyBorder="1" applyAlignment="1">
      <alignment horizontal="center" wrapText="1"/>
    </xf>
    <xf numFmtId="0" fontId="1" fillId="0" borderId="1" xfId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3" fontId="1" fillId="0" borderId="1" xfId="1" applyNumberFormat="1" applyFill="1" applyBorder="1"/>
    <xf numFmtId="0" fontId="1" fillId="0" borderId="1" xfId="1" applyBorder="1" applyAlignment="1">
      <alignment horizontal="left" indent="2"/>
    </xf>
    <xf numFmtId="0" fontId="1" fillId="0" borderId="1" xfId="0" applyFont="1" applyFill="1" applyBorder="1"/>
    <xf numFmtId="0" fontId="1" fillId="0" borderId="1" xfId="1" applyFont="1" applyBorder="1" applyAlignment="1"/>
    <xf numFmtId="0" fontId="4" fillId="0" borderId="1" xfId="1" applyFont="1" applyBorder="1"/>
    <xf numFmtId="3" fontId="4" fillId="0" borderId="1" xfId="1" applyNumberFormat="1" applyFont="1" applyBorder="1"/>
    <xf numFmtId="3" fontId="4" fillId="0" borderId="1" xfId="1" applyNumberFormat="1" applyFont="1" applyFill="1" applyBorder="1"/>
    <xf numFmtId="3" fontId="5" fillId="0" borderId="0" xfId="1" applyNumberFormat="1" applyFont="1" applyBorder="1"/>
    <xf numFmtId="3" fontId="1" fillId="0" borderId="0" xfId="1" applyNumberFormat="1" applyBorder="1"/>
  </cellXfs>
  <cellStyles count="3">
    <cellStyle name="Normál" xfId="0" builtinId="0"/>
    <cellStyle name="Normál 2" xfId="1"/>
    <cellStyle name="Normá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zoomScaleNormal="100" workbookViewId="0">
      <selection activeCell="A2" sqref="A2"/>
    </sheetView>
  </sheetViews>
  <sheetFormatPr defaultColWidth="9.109375" defaultRowHeight="13.2" x14ac:dyDescent="0.25"/>
  <cols>
    <col min="1" max="1" width="4.88671875" style="3" customWidth="1"/>
    <col min="2" max="2" width="48.88671875" style="3" customWidth="1"/>
    <col min="3" max="12" width="12.88671875" style="3" customWidth="1"/>
    <col min="13" max="16384" width="9.109375" style="3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</row>
    <row r="3" spans="1:11" x14ac:dyDescent="0.25">
      <c r="A3" s="4" t="s">
        <v>1</v>
      </c>
      <c r="B3" s="4"/>
    </row>
    <row r="4" spans="1:11" x14ac:dyDescent="0.25">
      <c r="A4" s="5" t="s">
        <v>2</v>
      </c>
      <c r="B4" s="5"/>
      <c r="C4" s="5"/>
      <c r="D4" s="5"/>
      <c r="E4" s="5"/>
      <c r="F4" s="5"/>
      <c r="G4" s="5"/>
      <c r="H4" s="6"/>
      <c r="I4" s="6"/>
      <c r="J4" s="6"/>
      <c r="K4" s="6"/>
    </row>
    <row r="5" spans="1:11" x14ac:dyDescent="0.25">
      <c r="B5" s="7"/>
      <c r="E5" s="6"/>
      <c r="F5" s="6"/>
      <c r="G5" s="8" t="s">
        <v>3</v>
      </c>
      <c r="H5" s="6"/>
      <c r="I5" s="6"/>
      <c r="J5" s="6"/>
      <c r="K5" s="6"/>
    </row>
    <row r="6" spans="1:11" x14ac:dyDescent="0.25">
      <c r="B6" s="9" t="s">
        <v>4</v>
      </c>
      <c r="C6" s="10" t="s">
        <v>5</v>
      </c>
      <c r="D6" s="9" t="s">
        <v>6</v>
      </c>
      <c r="E6" s="9" t="s">
        <v>7</v>
      </c>
      <c r="F6" s="9" t="s">
        <v>8</v>
      </c>
      <c r="G6" s="11" t="s">
        <v>9</v>
      </c>
      <c r="H6" s="12"/>
      <c r="J6" s="6"/>
      <c r="K6" s="6"/>
    </row>
    <row r="7" spans="1:11" ht="48.75" customHeight="1" x14ac:dyDescent="0.25">
      <c r="B7" s="13" t="s">
        <v>10</v>
      </c>
      <c r="C7" s="14" t="s">
        <v>11</v>
      </c>
      <c r="D7" s="14"/>
      <c r="E7" s="14"/>
      <c r="F7" s="13" t="s">
        <v>12</v>
      </c>
      <c r="G7" s="13" t="s">
        <v>13</v>
      </c>
      <c r="H7" s="15"/>
      <c r="J7" s="6"/>
      <c r="K7" s="6"/>
    </row>
    <row r="8" spans="1:11" x14ac:dyDescent="0.25">
      <c r="A8" s="16" t="s">
        <v>14</v>
      </c>
      <c r="B8" s="10"/>
      <c r="C8" s="17" t="s">
        <v>15</v>
      </c>
      <c r="D8" s="17" t="s">
        <v>16</v>
      </c>
      <c r="E8" s="17" t="s">
        <v>17</v>
      </c>
      <c r="F8" s="10"/>
      <c r="G8" s="9"/>
      <c r="H8" s="6"/>
      <c r="J8" s="6"/>
      <c r="K8" s="6"/>
    </row>
    <row r="9" spans="1:11" x14ac:dyDescent="0.25">
      <c r="A9" s="18">
        <v>1</v>
      </c>
      <c r="B9" s="19" t="s">
        <v>18</v>
      </c>
      <c r="C9" s="20"/>
      <c r="D9" s="21"/>
      <c r="E9" s="22"/>
      <c r="F9" s="21"/>
      <c r="G9" s="20"/>
      <c r="H9" s="6"/>
      <c r="J9" s="6"/>
      <c r="K9" s="6"/>
    </row>
    <row r="10" spans="1:11" x14ac:dyDescent="0.25">
      <c r="A10" s="18">
        <v>2</v>
      </c>
      <c r="B10" s="19" t="s">
        <v>19</v>
      </c>
      <c r="C10" s="20"/>
      <c r="D10" s="21"/>
      <c r="E10" s="22"/>
      <c r="F10" s="21"/>
      <c r="G10" s="20"/>
      <c r="H10" s="6"/>
      <c r="J10" s="6"/>
      <c r="K10" s="6"/>
    </row>
    <row r="11" spans="1:11" x14ac:dyDescent="0.25">
      <c r="A11" s="18">
        <v>3</v>
      </c>
      <c r="B11" s="9" t="s">
        <v>20</v>
      </c>
      <c r="C11" s="23">
        <v>20999115</v>
      </c>
      <c r="D11" s="24">
        <v>7048343</v>
      </c>
      <c r="E11" s="23">
        <v>0</v>
      </c>
      <c r="F11" s="23">
        <f>SUM(C11:E11)</f>
        <v>28047458</v>
      </c>
      <c r="G11" s="23">
        <v>26095854</v>
      </c>
      <c r="H11" s="25"/>
      <c r="J11" s="6"/>
      <c r="K11" s="6"/>
    </row>
    <row r="12" spans="1:11" x14ac:dyDescent="0.25">
      <c r="A12" s="18">
        <v>4</v>
      </c>
      <c r="B12" s="18" t="s">
        <v>21</v>
      </c>
      <c r="C12" s="21">
        <v>2933589</v>
      </c>
      <c r="D12" s="24">
        <v>1233460</v>
      </c>
      <c r="E12" s="23">
        <v>0</v>
      </c>
      <c r="F12" s="23">
        <f>SUM(C12:E12)</f>
        <v>4167049</v>
      </c>
      <c r="G12" s="21">
        <v>3872926</v>
      </c>
      <c r="H12" s="25"/>
      <c r="J12" s="6"/>
      <c r="K12" s="6"/>
    </row>
    <row r="13" spans="1:11" x14ac:dyDescent="0.25">
      <c r="A13" s="18">
        <v>5</v>
      </c>
      <c r="B13" s="18" t="s">
        <v>22</v>
      </c>
      <c r="C13" s="21">
        <v>23981545</v>
      </c>
      <c r="D13" s="21">
        <v>0</v>
      </c>
      <c r="E13" s="23">
        <v>0</v>
      </c>
      <c r="F13" s="23">
        <f>SUM(C13:E13)</f>
        <v>23981545</v>
      </c>
      <c r="G13" s="21">
        <v>25879831</v>
      </c>
      <c r="H13" s="25"/>
      <c r="J13" s="26"/>
      <c r="K13" s="26"/>
    </row>
    <row r="14" spans="1:11" x14ac:dyDescent="0.25">
      <c r="A14" s="18">
        <v>6</v>
      </c>
      <c r="B14" s="18" t="s">
        <v>23</v>
      </c>
      <c r="C14" s="21">
        <v>9408000</v>
      </c>
      <c r="D14" s="21">
        <v>0</v>
      </c>
      <c r="E14" s="23">
        <v>0</v>
      </c>
      <c r="F14" s="23">
        <f>SUM(C14:E14)</f>
        <v>9408000</v>
      </c>
      <c r="G14" s="21">
        <v>9408000</v>
      </c>
      <c r="H14" s="27"/>
      <c r="I14" s="28"/>
      <c r="J14" s="6"/>
      <c r="K14" s="6"/>
    </row>
    <row r="15" spans="1:11" x14ac:dyDescent="0.25">
      <c r="A15" s="18">
        <v>7</v>
      </c>
      <c r="B15" s="18" t="s">
        <v>24</v>
      </c>
      <c r="C15" s="21">
        <v>57374632</v>
      </c>
      <c r="D15" s="21">
        <v>1080000</v>
      </c>
      <c r="E15" s="23">
        <v>0</v>
      </c>
      <c r="F15" s="23">
        <f>SUM(C15:E15)</f>
        <v>58454632</v>
      </c>
      <c r="G15" s="21">
        <f>61495474+367925+59640</f>
        <v>61923039</v>
      </c>
      <c r="H15" s="25"/>
      <c r="J15" s="6"/>
      <c r="K15" s="6"/>
    </row>
    <row r="16" spans="1:11" x14ac:dyDescent="0.25">
      <c r="A16" s="18">
        <v>8</v>
      </c>
      <c r="B16" s="10" t="s">
        <v>12</v>
      </c>
      <c r="C16" s="20">
        <f>SUM(C11:C15)</f>
        <v>114696881</v>
      </c>
      <c r="D16" s="20">
        <f>SUM(D11:D15)</f>
        <v>9361803</v>
      </c>
      <c r="E16" s="20">
        <f>SUM(E11:E15)</f>
        <v>0</v>
      </c>
      <c r="F16" s="20">
        <f>SUM(F11:F15)</f>
        <v>124058684</v>
      </c>
      <c r="G16" s="20">
        <f t="shared" ref="G16" si="0">SUM(G11:G15)</f>
        <v>127179650</v>
      </c>
      <c r="H16" s="29"/>
      <c r="J16" s="6"/>
      <c r="K16" s="6"/>
    </row>
    <row r="17" spans="1:11" x14ac:dyDescent="0.25">
      <c r="A17" s="30">
        <v>9</v>
      </c>
      <c r="B17" s="10" t="s">
        <v>25</v>
      </c>
      <c r="C17" s="31"/>
      <c r="D17" s="31"/>
      <c r="E17" s="32"/>
      <c r="F17" s="24"/>
      <c r="G17" s="31"/>
      <c r="H17" s="25"/>
      <c r="J17" s="6"/>
      <c r="K17" s="6"/>
    </row>
    <row r="18" spans="1:11" x14ac:dyDescent="0.25">
      <c r="A18" s="30">
        <v>10</v>
      </c>
      <c r="B18" s="10" t="s">
        <v>19</v>
      </c>
      <c r="C18" s="31"/>
      <c r="D18" s="31"/>
      <c r="E18" s="32"/>
      <c r="F18" s="24"/>
      <c r="G18" s="31"/>
      <c r="H18" s="25"/>
      <c r="J18" s="6"/>
      <c r="K18" s="6"/>
    </row>
    <row r="19" spans="1:11" x14ac:dyDescent="0.25">
      <c r="A19" s="18">
        <v>11</v>
      </c>
      <c r="B19" s="18" t="s">
        <v>26</v>
      </c>
      <c r="C19" s="31">
        <v>0</v>
      </c>
      <c r="D19" s="31">
        <v>2556070</v>
      </c>
      <c r="E19" s="24">
        <v>0</v>
      </c>
      <c r="F19" s="24">
        <f>SUM(C19:E19)</f>
        <v>2556070</v>
      </c>
      <c r="G19" s="31">
        <v>6850353</v>
      </c>
      <c r="H19" s="25"/>
      <c r="J19" s="6"/>
      <c r="K19" s="6"/>
    </row>
    <row r="20" spans="1:11" x14ac:dyDescent="0.25">
      <c r="A20" s="18">
        <v>12</v>
      </c>
      <c r="B20" s="18" t="s">
        <v>27</v>
      </c>
      <c r="C20" s="31">
        <v>41775115</v>
      </c>
      <c r="D20" s="31">
        <v>0</v>
      </c>
      <c r="E20" s="24">
        <v>0</v>
      </c>
      <c r="F20" s="24">
        <f>SUM(C20:E20)</f>
        <v>41775115</v>
      </c>
      <c r="G20" s="31">
        <v>43636866</v>
      </c>
      <c r="H20" s="25"/>
      <c r="J20" s="6"/>
      <c r="K20" s="6"/>
    </row>
    <row r="21" spans="1:11" x14ac:dyDescent="0.25">
      <c r="A21" s="18">
        <v>13</v>
      </c>
      <c r="B21" s="18" t="s">
        <v>28</v>
      </c>
      <c r="C21" s="24"/>
      <c r="D21" s="24"/>
      <c r="E21" s="24"/>
      <c r="F21" s="24"/>
      <c r="G21" s="24"/>
      <c r="H21" s="25"/>
      <c r="J21" s="6"/>
      <c r="K21" s="6"/>
    </row>
    <row r="22" spans="1:11" x14ac:dyDescent="0.25">
      <c r="A22" s="18">
        <v>14</v>
      </c>
      <c r="B22" s="18" t="s">
        <v>29</v>
      </c>
      <c r="C22" s="24"/>
      <c r="D22" s="24"/>
      <c r="E22" s="24"/>
      <c r="F22" s="24"/>
      <c r="G22" s="24"/>
      <c r="H22" s="25"/>
      <c r="J22" s="6"/>
      <c r="K22" s="6"/>
    </row>
    <row r="23" spans="1:11" x14ac:dyDescent="0.25">
      <c r="A23" s="18">
        <v>15</v>
      </c>
      <c r="B23" s="18" t="s">
        <v>30</v>
      </c>
      <c r="C23" s="24"/>
      <c r="D23" s="24"/>
      <c r="E23" s="24"/>
      <c r="F23" s="24"/>
      <c r="G23" s="24"/>
      <c r="H23" s="25"/>
      <c r="J23" s="6"/>
      <c r="K23" s="6"/>
    </row>
    <row r="24" spans="1:11" x14ac:dyDescent="0.25">
      <c r="A24" s="18">
        <v>16</v>
      </c>
      <c r="B24" s="10" t="s">
        <v>12</v>
      </c>
      <c r="C24" s="32">
        <f>SUM(C19:C23)</f>
        <v>41775115</v>
      </c>
      <c r="D24" s="32">
        <f>SUM(D19:D23)</f>
        <v>2556070</v>
      </c>
      <c r="E24" s="32">
        <f>SUM(E19:E23)</f>
        <v>0</v>
      </c>
      <c r="F24" s="32">
        <f>SUM(F19:F23)</f>
        <v>44331185</v>
      </c>
      <c r="G24" s="32">
        <f t="shared" ref="G24" si="1">SUM(G19:G23)</f>
        <v>50487219</v>
      </c>
      <c r="H24" s="33"/>
      <c r="J24" s="6"/>
      <c r="K24" s="6"/>
    </row>
    <row r="25" spans="1:11" x14ac:dyDescent="0.25">
      <c r="A25" s="34">
        <v>17</v>
      </c>
      <c r="B25" s="10" t="s">
        <v>31</v>
      </c>
      <c r="C25" s="24"/>
      <c r="D25" s="24"/>
      <c r="E25" s="32"/>
      <c r="F25" s="24"/>
      <c r="G25" s="24"/>
      <c r="H25" s="25"/>
      <c r="J25" s="6"/>
      <c r="K25" s="6"/>
    </row>
    <row r="26" spans="1:11" x14ac:dyDescent="0.25">
      <c r="A26" s="35">
        <v>18</v>
      </c>
      <c r="B26" s="35" t="s">
        <v>32</v>
      </c>
      <c r="C26" s="36">
        <v>12066783</v>
      </c>
      <c r="D26" s="24">
        <v>0</v>
      </c>
      <c r="E26" s="32">
        <v>0</v>
      </c>
      <c r="F26" s="24">
        <f>SUM(C26:E26)</f>
        <v>12066783</v>
      </c>
      <c r="G26" s="31">
        <v>11178978</v>
      </c>
      <c r="H26" s="25"/>
      <c r="J26" s="6"/>
      <c r="K26" s="6"/>
    </row>
    <row r="27" spans="1:11" x14ac:dyDescent="0.25">
      <c r="A27" s="18">
        <v>19</v>
      </c>
      <c r="B27" s="11" t="s">
        <v>33</v>
      </c>
      <c r="C27" s="24"/>
      <c r="D27" s="24"/>
      <c r="E27" s="32"/>
      <c r="F27" s="24"/>
      <c r="G27" s="24"/>
      <c r="H27" s="25"/>
      <c r="J27" s="6"/>
      <c r="K27" s="6"/>
    </row>
    <row r="28" spans="1:11" x14ac:dyDescent="0.25">
      <c r="A28" s="18">
        <v>20</v>
      </c>
      <c r="B28" s="11" t="s">
        <v>34</v>
      </c>
      <c r="C28" s="24">
        <v>0</v>
      </c>
      <c r="D28" s="24">
        <v>0</v>
      </c>
      <c r="E28" s="32">
        <v>0</v>
      </c>
      <c r="F28" s="24">
        <f>SUM(C28:E28)</f>
        <v>0</v>
      </c>
      <c r="G28" s="24">
        <v>0</v>
      </c>
      <c r="H28" s="25"/>
      <c r="J28" s="6"/>
      <c r="K28" s="6"/>
    </row>
    <row r="29" spans="1:11" x14ac:dyDescent="0.25">
      <c r="A29" s="18">
        <v>21</v>
      </c>
      <c r="B29" s="11" t="s">
        <v>35</v>
      </c>
      <c r="C29" s="24"/>
      <c r="D29" s="24"/>
      <c r="E29" s="32"/>
      <c r="F29" s="24"/>
      <c r="G29" s="24"/>
      <c r="H29" s="25"/>
      <c r="J29" s="6"/>
      <c r="K29" s="6"/>
    </row>
    <row r="30" spans="1:11" x14ac:dyDescent="0.25">
      <c r="A30" s="18">
        <v>22</v>
      </c>
      <c r="B30" s="37" t="s">
        <v>12</v>
      </c>
      <c r="C30" s="32">
        <f>SUM(C26:C29)</f>
        <v>12066783</v>
      </c>
      <c r="D30" s="32">
        <f>SUM(D26:D29)</f>
        <v>0</v>
      </c>
      <c r="E30" s="32">
        <f>SUM(E26:E29)</f>
        <v>0</v>
      </c>
      <c r="F30" s="32">
        <f>SUM(F26:F29)</f>
        <v>12066783</v>
      </c>
      <c r="G30" s="32">
        <f t="shared" ref="G30" si="2">SUM(G26:G29)</f>
        <v>11178978</v>
      </c>
      <c r="H30" s="33"/>
      <c r="J30" s="6"/>
      <c r="K30" s="6"/>
    </row>
    <row r="31" spans="1:11" x14ac:dyDescent="0.25">
      <c r="A31" s="18">
        <v>23</v>
      </c>
      <c r="B31" s="37" t="s">
        <v>36</v>
      </c>
      <c r="C31" s="32">
        <f>SUM(C16,C24,C30)</f>
        <v>168538779</v>
      </c>
      <c r="D31" s="32">
        <f>SUM(D16,D24,D30)</f>
        <v>11917873</v>
      </c>
      <c r="E31" s="32">
        <f>SUM(E16,E24,E30)</f>
        <v>0</v>
      </c>
      <c r="F31" s="32">
        <f>SUM(F16,F24,F30)</f>
        <v>180456652</v>
      </c>
      <c r="G31" s="32">
        <f>SUM(G16,G24,G30)</f>
        <v>188845847</v>
      </c>
      <c r="H31" s="33"/>
      <c r="J31" s="38"/>
      <c r="K31" s="6"/>
    </row>
    <row r="32" spans="1:11" x14ac:dyDescent="0.25">
      <c r="A32" s="30">
        <v>24</v>
      </c>
      <c r="B32" s="10" t="s">
        <v>37</v>
      </c>
      <c r="C32" s="24"/>
      <c r="D32" s="32"/>
      <c r="E32" s="32"/>
      <c r="F32" s="24"/>
      <c r="G32" s="24"/>
      <c r="H32" s="25"/>
      <c r="J32" s="6"/>
      <c r="K32" s="6"/>
    </row>
    <row r="33" spans="1:13" x14ac:dyDescent="0.25">
      <c r="A33" s="18">
        <v>25</v>
      </c>
      <c r="B33" s="11" t="s">
        <v>38</v>
      </c>
      <c r="C33" s="24">
        <v>0</v>
      </c>
      <c r="D33" s="24">
        <v>0</v>
      </c>
      <c r="E33" s="32">
        <v>0</v>
      </c>
      <c r="F33" s="24">
        <f>SUM(C33:E33)</f>
        <v>0</v>
      </c>
      <c r="G33" s="24">
        <v>0</v>
      </c>
      <c r="H33" s="25"/>
      <c r="J33" s="6"/>
      <c r="K33" s="6"/>
    </row>
    <row r="34" spans="1:13" x14ac:dyDescent="0.25">
      <c r="A34" s="39">
        <v>26</v>
      </c>
      <c r="B34" s="18" t="s">
        <v>39</v>
      </c>
      <c r="C34" s="31">
        <v>3388248</v>
      </c>
      <c r="D34" s="24">
        <v>0</v>
      </c>
      <c r="E34" s="22">
        <v>0</v>
      </c>
      <c r="F34" s="24">
        <f>SUM(C34:E34)</f>
        <v>3388248</v>
      </c>
      <c r="G34" s="31">
        <v>3388248</v>
      </c>
      <c r="H34" s="25"/>
      <c r="J34" s="6"/>
      <c r="K34" s="6"/>
    </row>
    <row r="35" spans="1:13" ht="13.8" x14ac:dyDescent="0.25">
      <c r="A35" s="40">
        <v>27</v>
      </c>
      <c r="B35" s="40" t="s">
        <v>36</v>
      </c>
      <c r="C35" s="41">
        <f>SUM(C31,C33,C34)</f>
        <v>171927027</v>
      </c>
      <c r="D35" s="41">
        <f>SUM(D31,D33,D34)</f>
        <v>11917873</v>
      </c>
      <c r="E35" s="41">
        <f>SUM(E31,E33,E34)</f>
        <v>0</v>
      </c>
      <c r="F35" s="41">
        <f>SUM(F31,F33,F34)</f>
        <v>183844900</v>
      </c>
      <c r="G35" s="41">
        <f>SUM(G31,G34)</f>
        <v>192234095</v>
      </c>
      <c r="H35" s="42"/>
      <c r="I35" s="43"/>
      <c r="J35" s="6"/>
      <c r="K35" s="6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2"/>
    </row>
    <row r="38" spans="1:13" x14ac:dyDescent="0.25">
      <c r="A38" s="6"/>
      <c r="B38" s="44" t="s">
        <v>40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x14ac:dyDescent="0.25">
      <c r="A39" s="9">
        <v>28</v>
      </c>
      <c r="B39" s="45" t="s">
        <v>41</v>
      </c>
      <c r="C39" s="46" t="s">
        <v>42</v>
      </c>
      <c r="D39" s="46" t="s">
        <v>43</v>
      </c>
      <c r="E39" s="47" t="s">
        <v>44</v>
      </c>
      <c r="F39" s="46" t="s">
        <v>45</v>
      </c>
      <c r="G39" s="46" t="s">
        <v>46</v>
      </c>
      <c r="H39" s="46" t="s">
        <v>47</v>
      </c>
      <c r="I39" s="46" t="s">
        <v>48</v>
      </c>
      <c r="J39" s="48" t="s">
        <v>49</v>
      </c>
      <c r="K39" s="46" t="s">
        <v>50</v>
      </c>
      <c r="L39" s="46" t="s">
        <v>12</v>
      </c>
      <c r="M39" s="49" t="s">
        <v>51</v>
      </c>
    </row>
    <row r="40" spans="1:13" x14ac:dyDescent="0.25">
      <c r="A40" s="9">
        <v>29</v>
      </c>
      <c r="B40" s="10" t="s">
        <v>52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x14ac:dyDescent="0.25">
      <c r="A41" s="9">
        <v>30</v>
      </c>
      <c r="B41" s="18" t="s">
        <v>53</v>
      </c>
      <c r="C41" s="24"/>
      <c r="D41" s="24"/>
      <c r="E41" s="24"/>
      <c r="F41" s="24"/>
      <c r="G41" s="24">
        <f>59640+61495474+367925</f>
        <v>61923039</v>
      </c>
      <c r="H41" s="24"/>
      <c r="I41" s="24"/>
      <c r="J41" s="24">
        <v>3388248</v>
      </c>
      <c r="K41" s="24"/>
      <c r="L41" s="24">
        <f t="shared" ref="L41:L62" si="3">SUM(C41:K41)</f>
        <v>65311287</v>
      </c>
      <c r="M41" s="50"/>
    </row>
    <row r="42" spans="1:13" x14ac:dyDescent="0.25">
      <c r="A42" s="9">
        <v>31</v>
      </c>
      <c r="B42" s="51" t="s">
        <v>54</v>
      </c>
      <c r="C42" s="24">
        <v>7296430</v>
      </c>
      <c r="D42" s="24">
        <v>1142732</v>
      </c>
      <c r="E42" s="24">
        <v>741708</v>
      </c>
      <c r="F42" s="24"/>
      <c r="G42" s="24"/>
      <c r="H42" s="24"/>
      <c r="I42" s="24"/>
      <c r="J42" s="24"/>
      <c r="K42" s="24"/>
      <c r="L42" s="24">
        <f t="shared" si="3"/>
        <v>9180870</v>
      </c>
      <c r="M42" s="24"/>
    </row>
    <row r="43" spans="1:13" x14ac:dyDescent="0.25">
      <c r="A43" s="9">
        <v>32</v>
      </c>
      <c r="B43" s="51" t="s">
        <v>55</v>
      </c>
      <c r="C43" s="24"/>
      <c r="D43" s="24"/>
      <c r="E43" s="24">
        <v>2565000</v>
      </c>
      <c r="F43" s="24"/>
      <c r="G43" s="24"/>
      <c r="H43" s="24"/>
      <c r="I43" s="24"/>
      <c r="J43" s="24"/>
      <c r="K43" s="24"/>
      <c r="L43" s="24">
        <f t="shared" si="3"/>
        <v>2565000</v>
      </c>
      <c r="M43" s="24"/>
    </row>
    <row r="44" spans="1:13" x14ac:dyDescent="0.25">
      <c r="A44" s="9">
        <v>33</v>
      </c>
      <c r="B44" s="51" t="s">
        <v>56</v>
      </c>
      <c r="C44" s="24">
        <v>4332188</v>
      </c>
      <c r="D44" s="24">
        <v>800917</v>
      </c>
      <c r="E44" s="24">
        <v>9872548</v>
      </c>
      <c r="F44" s="24"/>
      <c r="G44" s="24"/>
      <c r="H44" s="24">
        <f>1639557+190377</f>
        <v>1829934</v>
      </c>
      <c r="I44" s="24">
        <v>18508115</v>
      </c>
      <c r="J44" s="24"/>
      <c r="K44" s="24">
        <v>11178978</v>
      </c>
      <c r="L44" s="24">
        <f t="shared" si="3"/>
        <v>46522680</v>
      </c>
      <c r="M44" s="50">
        <v>2</v>
      </c>
    </row>
    <row r="45" spans="1:13" x14ac:dyDescent="0.25">
      <c r="A45" s="9">
        <v>34</v>
      </c>
      <c r="B45" s="52" t="s">
        <v>57</v>
      </c>
      <c r="C45" s="24"/>
      <c r="D45" s="24"/>
      <c r="E45" s="24"/>
      <c r="F45" s="24"/>
      <c r="G45" s="24"/>
      <c r="H45" s="24">
        <v>993775</v>
      </c>
      <c r="I45" s="24">
        <v>14839011</v>
      </c>
      <c r="J45" s="24"/>
      <c r="K45" s="24"/>
      <c r="L45" s="24">
        <f t="shared" si="3"/>
        <v>15832786</v>
      </c>
      <c r="M45" s="50"/>
    </row>
    <row r="46" spans="1:13" x14ac:dyDescent="0.25">
      <c r="A46" s="9">
        <v>35</v>
      </c>
      <c r="B46" s="52" t="s">
        <v>58</v>
      </c>
      <c r="C46" s="24"/>
      <c r="D46" s="24"/>
      <c r="E46" s="24"/>
      <c r="F46" s="24"/>
      <c r="G46" s="24"/>
      <c r="H46" s="24"/>
      <c r="I46" s="24">
        <v>10189740</v>
      </c>
      <c r="J46" s="24"/>
      <c r="K46" s="24"/>
      <c r="L46" s="24">
        <f t="shared" si="3"/>
        <v>10189740</v>
      </c>
      <c r="M46" s="50"/>
    </row>
    <row r="47" spans="1:13" x14ac:dyDescent="0.25">
      <c r="A47" s="9">
        <v>36</v>
      </c>
      <c r="B47" s="51" t="s">
        <v>59</v>
      </c>
      <c r="C47" s="24"/>
      <c r="D47" s="24"/>
      <c r="E47" s="24"/>
      <c r="F47" s="24"/>
      <c r="G47" s="24"/>
      <c r="H47" s="24"/>
      <c r="I47" s="24"/>
      <c r="J47" s="24"/>
      <c r="K47" s="24"/>
      <c r="L47" s="24">
        <f t="shared" si="3"/>
        <v>0</v>
      </c>
      <c r="M47" s="24"/>
    </row>
    <row r="48" spans="1:13" x14ac:dyDescent="0.25">
      <c r="A48" s="9">
        <v>37</v>
      </c>
      <c r="B48" s="51" t="s">
        <v>60</v>
      </c>
      <c r="C48" s="24"/>
      <c r="D48" s="24"/>
      <c r="E48" s="24"/>
      <c r="F48" s="24"/>
      <c r="G48" s="24"/>
      <c r="H48" s="24"/>
      <c r="I48" s="24"/>
      <c r="J48" s="24"/>
      <c r="K48" s="24"/>
      <c r="L48" s="24">
        <f t="shared" si="3"/>
        <v>0</v>
      </c>
      <c r="M48" s="24"/>
    </row>
    <row r="49" spans="1:13" x14ac:dyDescent="0.25">
      <c r="A49" s="9">
        <v>38</v>
      </c>
      <c r="B49" s="53" t="s">
        <v>61</v>
      </c>
      <c r="C49" s="24"/>
      <c r="D49" s="24"/>
      <c r="E49" s="24">
        <v>649352</v>
      </c>
      <c r="F49" s="24"/>
      <c r="G49" s="24"/>
      <c r="H49" s="24"/>
      <c r="I49" s="24"/>
      <c r="J49" s="24"/>
      <c r="K49" s="24"/>
      <c r="L49" s="24">
        <f t="shared" si="3"/>
        <v>649352</v>
      </c>
      <c r="M49" s="24"/>
    </row>
    <row r="50" spans="1:13" x14ac:dyDescent="0.25">
      <c r="A50" s="9">
        <v>39</v>
      </c>
      <c r="B50" s="51" t="s">
        <v>62</v>
      </c>
      <c r="C50" s="24">
        <v>5203183</v>
      </c>
      <c r="D50" s="24">
        <v>880334</v>
      </c>
      <c r="E50" s="24">
        <v>322044</v>
      </c>
      <c r="F50" s="24"/>
      <c r="G50" s="24"/>
      <c r="H50" s="24"/>
      <c r="I50" s="24"/>
      <c r="J50" s="24"/>
      <c r="K50" s="24"/>
      <c r="L50" s="24">
        <f t="shared" si="3"/>
        <v>6405561</v>
      </c>
      <c r="M50" s="24">
        <v>1</v>
      </c>
    </row>
    <row r="51" spans="1:13" x14ac:dyDescent="0.25">
      <c r="A51" s="9">
        <v>40</v>
      </c>
      <c r="B51" s="51" t="s">
        <v>63</v>
      </c>
      <c r="C51" s="24"/>
      <c r="D51" s="24"/>
      <c r="E51" s="24">
        <v>2410627</v>
      </c>
      <c r="F51" s="24">
        <v>9408000</v>
      </c>
      <c r="G51" s="24"/>
      <c r="H51" s="24"/>
      <c r="I51" s="24"/>
      <c r="J51" s="24"/>
      <c r="K51" s="24"/>
      <c r="L51" s="24">
        <f t="shared" si="3"/>
        <v>11818627</v>
      </c>
      <c r="M51" s="24"/>
    </row>
    <row r="52" spans="1:13" x14ac:dyDescent="0.25">
      <c r="A52" s="9">
        <v>41</v>
      </c>
      <c r="B52" s="51" t="s">
        <v>64</v>
      </c>
      <c r="C52" s="24"/>
      <c r="D52" s="24"/>
      <c r="E52" s="24">
        <v>330600</v>
      </c>
      <c r="F52" s="24"/>
      <c r="G52" s="24"/>
      <c r="H52" s="24"/>
      <c r="I52" s="24"/>
      <c r="J52" s="24"/>
      <c r="K52" s="24"/>
      <c r="L52" s="24">
        <f t="shared" si="3"/>
        <v>330600</v>
      </c>
      <c r="M52" s="24"/>
    </row>
    <row r="53" spans="1:13" x14ac:dyDescent="0.25">
      <c r="A53" s="9">
        <v>42</v>
      </c>
      <c r="B53" s="51" t="s">
        <v>65</v>
      </c>
      <c r="C53" s="24"/>
      <c r="D53" s="24"/>
      <c r="E53" s="24"/>
      <c r="F53" s="24"/>
      <c r="G53" s="24"/>
      <c r="H53" s="24"/>
      <c r="I53" s="24"/>
      <c r="J53" s="24"/>
      <c r="K53" s="24"/>
      <c r="L53" s="24">
        <f t="shared" si="3"/>
        <v>0</v>
      </c>
      <c r="M53" s="24"/>
    </row>
    <row r="54" spans="1:13" x14ac:dyDescent="0.25">
      <c r="A54" s="9">
        <v>43</v>
      </c>
      <c r="B54" s="53" t="s">
        <v>66</v>
      </c>
      <c r="C54" s="24"/>
      <c r="D54" s="24"/>
      <c r="E54" s="24"/>
      <c r="F54" s="24"/>
      <c r="G54" s="24"/>
      <c r="H54" s="24"/>
      <c r="I54" s="24"/>
      <c r="J54" s="24"/>
      <c r="K54" s="24"/>
      <c r="L54" s="24">
        <f t="shared" si="3"/>
        <v>0</v>
      </c>
      <c r="M54" s="24"/>
    </row>
    <row r="55" spans="1:13" x14ac:dyDescent="0.25">
      <c r="A55" s="9">
        <v>44</v>
      </c>
      <c r="B55" s="53" t="s">
        <v>67</v>
      </c>
      <c r="C55" s="24"/>
      <c r="D55" s="24"/>
      <c r="E55" s="24"/>
      <c r="F55" s="24"/>
      <c r="G55" s="24"/>
      <c r="H55" s="24"/>
      <c r="I55" s="24"/>
      <c r="J55" s="24"/>
      <c r="K55" s="24"/>
      <c r="L55" s="24">
        <f t="shared" si="3"/>
        <v>0</v>
      </c>
      <c r="M55" s="24"/>
    </row>
    <row r="56" spans="1:13" x14ac:dyDescent="0.25">
      <c r="A56" s="9">
        <v>45</v>
      </c>
      <c r="B56" s="53" t="s">
        <v>68</v>
      </c>
      <c r="C56" s="24"/>
      <c r="D56" s="24"/>
      <c r="E56" s="24">
        <v>78679</v>
      </c>
      <c r="F56" s="24"/>
      <c r="G56" s="24"/>
      <c r="H56" s="24"/>
      <c r="I56" s="24"/>
      <c r="J56" s="24"/>
      <c r="K56" s="24"/>
      <c r="L56" s="24">
        <f t="shared" si="3"/>
        <v>78679</v>
      </c>
      <c r="M56" s="24"/>
    </row>
    <row r="57" spans="1:13" x14ac:dyDescent="0.25">
      <c r="A57" s="9">
        <v>46</v>
      </c>
      <c r="B57" s="51" t="s">
        <v>69</v>
      </c>
      <c r="C57" s="24">
        <v>3532406</v>
      </c>
      <c r="D57" s="24">
        <v>328837</v>
      </c>
      <c r="E57" s="24">
        <v>3192140</v>
      </c>
      <c r="F57" s="24"/>
      <c r="G57" s="24"/>
      <c r="H57" s="24"/>
      <c r="I57" s="24"/>
      <c r="J57" s="24"/>
      <c r="K57" s="24"/>
      <c r="L57" s="24">
        <f t="shared" si="3"/>
        <v>7053383</v>
      </c>
      <c r="M57" s="24">
        <v>4</v>
      </c>
    </row>
    <row r="58" spans="1:13" x14ac:dyDescent="0.25">
      <c r="A58" s="9">
        <v>47</v>
      </c>
      <c r="B58" s="51" t="s">
        <v>70</v>
      </c>
      <c r="C58" s="24"/>
      <c r="D58" s="24"/>
      <c r="E58" s="24"/>
      <c r="F58" s="24"/>
      <c r="G58" s="24"/>
      <c r="H58" s="24"/>
      <c r="I58" s="24"/>
      <c r="J58" s="24"/>
      <c r="K58" s="24"/>
      <c r="L58" s="24">
        <f t="shared" si="3"/>
        <v>0</v>
      </c>
      <c r="M58" s="24"/>
    </row>
    <row r="59" spans="1:13" x14ac:dyDescent="0.25">
      <c r="A59" s="9">
        <v>48</v>
      </c>
      <c r="B59" s="51" t="s">
        <v>71</v>
      </c>
      <c r="C59" s="24"/>
      <c r="D59" s="24"/>
      <c r="E59" s="24"/>
      <c r="F59" s="24"/>
      <c r="G59" s="24"/>
      <c r="H59" s="24"/>
      <c r="I59" s="24"/>
      <c r="J59" s="24"/>
      <c r="K59" s="24"/>
      <c r="L59" s="24">
        <f t="shared" si="3"/>
        <v>0</v>
      </c>
      <c r="M59" s="24"/>
    </row>
    <row r="60" spans="1:13" x14ac:dyDescent="0.25">
      <c r="A60" s="9">
        <v>49</v>
      </c>
      <c r="B60" s="51" t="s">
        <v>72</v>
      </c>
      <c r="C60" s="24">
        <v>3391750</v>
      </c>
      <c r="D60" s="24">
        <v>292192</v>
      </c>
      <c r="E60" s="24">
        <v>2207740</v>
      </c>
      <c r="F60" s="24"/>
      <c r="G60" s="24"/>
      <c r="H60" s="24"/>
      <c r="I60" s="24"/>
      <c r="J60" s="24"/>
      <c r="K60" s="24"/>
      <c r="L60" s="24">
        <f t="shared" si="3"/>
        <v>5891682</v>
      </c>
      <c r="M60" s="24"/>
    </row>
    <row r="61" spans="1:13" x14ac:dyDescent="0.25">
      <c r="A61" s="9">
        <v>50</v>
      </c>
      <c r="B61" s="51" t="s">
        <v>73</v>
      </c>
      <c r="C61" s="24">
        <v>2339897</v>
      </c>
      <c r="D61" s="24">
        <v>423715</v>
      </c>
      <c r="E61" s="24">
        <v>2104390</v>
      </c>
      <c r="F61" s="24"/>
      <c r="G61" s="24"/>
      <c r="H61" s="24"/>
      <c r="I61" s="24"/>
      <c r="J61" s="24"/>
      <c r="K61" s="24"/>
      <c r="L61" s="24">
        <f t="shared" si="3"/>
        <v>4868002</v>
      </c>
      <c r="M61" s="24">
        <v>1</v>
      </c>
    </row>
    <row r="62" spans="1:13" x14ac:dyDescent="0.25">
      <c r="A62" s="9">
        <v>51</v>
      </c>
      <c r="B62" s="51" t="s">
        <v>74</v>
      </c>
      <c r="C62" s="24"/>
      <c r="D62" s="24">
        <v>4199</v>
      </c>
      <c r="E62" s="24">
        <v>880004</v>
      </c>
      <c r="F62" s="24"/>
      <c r="G62" s="24"/>
      <c r="H62" s="24"/>
      <c r="I62" s="24"/>
      <c r="J62" s="24"/>
      <c r="K62" s="24"/>
      <c r="L62" s="24">
        <f t="shared" si="3"/>
        <v>884203</v>
      </c>
      <c r="M62" s="24"/>
    </row>
    <row r="63" spans="1:13" x14ac:dyDescent="0.25">
      <c r="A63" s="9">
        <v>52</v>
      </c>
      <c r="B63" s="51" t="s">
        <v>75</v>
      </c>
      <c r="C63" s="24"/>
      <c r="D63" s="24"/>
      <c r="E63" s="24">
        <v>524999</v>
      </c>
      <c r="F63" s="24"/>
      <c r="G63" s="24"/>
      <c r="H63" s="24">
        <v>4026644</v>
      </c>
      <c r="I63" s="24">
        <v>100000</v>
      </c>
      <c r="J63" s="24"/>
      <c r="K63" s="24"/>
      <c r="L63" s="24">
        <f>SUM(C63:K63)</f>
        <v>4651643</v>
      </c>
      <c r="M63" s="24"/>
    </row>
    <row r="64" spans="1:13" x14ac:dyDescent="0.25">
      <c r="A64" s="9">
        <v>53</v>
      </c>
      <c r="B64" s="54" t="s">
        <v>76</v>
      </c>
      <c r="C64" s="55">
        <f>SUM(C41:C63)</f>
        <v>26095854</v>
      </c>
      <c r="D64" s="55">
        <f t="shared" ref="D64:K64" si="4">SUM(D41:D63)</f>
        <v>3872926</v>
      </c>
      <c r="E64" s="55">
        <f>SUM(E41:E63)</f>
        <v>25879831</v>
      </c>
      <c r="F64" s="55">
        <f t="shared" si="4"/>
        <v>9408000</v>
      </c>
      <c r="G64" s="55">
        <f t="shared" si="4"/>
        <v>61923039</v>
      </c>
      <c r="H64" s="55">
        <f t="shared" si="4"/>
        <v>6850353</v>
      </c>
      <c r="I64" s="55">
        <f t="shared" si="4"/>
        <v>43636866</v>
      </c>
      <c r="J64" s="55">
        <f t="shared" si="4"/>
        <v>3388248</v>
      </c>
      <c r="K64" s="55">
        <f t="shared" si="4"/>
        <v>11178978</v>
      </c>
      <c r="L64" s="55">
        <f>SUM(L41:L63)</f>
        <v>192234095</v>
      </c>
      <c r="M64" s="24">
        <f>SUM(M42:M63)</f>
        <v>8</v>
      </c>
    </row>
    <row r="65" spans="1:13" x14ac:dyDescent="0.25">
      <c r="A65" s="9">
        <v>54</v>
      </c>
      <c r="B65" s="54" t="s">
        <v>36</v>
      </c>
      <c r="C65" s="55">
        <f>SUM(C64:C64)</f>
        <v>26095854</v>
      </c>
      <c r="D65" s="55">
        <f t="shared" ref="D65:H65" si="5">SUM(D64:D64)</f>
        <v>3872926</v>
      </c>
      <c r="E65" s="56">
        <f t="shared" si="5"/>
        <v>25879831</v>
      </c>
      <c r="F65" s="55">
        <f t="shared" si="5"/>
        <v>9408000</v>
      </c>
      <c r="G65" s="55">
        <f t="shared" si="5"/>
        <v>61923039</v>
      </c>
      <c r="H65" s="55">
        <f t="shared" si="5"/>
        <v>6850353</v>
      </c>
      <c r="I65" s="55">
        <f>SUM(I64)</f>
        <v>43636866</v>
      </c>
      <c r="J65" s="55">
        <f>SUM(J64)</f>
        <v>3388248</v>
      </c>
      <c r="K65" s="55">
        <f>SUM(K64)</f>
        <v>11178978</v>
      </c>
      <c r="L65" s="55">
        <f>SUM(C65:K65)</f>
        <v>192234095</v>
      </c>
      <c r="M65" s="24">
        <f>SUM(M64:M64)</f>
        <v>8</v>
      </c>
    </row>
    <row r="66" spans="1:13" x14ac:dyDescent="0.25">
      <c r="B66" s="6"/>
      <c r="C66" s="6"/>
      <c r="D66" s="6"/>
      <c r="E66" s="6"/>
      <c r="F66" s="6"/>
      <c r="G66" s="6"/>
      <c r="H66" s="6"/>
      <c r="I66" s="6"/>
      <c r="J66" s="6"/>
    </row>
    <row r="67" spans="1:13" x14ac:dyDescent="0.25">
      <c r="B67" s="38"/>
      <c r="C67" s="6"/>
      <c r="D67" s="12"/>
      <c r="E67" s="57"/>
      <c r="F67" s="6"/>
      <c r="G67" s="6"/>
      <c r="H67" s="58"/>
      <c r="I67" s="6"/>
      <c r="J67" s="6"/>
    </row>
    <row r="68" spans="1:13" x14ac:dyDescent="0.25">
      <c r="B68" s="38"/>
      <c r="C68" s="38"/>
      <c r="D68" s="38"/>
      <c r="E68" s="33"/>
      <c r="F68" s="38"/>
      <c r="G68" s="38"/>
      <c r="H68" s="38"/>
      <c r="I68" s="38"/>
      <c r="J68" s="38"/>
    </row>
    <row r="69" spans="1:13" x14ac:dyDescent="0.25">
      <c r="B69" s="6"/>
      <c r="C69" s="6"/>
      <c r="D69" s="6"/>
      <c r="E69" s="6"/>
      <c r="F69" s="6"/>
      <c r="G69" s="6"/>
      <c r="H69" s="6"/>
      <c r="I69" s="6"/>
      <c r="J69" s="6"/>
    </row>
    <row r="70" spans="1:13" x14ac:dyDescent="0.25">
      <c r="B70" s="38"/>
      <c r="C70" s="38"/>
      <c r="D70" s="38"/>
      <c r="E70" s="38"/>
      <c r="F70" s="38"/>
      <c r="G70" s="38"/>
      <c r="H70" s="38"/>
      <c r="I70" s="38"/>
      <c r="J70" s="38"/>
    </row>
    <row r="71" spans="1:13" x14ac:dyDescent="0.25">
      <c r="B71" s="6"/>
      <c r="C71" s="6"/>
      <c r="D71" s="6"/>
      <c r="E71" s="6"/>
      <c r="F71" s="6"/>
      <c r="G71" s="6"/>
      <c r="H71" s="6"/>
      <c r="I71" s="6"/>
      <c r="J71" s="6"/>
    </row>
    <row r="72" spans="1:13" x14ac:dyDescent="0.25">
      <c r="B72" s="38"/>
      <c r="C72" s="38"/>
      <c r="D72" s="38"/>
      <c r="E72" s="38"/>
      <c r="F72" s="38"/>
      <c r="G72" s="38"/>
      <c r="H72" s="38"/>
      <c r="I72" s="38"/>
      <c r="J72" s="38"/>
    </row>
    <row r="73" spans="1:13" x14ac:dyDescent="0.25">
      <c r="B73" s="6"/>
      <c r="C73" s="6"/>
      <c r="D73" s="6"/>
      <c r="E73" s="6"/>
      <c r="F73" s="6"/>
      <c r="G73" s="6"/>
      <c r="H73" s="6"/>
      <c r="I73" s="6"/>
      <c r="J73" s="6"/>
    </row>
    <row r="74" spans="1:13" x14ac:dyDescent="0.25">
      <c r="B74" s="6"/>
      <c r="C74" s="6"/>
      <c r="D74" s="6"/>
      <c r="E74" s="6"/>
      <c r="F74" s="6"/>
      <c r="G74" s="6"/>
      <c r="H74" s="6"/>
      <c r="I74" s="6"/>
      <c r="J74" s="6"/>
    </row>
  </sheetData>
  <mergeCells count="5">
    <mergeCell ref="A1:G1"/>
    <mergeCell ref="A3:B3"/>
    <mergeCell ref="A4:G4"/>
    <mergeCell ref="C7:E7"/>
    <mergeCell ref="B38:M38"/>
  </mergeCells>
  <pageMargins left="0.75" right="0.75" top="1" bottom="1" header="0.5" footer="0.5"/>
  <pageSetup paperSize="9" scale="74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2021-05-16T13:49:32Z</dcterms:created>
  <dcterms:modified xsi:type="dcterms:W3CDTF">2021-05-16T13:49:56Z</dcterms:modified>
</cp:coreProperties>
</file>