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514\Szentbalázs ktv mód\"/>
    </mc:Choice>
  </mc:AlternateContent>
  <xr:revisionPtr revIDLastSave="0" documentId="13_ncr:1_{CF14F118-E9DF-4EDC-A120-B2890DAF89D9}" xr6:coauthVersionLast="45" xr6:coauthVersionMax="45" xr10:uidLastSave="{00000000-0000-0000-0000-000000000000}"/>
  <bookViews>
    <workbookView xWindow="-108" yWindow="-108" windowWidth="23256" windowHeight="12600" xr2:uid="{6A2D035E-1AAA-443B-9ABA-BA48C2D3335B}"/>
  </bookViews>
  <sheets>
    <sheet name="4.Mérleg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8" i="1" l="1"/>
  <c r="F31" i="1"/>
  <c r="G30" i="1"/>
  <c r="G32" i="1" s="1"/>
  <c r="F30" i="1"/>
  <c r="F32" i="1" s="1"/>
  <c r="F26" i="1"/>
  <c r="F25" i="1"/>
  <c r="F24" i="1"/>
  <c r="C23" i="1"/>
  <c r="G22" i="1"/>
  <c r="F22" i="1"/>
  <c r="D22" i="1"/>
  <c r="D27" i="1" s="1"/>
  <c r="D56" i="1" s="1"/>
  <c r="C22" i="1"/>
  <c r="C27" i="1" s="1"/>
  <c r="C56" i="1" s="1"/>
  <c r="G21" i="1"/>
  <c r="G27" i="1" s="1"/>
  <c r="G56" i="1" s="1"/>
  <c r="F21" i="1"/>
  <c r="F27" i="1" s="1"/>
  <c r="F56" i="1" s="1"/>
  <c r="C21" i="1"/>
  <c r="G17" i="1"/>
  <c r="F17" i="1"/>
  <c r="D17" i="1"/>
  <c r="C17" i="1"/>
  <c r="G16" i="1"/>
  <c r="F16" i="1"/>
  <c r="D16" i="1"/>
  <c r="C16" i="1"/>
  <c r="G15" i="1"/>
  <c r="F15" i="1"/>
  <c r="D15" i="1"/>
  <c r="C15" i="1"/>
  <c r="G14" i="1"/>
  <c r="F14" i="1"/>
  <c r="D14" i="1"/>
  <c r="C14" i="1"/>
  <c r="G13" i="1"/>
  <c r="G18" i="1" s="1"/>
  <c r="G43" i="1" s="1"/>
  <c r="G54" i="1" s="1"/>
  <c r="G55" i="1" s="1"/>
  <c r="F13" i="1"/>
  <c r="F18" i="1" s="1"/>
  <c r="D13" i="1"/>
  <c r="D18" i="1" s="1"/>
  <c r="C13" i="1"/>
  <c r="C18" i="1" s="1"/>
  <c r="C55" i="1" l="1"/>
  <c r="C43" i="1"/>
  <c r="C54" i="1" s="1"/>
  <c r="D55" i="1"/>
  <c r="D43" i="1"/>
  <c r="D54" i="1" s="1"/>
  <c r="F43" i="1"/>
  <c r="F54" i="1" s="1"/>
  <c r="F55" i="1" s="1"/>
</calcChain>
</file>

<file path=xl/sharedStrings.xml><?xml version="1.0" encoding="utf-8"?>
<sst xmlns="http://schemas.openxmlformats.org/spreadsheetml/2006/main" count="85" uniqueCount="72">
  <si>
    <t>Szentbalázs</t>
  </si>
  <si>
    <t xml:space="preserve">Az önkormányzat  költségvetési mérlege </t>
  </si>
  <si>
    <t>Ft-ban</t>
  </si>
  <si>
    <t>A.</t>
  </si>
  <si>
    <t>B.</t>
  </si>
  <si>
    <t>C.</t>
  </si>
  <si>
    <t>D.</t>
  </si>
  <si>
    <t>E.</t>
  </si>
  <si>
    <t>F.</t>
  </si>
  <si>
    <t>BEVÉTELEK</t>
  </si>
  <si>
    <t>KIADÁSOK</t>
  </si>
  <si>
    <t>Megnevezés</t>
  </si>
  <si>
    <t>Előirányzat</t>
  </si>
  <si>
    <t>Eredeti</t>
  </si>
  <si>
    <t>Módosított</t>
  </si>
  <si>
    <t xml:space="preserve"> KÖLTSÉGVETÉSI BEVÉTELEK</t>
  </si>
  <si>
    <t>KÖLTSÉGVETÉSI KIADÁSOK</t>
  </si>
  <si>
    <t>Pénzforgalmi bevételek</t>
  </si>
  <si>
    <t>Pénzforgalmi kiadások</t>
  </si>
  <si>
    <t>Működési célú</t>
  </si>
  <si>
    <t>Működési támogatás</t>
  </si>
  <si>
    <t>Személyi jellegű kiadások</t>
  </si>
  <si>
    <t>Működési célú támogatásértékű bevétel</t>
  </si>
  <si>
    <t>Munkaadót terhelő járulékok és szociális hozzájárulási adó</t>
  </si>
  <si>
    <t>Közhatalmi bevétel</t>
  </si>
  <si>
    <t>Dologi kiadások</t>
  </si>
  <si>
    <t>Működési bevétel</t>
  </si>
  <si>
    <t>Ellátottak pénzbeli juttatásai</t>
  </si>
  <si>
    <t>Működési célú átvett pénzeszköz</t>
  </si>
  <si>
    <t>Egyéb működési célú kiadások</t>
  </si>
  <si>
    <t xml:space="preserve">Összesen: </t>
  </si>
  <si>
    <t>Felhalmozási célú</t>
  </si>
  <si>
    <t xml:space="preserve"> Felhalmozási célú</t>
  </si>
  <si>
    <t>Felhalmozási bevételek</t>
  </si>
  <si>
    <t>Intézményi beruházások</t>
  </si>
  <si>
    <t>Felhalmozási célú támogatásértékű bevételek</t>
  </si>
  <si>
    <t>Felújítások</t>
  </si>
  <si>
    <t>Felhalmozási célú átvett pénzeszköz</t>
  </si>
  <si>
    <t>Kormányzati beruházások</t>
  </si>
  <si>
    <t>Tárgyi eszköz értékesítés</t>
  </si>
  <si>
    <t>Lakástámogatás</t>
  </si>
  <si>
    <t>Lakásépítés</t>
  </si>
  <si>
    <t>Egyéb felhalmozási kiadások</t>
  </si>
  <si>
    <t>Pénzforgalom nélküli kiadások</t>
  </si>
  <si>
    <t>Működési célú tartalékok</t>
  </si>
  <si>
    <t>Általános tartalék</t>
  </si>
  <si>
    <t>Céltartalékok</t>
  </si>
  <si>
    <t>Felhalmozási célú tartalékok</t>
  </si>
  <si>
    <t>Fejlesztési céltartalék</t>
  </si>
  <si>
    <t>KÖLTSÉGVETÉSI HIÁNY</t>
  </si>
  <si>
    <t xml:space="preserve">Működési hiány </t>
  </si>
  <si>
    <t>Felhalmozási hiány</t>
  </si>
  <si>
    <t>FINANSZÍROZÁSI CÉLÚ KIADÁSOK</t>
  </si>
  <si>
    <t>Megelőleg.visszafiz.</t>
  </si>
  <si>
    <t>Felhalmozási célú hiteltörlesztés</t>
  </si>
  <si>
    <r>
      <rPr>
        <b/>
        <sz val="14"/>
        <rFont val="Arial"/>
        <family val="2"/>
        <charset val="238"/>
      </rPr>
      <t>BEVÉTELEK ÖSSZESEN</t>
    </r>
    <r>
      <rPr>
        <b/>
        <sz val="12"/>
        <rFont val="Arial"/>
        <family val="2"/>
        <charset val="238"/>
      </rPr>
      <t xml:space="preserve">
</t>
    </r>
    <r>
      <rPr>
        <b/>
        <sz val="11"/>
        <rFont val="Arial"/>
        <family val="2"/>
        <charset val="238"/>
      </rPr>
      <t>(Pénzforgalom nélküli és finanszírozási célú bevételek nélkül)</t>
    </r>
  </si>
  <si>
    <t>KIADÁSOK ÖSSZESEN</t>
  </si>
  <si>
    <t xml:space="preserve">A KÖLTSÉGVETÉS ÖSSZESÍTETT HIÁNYA </t>
  </si>
  <si>
    <t>A HIÁNY FINANSZÍROZÁSÁNAK MÓDJA</t>
  </si>
  <si>
    <t>Belső forrásból</t>
  </si>
  <si>
    <t>I. Működési célú pénzmaradvány igénybevétele</t>
  </si>
  <si>
    <t>II. Felhalmozási célú pénzmaradvány igénybevétele</t>
  </si>
  <si>
    <t>Külső forrásból</t>
  </si>
  <si>
    <t xml:space="preserve"> Helyi önk.kieg.támogatása</t>
  </si>
  <si>
    <t>Felhalmozási célú hitelfelvétel</t>
  </si>
  <si>
    <t>BEVÉTELEK MINDÖSSZESEN</t>
  </si>
  <si>
    <t>KIADÁSOK MINDÖSSZESEN</t>
  </si>
  <si>
    <t>Működési célú bevételek összesen</t>
  </si>
  <si>
    <t>Működési célú kiadások összesen</t>
  </si>
  <si>
    <t>Felhalmozási célú bevételek összesen</t>
  </si>
  <si>
    <t>Felhalmozási célú kiadások összesen</t>
  </si>
  <si>
    <t>4. melléklet a(z) 6/2021. (V.17.) önk. rendelettel mód. 1/2020. (II.12.)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</si>
</sst>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3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 CE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3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name val="Arial"/>
      <family val="2"/>
      <charset val="238"/>
    </font>
    <font>
      <sz val="14"/>
      <name val="Arial"/>
      <family val="2"/>
      <charset val="238"/>
    </font>
    <font>
      <sz val="12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right"/>
    </xf>
    <xf numFmtId="0" fontId="0" fillId="0" borderId="1" xfId="0" applyBorder="1"/>
    <xf numFmtId="0" fontId="0" fillId="0" borderId="2" xfId="0" applyBorder="1"/>
    <xf numFmtId="0" fontId="1" fillId="0" borderId="1" xfId="0" applyFont="1" applyBorder="1"/>
    <xf numFmtId="0" fontId="4" fillId="0" borderId="3" xfId="1" applyFont="1" applyBorder="1" applyAlignment="1">
      <alignment horizontal="center"/>
    </xf>
    <xf numFmtId="0" fontId="5" fillId="0" borderId="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6" fillId="0" borderId="2" xfId="1" applyFont="1" applyBorder="1"/>
    <xf numFmtId="3" fontId="6" fillId="0" borderId="1" xfId="1" applyNumberFormat="1" applyFont="1" applyBorder="1"/>
    <xf numFmtId="0" fontId="6" fillId="0" borderId="1" xfId="1" applyFont="1" applyBorder="1"/>
    <xf numFmtId="0" fontId="7" fillId="0" borderId="2" xfId="1" applyFont="1" applyBorder="1"/>
    <xf numFmtId="3" fontId="8" fillId="0" borderId="1" xfId="1" applyNumberFormat="1" applyFont="1" applyBorder="1"/>
    <xf numFmtId="0" fontId="7" fillId="0" borderId="1" xfId="1" applyFont="1" applyBorder="1"/>
    <xf numFmtId="0" fontId="9" fillId="0" borderId="2" xfId="1" applyFont="1" applyBorder="1"/>
    <xf numFmtId="3" fontId="2" fillId="0" borderId="1" xfId="1" applyNumberFormat="1" applyFont="1" applyBorder="1"/>
    <xf numFmtId="0" fontId="9" fillId="0" borderId="1" xfId="1" applyFont="1" applyBorder="1"/>
    <xf numFmtId="0" fontId="1" fillId="0" borderId="2" xfId="2" applyFont="1" applyBorder="1"/>
    <xf numFmtId="3" fontId="1" fillId="0" borderId="1" xfId="1" applyNumberFormat="1" applyFont="1" applyBorder="1"/>
    <xf numFmtId="0" fontId="1" fillId="0" borderId="1" xfId="2" applyFont="1" applyBorder="1"/>
    <xf numFmtId="0" fontId="1" fillId="0" borderId="2" xfId="2" applyFont="1" applyBorder="1" applyAlignment="1">
      <alignment horizontal="left"/>
    </xf>
    <xf numFmtId="0" fontId="11" fillId="0" borderId="2" xfId="2" applyFont="1" applyBorder="1"/>
    <xf numFmtId="0" fontId="11" fillId="0" borderId="1" xfId="2" applyFont="1" applyBorder="1"/>
    <xf numFmtId="0" fontId="12" fillId="0" borderId="2" xfId="1" applyFont="1" applyBorder="1"/>
    <xf numFmtId="0" fontId="13" fillId="0" borderId="2" xfId="1" applyFont="1" applyBorder="1"/>
    <xf numFmtId="0" fontId="14" fillId="0" borderId="1" xfId="1" applyFont="1" applyBorder="1"/>
    <xf numFmtId="0" fontId="2" fillId="0" borderId="2" xfId="1" applyFont="1" applyBorder="1" applyAlignment="1">
      <alignment wrapText="1"/>
    </xf>
    <xf numFmtId="0" fontId="2" fillId="0" borderId="2" xfId="1" applyFont="1" applyBorder="1"/>
    <xf numFmtId="3" fontId="16" fillId="0" borderId="1" xfId="1" applyNumberFormat="1" applyFont="1" applyBorder="1"/>
    <xf numFmtId="0" fontId="17" fillId="0" borderId="1" xfId="1" applyFont="1" applyBorder="1"/>
    <xf numFmtId="0" fontId="4" fillId="0" borderId="3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5" fillId="0" borderId="4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</cellXfs>
  <cellStyles count="3">
    <cellStyle name="Normál" xfId="0" builtinId="0"/>
    <cellStyle name="Normál 11" xfId="1" xr:uid="{E589BEBB-0510-48EC-9D55-283BFC0AA864}"/>
    <cellStyle name="Normál 2 2" xfId="2" xr:uid="{B80B6DC2-9105-4605-81A1-4A12274099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ulajdonos\Documents\SZENTBAL&#193;ZS\2020\z&#225;rsz\Rendelet%20m&#243;d.mell&#233;kletei%20Szentb.%204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 maradvány"/>
      <sheetName val="4.Mérleg"/>
      <sheetName val="5.bev. forrásonként"/>
      <sheetName val="6. Kiadások"/>
      <sheetName val="8.Felújítások"/>
      <sheetName val="9. Beruházások"/>
      <sheetName val="12.Közfogl.létszám"/>
      <sheetName val="13.Adósság"/>
      <sheetName val="16. előir.- falhaszn. ütemterv"/>
      <sheetName val="18. egyéb működési tám"/>
    </sheetNames>
    <sheetDataSet>
      <sheetData sheetId="0"/>
      <sheetData sheetId="1"/>
      <sheetData sheetId="2">
        <row r="24">
          <cell r="H24">
            <v>51329309</v>
          </cell>
          <cell r="I24">
            <v>53762871</v>
          </cell>
        </row>
        <row r="34">
          <cell r="H34">
            <v>9048834</v>
          </cell>
          <cell r="I34">
            <v>11485590</v>
          </cell>
        </row>
        <row r="41">
          <cell r="H41">
            <v>23412247</v>
          </cell>
          <cell r="I41">
            <v>23912247</v>
          </cell>
        </row>
        <row r="58">
          <cell r="H58">
            <v>6655000</v>
          </cell>
          <cell r="I58">
            <v>7460475</v>
          </cell>
        </row>
        <row r="70">
          <cell r="H70">
            <v>4737750</v>
          </cell>
          <cell r="I70">
            <v>7001045</v>
          </cell>
        </row>
        <row r="76">
          <cell r="H76">
            <v>0</v>
          </cell>
        </row>
        <row r="82">
          <cell r="H82">
            <v>1200000</v>
          </cell>
          <cell r="I82">
            <v>700000</v>
          </cell>
        </row>
        <row r="88">
          <cell r="H88">
            <v>0</v>
          </cell>
        </row>
      </sheetData>
      <sheetData sheetId="3">
        <row r="11">
          <cell r="F11">
            <v>14592503</v>
          </cell>
          <cell r="G11">
            <v>16731363</v>
          </cell>
        </row>
        <row r="12">
          <cell r="F12">
            <v>2614154</v>
          </cell>
          <cell r="G12">
            <v>2857620</v>
          </cell>
        </row>
        <row r="13">
          <cell r="F13">
            <v>33927669</v>
          </cell>
          <cell r="G13">
            <v>28526625</v>
          </cell>
        </row>
        <row r="14">
          <cell r="F14">
            <v>2618478</v>
          </cell>
          <cell r="G14">
            <v>2618478</v>
          </cell>
        </row>
        <row r="15">
          <cell r="F15">
            <v>18361117</v>
          </cell>
          <cell r="G15">
            <v>27539598</v>
          </cell>
        </row>
        <row r="19">
          <cell r="F19">
            <v>68929959</v>
          </cell>
          <cell r="G19">
            <v>12667715</v>
          </cell>
        </row>
        <row r="20">
          <cell r="F20">
            <v>40028897</v>
          </cell>
          <cell r="G20">
            <v>98620092</v>
          </cell>
        </row>
        <row r="21">
          <cell r="F21">
            <v>0</v>
          </cell>
        </row>
        <row r="22">
          <cell r="F22">
            <v>0</v>
          </cell>
        </row>
        <row r="23">
          <cell r="F23">
            <v>0</v>
          </cell>
        </row>
        <row r="26">
          <cell r="F26">
            <v>5926695</v>
          </cell>
          <cell r="G26">
            <v>5828292</v>
          </cell>
        </row>
        <row r="27">
          <cell r="F27">
            <v>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1AC13-01ED-4B86-B48A-0D7A5472F2F5}">
  <dimension ref="A1:J56"/>
  <sheetViews>
    <sheetView tabSelected="1" zoomScaleNormal="100" workbookViewId="0">
      <selection activeCell="B1" sqref="B1"/>
    </sheetView>
  </sheetViews>
  <sheetFormatPr defaultRowHeight="13.2" x14ac:dyDescent="0.25"/>
  <cols>
    <col min="1" max="1" width="5" customWidth="1"/>
    <col min="2" max="2" width="51.6640625" customWidth="1"/>
    <col min="3" max="4" width="18.109375" customWidth="1"/>
    <col min="5" max="5" width="57.44140625" customWidth="1"/>
    <col min="6" max="7" width="18.109375" customWidth="1"/>
    <col min="257" max="257" width="5" customWidth="1"/>
    <col min="258" max="258" width="51.6640625" customWidth="1"/>
    <col min="259" max="260" width="18.109375" customWidth="1"/>
    <col min="261" max="261" width="57.44140625" customWidth="1"/>
    <col min="262" max="263" width="18.109375" customWidth="1"/>
    <col min="513" max="513" width="5" customWidth="1"/>
    <col min="514" max="514" width="51.6640625" customWidth="1"/>
    <col min="515" max="516" width="18.109375" customWidth="1"/>
    <col min="517" max="517" width="57.44140625" customWidth="1"/>
    <col min="518" max="519" width="18.109375" customWidth="1"/>
    <col min="769" max="769" width="5" customWidth="1"/>
    <col min="770" max="770" width="51.6640625" customWidth="1"/>
    <col min="771" max="772" width="18.109375" customWidth="1"/>
    <col min="773" max="773" width="57.44140625" customWidth="1"/>
    <col min="774" max="775" width="18.109375" customWidth="1"/>
    <col min="1025" max="1025" width="5" customWidth="1"/>
    <col min="1026" max="1026" width="51.6640625" customWidth="1"/>
    <col min="1027" max="1028" width="18.109375" customWidth="1"/>
    <col min="1029" max="1029" width="57.44140625" customWidth="1"/>
    <col min="1030" max="1031" width="18.109375" customWidth="1"/>
    <col min="1281" max="1281" width="5" customWidth="1"/>
    <col min="1282" max="1282" width="51.6640625" customWidth="1"/>
    <col min="1283" max="1284" width="18.109375" customWidth="1"/>
    <col min="1285" max="1285" width="57.44140625" customWidth="1"/>
    <col min="1286" max="1287" width="18.109375" customWidth="1"/>
    <col min="1537" max="1537" width="5" customWidth="1"/>
    <col min="1538" max="1538" width="51.6640625" customWidth="1"/>
    <col min="1539" max="1540" width="18.109375" customWidth="1"/>
    <col min="1541" max="1541" width="57.44140625" customWidth="1"/>
    <col min="1542" max="1543" width="18.109375" customWidth="1"/>
    <col min="1793" max="1793" width="5" customWidth="1"/>
    <col min="1794" max="1794" width="51.6640625" customWidth="1"/>
    <col min="1795" max="1796" width="18.109375" customWidth="1"/>
    <col min="1797" max="1797" width="57.44140625" customWidth="1"/>
    <col min="1798" max="1799" width="18.109375" customWidth="1"/>
    <col min="2049" max="2049" width="5" customWidth="1"/>
    <col min="2050" max="2050" width="51.6640625" customWidth="1"/>
    <col min="2051" max="2052" width="18.109375" customWidth="1"/>
    <col min="2053" max="2053" width="57.44140625" customWidth="1"/>
    <col min="2054" max="2055" width="18.109375" customWidth="1"/>
    <col min="2305" max="2305" width="5" customWidth="1"/>
    <col min="2306" max="2306" width="51.6640625" customWidth="1"/>
    <col min="2307" max="2308" width="18.109375" customWidth="1"/>
    <col min="2309" max="2309" width="57.44140625" customWidth="1"/>
    <col min="2310" max="2311" width="18.109375" customWidth="1"/>
    <col min="2561" max="2561" width="5" customWidth="1"/>
    <col min="2562" max="2562" width="51.6640625" customWidth="1"/>
    <col min="2563" max="2564" width="18.109375" customWidth="1"/>
    <col min="2565" max="2565" width="57.44140625" customWidth="1"/>
    <col min="2566" max="2567" width="18.109375" customWidth="1"/>
    <col min="2817" max="2817" width="5" customWidth="1"/>
    <col min="2818" max="2818" width="51.6640625" customWidth="1"/>
    <col min="2819" max="2820" width="18.109375" customWidth="1"/>
    <col min="2821" max="2821" width="57.44140625" customWidth="1"/>
    <col min="2822" max="2823" width="18.109375" customWidth="1"/>
    <col min="3073" max="3073" width="5" customWidth="1"/>
    <col min="3074" max="3074" width="51.6640625" customWidth="1"/>
    <col min="3075" max="3076" width="18.109375" customWidth="1"/>
    <col min="3077" max="3077" width="57.44140625" customWidth="1"/>
    <col min="3078" max="3079" width="18.109375" customWidth="1"/>
    <col min="3329" max="3329" width="5" customWidth="1"/>
    <col min="3330" max="3330" width="51.6640625" customWidth="1"/>
    <col min="3331" max="3332" width="18.109375" customWidth="1"/>
    <col min="3333" max="3333" width="57.44140625" customWidth="1"/>
    <col min="3334" max="3335" width="18.109375" customWidth="1"/>
    <col min="3585" max="3585" width="5" customWidth="1"/>
    <col min="3586" max="3586" width="51.6640625" customWidth="1"/>
    <col min="3587" max="3588" width="18.109375" customWidth="1"/>
    <col min="3589" max="3589" width="57.44140625" customWidth="1"/>
    <col min="3590" max="3591" width="18.109375" customWidth="1"/>
    <col min="3841" max="3841" width="5" customWidth="1"/>
    <col min="3842" max="3842" width="51.6640625" customWidth="1"/>
    <col min="3843" max="3844" width="18.109375" customWidth="1"/>
    <col min="3845" max="3845" width="57.44140625" customWidth="1"/>
    <col min="3846" max="3847" width="18.109375" customWidth="1"/>
    <col min="4097" max="4097" width="5" customWidth="1"/>
    <col min="4098" max="4098" width="51.6640625" customWidth="1"/>
    <col min="4099" max="4100" width="18.109375" customWidth="1"/>
    <col min="4101" max="4101" width="57.44140625" customWidth="1"/>
    <col min="4102" max="4103" width="18.109375" customWidth="1"/>
    <col min="4353" max="4353" width="5" customWidth="1"/>
    <col min="4354" max="4354" width="51.6640625" customWidth="1"/>
    <col min="4355" max="4356" width="18.109375" customWidth="1"/>
    <col min="4357" max="4357" width="57.44140625" customWidth="1"/>
    <col min="4358" max="4359" width="18.109375" customWidth="1"/>
    <col min="4609" max="4609" width="5" customWidth="1"/>
    <col min="4610" max="4610" width="51.6640625" customWidth="1"/>
    <col min="4611" max="4612" width="18.109375" customWidth="1"/>
    <col min="4613" max="4613" width="57.44140625" customWidth="1"/>
    <col min="4614" max="4615" width="18.109375" customWidth="1"/>
    <col min="4865" max="4865" width="5" customWidth="1"/>
    <col min="4866" max="4866" width="51.6640625" customWidth="1"/>
    <col min="4867" max="4868" width="18.109375" customWidth="1"/>
    <col min="4869" max="4869" width="57.44140625" customWidth="1"/>
    <col min="4870" max="4871" width="18.109375" customWidth="1"/>
    <col min="5121" max="5121" width="5" customWidth="1"/>
    <col min="5122" max="5122" width="51.6640625" customWidth="1"/>
    <col min="5123" max="5124" width="18.109375" customWidth="1"/>
    <col min="5125" max="5125" width="57.44140625" customWidth="1"/>
    <col min="5126" max="5127" width="18.109375" customWidth="1"/>
    <col min="5377" max="5377" width="5" customWidth="1"/>
    <col min="5378" max="5378" width="51.6640625" customWidth="1"/>
    <col min="5379" max="5380" width="18.109375" customWidth="1"/>
    <col min="5381" max="5381" width="57.44140625" customWidth="1"/>
    <col min="5382" max="5383" width="18.109375" customWidth="1"/>
    <col min="5633" max="5633" width="5" customWidth="1"/>
    <col min="5634" max="5634" width="51.6640625" customWidth="1"/>
    <col min="5635" max="5636" width="18.109375" customWidth="1"/>
    <col min="5637" max="5637" width="57.44140625" customWidth="1"/>
    <col min="5638" max="5639" width="18.109375" customWidth="1"/>
    <col min="5889" max="5889" width="5" customWidth="1"/>
    <col min="5890" max="5890" width="51.6640625" customWidth="1"/>
    <col min="5891" max="5892" width="18.109375" customWidth="1"/>
    <col min="5893" max="5893" width="57.44140625" customWidth="1"/>
    <col min="5894" max="5895" width="18.109375" customWidth="1"/>
    <col min="6145" max="6145" width="5" customWidth="1"/>
    <col min="6146" max="6146" width="51.6640625" customWidth="1"/>
    <col min="6147" max="6148" width="18.109375" customWidth="1"/>
    <col min="6149" max="6149" width="57.44140625" customWidth="1"/>
    <col min="6150" max="6151" width="18.109375" customWidth="1"/>
    <col min="6401" max="6401" width="5" customWidth="1"/>
    <col min="6402" max="6402" width="51.6640625" customWidth="1"/>
    <col min="6403" max="6404" width="18.109375" customWidth="1"/>
    <col min="6405" max="6405" width="57.44140625" customWidth="1"/>
    <col min="6406" max="6407" width="18.109375" customWidth="1"/>
    <col min="6657" max="6657" width="5" customWidth="1"/>
    <col min="6658" max="6658" width="51.6640625" customWidth="1"/>
    <col min="6659" max="6660" width="18.109375" customWidth="1"/>
    <col min="6661" max="6661" width="57.44140625" customWidth="1"/>
    <col min="6662" max="6663" width="18.109375" customWidth="1"/>
    <col min="6913" max="6913" width="5" customWidth="1"/>
    <col min="6914" max="6914" width="51.6640625" customWidth="1"/>
    <col min="6915" max="6916" width="18.109375" customWidth="1"/>
    <col min="6917" max="6917" width="57.44140625" customWidth="1"/>
    <col min="6918" max="6919" width="18.109375" customWidth="1"/>
    <col min="7169" max="7169" width="5" customWidth="1"/>
    <col min="7170" max="7170" width="51.6640625" customWidth="1"/>
    <col min="7171" max="7172" width="18.109375" customWidth="1"/>
    <col min="7173" max="7173" width="57.44140625" customWidth="1"/>
    <col min="7174" max="7175" width="18.109375" customWidth="1"/>
    <col min="7425" max="7425" width="5" customWidth="1"/>
    <col min="7426" max="7426" width="51.6640625" customWidth="1"/>
    <col min="7427" max="7428" width="18.109375" customWidth="1"/>
    <col min="7429" max="7429" width="57.44140625" customWidth="1"/>
    <col min="7430" max="7431" width="18.109375" customWidth="1"/>
    <col min="7681" max="7681" width="5" customWidth="1"/>
    <col min="7682" max="7682" width="51.6640625" customWidth="1"/>
    <col min="7683" max="7684" width="18.109375" customWidth="1"/>
    <col min="7685" max="7685" width="57.44140625" customWidth="1"/>
    <col min="7686" max="7687" width="18.109375" customWidth="1"/>
    <col min="7937" max="7937" width="5" customWidth="1"/>
    <col min="7938" max="7938" width="51.6640625" customWidth="1"/>
    <col min="7939" max="7940" width="18.109375" customWidth="1"/>
    <col min="7941" max="7941" width="57.44140625" customWidth="1"/>
    <col min="7942" max="7943" width="18.109375" customWidth="1"/>
    <col min="8193" max="8193" width="5" customWidth="1"/>
    <col min="8194" max="8194" width="51.6640625" customWidth="1"/>
    <col min="8195" max="8196" width="18.109375" customWidth="1"/>
    <col min="8197" max="8197" width="57.44140625" customWidth="1"/>
    <col min="8198" max="8199" width="18.109375" customWidth="1"/>
    <col min="8449" max="8449" width="5" customWidth="1"/>
    <col min="8450" max="8450" width="51.6640625" customWidth="1"/>
    <col min="8451" max="8452" width="18.109375" customWidth="1"/>
    <col min="8453" max="8453" width="57.44140625" customWidth="1"/>
    <col min="8454" max="8455" width="18.109375" customWidth="1"/>
    <col min="8705" max="8705" width="5" customWidth="1"/>
    <col min="8706" max="8706" width="51.6640625" customWidth="1"/>
    <col min="8707" max="8708" width="18.109375" customWidth="1"/>
    <col min="8709" max="8709" width="57.44140625" customWidth="1"/>
    <col min="8710" max="8711" width="18.109375" customWidth="1"/>
    <col min="8961" max="8961" width="5" customWidth="1"/>
    <col min="8962" max="8962" width="51.6640625" customWidth="1"/>
    <col min="8963" max="8964" width="18.109375" customWidth="1"/>
    <col min="8965" max="8965" width="57.44140625" customWidth="1"/>
    <col min="8966" max="8967" width="18.109375" customWidth="1"/>
    <col min="9217" max="9217" width="5" customWidth="1"/>
    <col min="9218" max="9218" width="51.6640625" customWidth="1"/>
    <col min="9219" max="9220" width="18.109375" customWidth="1"/>
    <col min="9221" max="9221" width="57.44140625" customWidth="1"/>
    <col min="9222" max="9223" width="18.109375" customWidth="1"/>
    <col min="9473" max="9473" width="5" customWidth="1"/>
    <col min="9474" max="9474" width="51.6640625" customWidth="1"/>
    <col min="9475" max="9476" width="18.109375" customWidth="1"/>
    <col min="9477" max="9477" width="57.44140625" customWidth="1"/>
    <col min="9478" max="9479" width="18.109375" customWidth="1"/>
    <col min="9729" max="9729" width="5" customWidth="1"/>
    <col min="9730" max="9730" width="51.6640625" customWidth="1"/>
    <col min="9731" max="9732" width="18.109375" customWidth="1"/>
    <col min="9733" max="9733" width="57.44140625" customWidth="1"/>
    <col min="9734" max="9735" width="18.109375" customWidth="1"/>
    <col min="9985" max="9985" width="5" customWidth="1"/>
    <col min="9986" max="9986" width="51.6640625" customWidth="1"/>
    <col min="9987" max="9988" width="18.109375" customWidth="1"/>
    <col min="9989" max="9989" width="57.44140625" customWidth="1"/>
    <col min="9990" max="9991" width="18.109375" customWidth="1"/>
    <col min="10241" max="10241" width="5" customWidth="1"/>
    <col min="10242" max="10242" width="51.6640625" customWidth="1"/>
    <col min="10243" max="10244" width="18.109375" customWidth="1"/>
    <col min="10245" max="10245" width="57.44140625" customWidth="1"/>
    <col min="10246" max="10247" width="18.109375" customWidth="1"/>
    <col min="10497" max="10497" width="5" customWidth="1"/>
    <col min="10498" max="10498" width="51.6640625" customWidth="1"/>
    <col min="10499" max="10500" width="18.109375" customWidth="1"/>
    <col min="10501" max="10501" width="57.44140625" customWidth="1"/>
    <col min="10502" max="10503" width="18.109375" customWidth="1"/>
    <col min="10753" max="10753" width="5" customWidth="1"/>
    <col min="10754" max="10754" width="51.6640625" customWidth="1"/>
    <col min="10755" max="10756" width="18.109375" customWidth="1"/>
    <col min="10757" max="10757" width="57.44140625" customWidth="1"/>
    <col min="10758" max="10759" width="18.109375" customWidth="1"/>
    <col min="11009" max="11009" width="5" customWidth="1"/>
    <col min="11010" max="11010" width="51.6640625" customWidth="1"/>
    <col min="11011" max="11012" width="18.109375" customWidth="1"/>
    <col min="11013" max="11013" width="57.44140625" customWidth="1"/>
    <col min="11014" max="11015" width="18.109375" customWidth="1"/>
    <col min="11265" max="11265" width="5" customWidth="1"/>
    <col min="11266" max="11266" width="51.6640625" customWidth="1"/>
    <col min="11267" max="11268" width="18.109375" customWidth="1"/>
    <col min="11269" max="11269" width="57.44140625" customWidth="1"/>
    <col min="11270" max="11271" width="18.109375" customWidth="1"/>
    <col min="11521" max="11521" width="5" customWidth="1"/>
    <col min="11522" max="11522" width="51.6640625" customWidth="1"/>
    <col min="11523" max="11524" width="18.109375" customWidth="1"/>
    <col min="11525" max="11525" width="57.44140625" customWidth="1"/>
    <col min="11526" max="11527" width="18.109375" customWidth="1"/>
    <col min="11777" max="11777" width="5" customWidth="1"/>
    <col min="11778" max="11778" width="51.6640625" customWidth="1"/>
    <col min="11779" max="11780" width="18.109375" customWidth="1"/>
    <col min="11781" max="11781" width="57.44140625" customWidth="1"/>
    <col min="11782" max="11783" width="18.109375" customWidth="1"/>
    <col min="12033" max="12033" width="5" customWidth="1"/>
    <col min="12034" max="12034" width="51.6640625" customWidth="1"/>
    <col min="12035" max="12036" width="18.109375" customWidth="1"/>
    <col min="12037" max="12037" width="57.44140625" customWidth="1"/>
    <col min="12038" max="12039" width="18.109375" customWidth="1"/>
    <col min="12289" max="12289" width="5" customWidth="1"/>
    <col min="12290" max="12290" width="51.6640625" customWidth="1"/>
    <col min="12291" max="12292" width="18.109375" customWidth="1"/>
    <col min="12293" max="12293" width="57.44140625" customWidth="1"/>
    <col min="12294" max="12295" width="18.109375" customWidth="1"/>
    <col min="12545" max="12545" width="5" customWidth="1"/>
    <col min="12546" max="12546" width="51.6640625" customWidth="1"/>
    <col min="12547" max="12548" width="18.109375" customWidth="1"/>
    <col min="12549" max="12549" width="57.44140625" customWidth="1"/>
    <col min="12550" max="12551" width="18.109375" customWidth="1"/>
    <col min="12801" max="12801" width="5" customWidth="1"/>
    <col min="12802" max="12802" width="51.6640625" customWidth="1"/>
    <col min="12803" max="12804" width="18.109375" customWidth="1"/>
    <col min="12805" max="12805" width="57.44140625" customWidth="1"/>
    <col min="12806" max="12807" width="18.109375" customWidth="1"/>
    <col min="13057" max="13057" width="5" customWidth="1"/>
    <col min="13058" max="13058" width="51.6640625" customWidth="1"/>
    <col min="13059" max="13060" width="18.109375" customWidth="1"/>
    <col min="13061" max="13061" width="57.44140625" customWidth="1"/>
    <col min="13062" max="13063" width="18.109375" customWidth="1"/>
    <col min="13313" max="13313" width="5" customWidth="1"/>
    <col min="13314" max="13314" width="51.6640625" customWidth="1"/>
    <col min="13315" max="13316" width="18.109375" customWidth="1"/>
    <col min="13317" max="13317" width="57.44140625" customWidth="1"/>
    <col min="13318" max="13319" width="18.109375" customWidth="1"/>
    <col min="13569" max="13569" width="5" customWidth="1"/>
    <col min="13570" max="13570" width="51.6640625" customWidth="1"/>
    <col min="13571" max="13572" width="18.109375" customWidth="1"/>
    <col min="13573" max="13573" width="57.44140625" customWidth="1"/>
    <col min="13574" max="13575" width="18.109375" customWidth="1"/>
    <col min="13825" max="13825" width="5" customWidth="1"/>
    <col min="13826" max="13826" width="51.6640625" customWidth="1"/>
    <col min="13827" max="13828" width="18.109375" customWidth="1"/>
    <col min="13829" max="13829" width="57.44140625" customWidth="1"/>
    <col min="13830" max="13831" width="18.109375" customWidth="1"/>
    <col min="14081" max="14081" width="5" customWidth="1"/>
    <col min="14082" max="14082" width="51.6640625" customWidth="1"/>
    <col min="14083" max="14084" width="18.109375" customWidth="1"/>
    <col min="14085" max="14085" width="57.44140625" customWidth="1"/>
    <col min="14086" max="14087" width="18.109375" customWidth="1"/>
    <col min="14337" max="14337" width="5" customWidth="1"/>
    <col min="14338" max="14338" width="51.6640625" customWidth="1"/>
    <col min="14339" max="14340" width="18.109375" customWidth="1"/>
    <col min="14341" max="14341" width="57.44140625" customWidth="1"/>
    <col min="14342" max="14343" width="18.109375" customWidth="1"/>
    <col min="14593" max="14593" width="5" customWidth="1"/>
    <col min="14594" max="14594" width="51.6640625" customWidth="1"/>
    <col min="14595" max="14596" width="18.109375" customWidth="1"/>
    <col min="14597" max="14597" width="57.44140625" customWidth="1"/>
    <col min="14598" max="14599" width="18.109375" customWidth="1"/>
    <col min="14849" max="14849" width="5" customWidth="1"/>
    <col min="14850" max="14850" width="51.6640625" customWidth="1"/>
    <col min="14851" max="14852" width="18.109375" customWidth="1"/>
    <col min="14853" max="14853" width="57.44140625" customWidth="1"/>
    <col min="14854" max="14855" width="18.109375" customWidth="1"/>
    <col min="15105" max="15105" width="5" customWidth="1"/>
    <col min="15106" max="15106" width="51.6640625" customWidth="1"/>
    <col min="15107" max="15108" width="18.109375" customWidth="1"/>
    <col min="15109" max="15109" width="57.44140625" customWidth="1"/>
    <col min="15110" max="15111" width="18.109375" customWidth="1"/>
    <col min="15361" max="15361" width="5" customWidth="1"/>
    <col min="15362" max="15362" width="51.6640625" customWidth="1"/>
    <col min="15363" max="15364" width="18.109375" customWidth="1"/>
    <col min="15365" max="15365" width="57.44140625" customWidth="1"/>
    <col min="15366" max="15367" width="18.109375" customWidth="1"/>
    <col min="15617" max="15617" width="5" customWidth="1"/>
    <col min="15618" max="15618" width="51.6640625" customWidth="1"/>
    <col min="15619" max="15620" width="18.109375" customWidth="1"/>
    <col min="15621" max="15621" width="57.44140625" customWidth="1"/>
    <col min="15622" max="15623" width="18.109375" customWidth="1"/>
    <col min="15873" max="15873" width="5" customWidth="1"/>
    <col min="15874" max="15874" width="51.6640625" customWidth="1"/>
    <col min="15875" max="15876" width="18.109375" customWidth="1"/>
    <col min="15877" max="15877" width="57.44140625" customWidth="1"/>
    <col min="15878" max="15879" width="18.109375" customWidth="1"/>
    <col min="16129" max="16129" width="5" customWidth="1"/>
    <col min="16130" max="16130" width="51.6640625" customWidth="1"/>
    <col min="16131" max="16132" width="18.109375" customWidth="1"/>
    <col min="16133" max="16133" width="57.44140625" customWidth="1"/>
    <col min="16134" max="16135" width="18.109375" customWidth="1"/>
  </cols>
  <sheetData>
    <row r="1" spans="1:10" x14ac:dyDescent="0.25">
      <c r="B1" s="1" t="s">
        <v>71</v>
      </c>
    </row>
    <row r="3" spans="1:10" x14ac:dyDescent="0.25">
      <c r="B3" t="s">
        <v>0</v>
      </c>
    </row>
    <row r="4" spans="1:10" ht="15.6" x14ac:dyDescent="0.3">
      <c r="B4" s="2" t="s">
        <v>1</v>
      </c>
    </row>
    <row r="5" spans="1:10" x14ac:dyDescent="0.25">
      <c r="C5" s="3" t="s">
        <v>2</v>
      </c>
      <c r="D5" s="3"/>
      <c r="F5" s="3" t="s">
        <v>2</v>
      </c>
      <c r="I5" s="1"/>
      <c r="J5" s="1"/>
    </row>
    <row r="6" spans="1:10" x14ac:dyDescent="0.25">
      <c r="A6" s="4"/>
      <c r="B6" s="5" t="s">
        <v>3</v>
      </c>
      <c r="C6" s="4" t="s">
        <v>4</v>
      </c>
      <c r="D6" s="6" t="s">
        <v>5</v>
      </c>
      <c r="E6" s="6" t="s">
        <v>6</v>
      </c>
      <c r="F6" s="6" t="s">
        <v>7</v>
      </c>
      <c r="G6" s="6" t="s">
        <v>8</v>
      </c>
      <c r="I6" s="1"/>
      <c r="J6" s="1"/>
    </row>
    <row r="7" spans="1:10" ht="17.399999999999999" x14ac:dyDescent="0.3">
      <c r="A7" s="4"/>
      <c r="B7" s="33" t="s">
        <v>9</v>
      </c>
      <c r="C7" s="34"/>
      <c r="D7" s="7"/>
      <c r="E7" s="35" t="s">
        <v>10</v>
      </c>
      <c r="F7" s="34"/>
      <c r="G7" s="4"/>
    </row>
    <row r="8" spans="1:10" x14ac:dyDescent="0.25">
      <c r="A8" s="4"/>
      <c r="B8" s="8" t="s">
        <v>11</v>
      </c>
      <c r="C8" s="36" t="s">
        <v>12</v>
      </c>
      <c r="D8" s="37"/>
      <c r="E8" s="9" t="s">
        <v>11</v>
      </c>
      <c r="F8" s="36" t="s">
        <v>12</v>
      </c>
      <c r="G8" s="37"/>
    </row>
    <row r="9" spans="1:10" x14ac:dyDescent="0.25">
      <c r="A9" s="4"/>
      <c r="B9" s="8"/>
      <c r="C9" s="10" t="s">
        <v>13</v>
      </c>
      <c r="D9" s="10" t="s">
        <v>14</v>
      </c>
      <c r="E9" s="9"/>
      <c r="F9" s="10" t="s">
        <v>13</v>
      </c>
      <c r="G9" s="10" t="s">
        <v>14</v>
      </c>
    </row>
    <row r="10" spans="1:10" ht="17.399999999999999" x14ac:dyDescent="0.3">
      <c r="A10" s="4">
        <v>1</v>
      </c>
      <c r="B10" s="11" t="s">
        <v>15</v>
      </c>
      <c r="C10" s="12"/>
      <c r="D10" s="12"/>
      <c r="E10" s="13" t="s">
        <v>16</v>
      </c>
      <c r="F10" s="12"/>
      <c r="G10" s="4"/>
    </row>
    <row r="11" spans="1:10" ht="16.8" x14ac:dyDescent="0.3">
      <c r="A11" s="4">
        <v>2</v>
      </c>
      <c r="B11" s="14" t="s">
        <v>17</v>
      </c>
      <c r="C11" s="15"/>
      <c r="D11" s="15"/>
      <c r="E11" s="16" t="s">
        <v>18</v>
      </c>
      <c r="F11" s="15"/>
      <c r="G11" s="4"/>
    </row>
    <row r="12" spans="1:10" ht="15.6" x14ac:dyDescent="0.3">
      <c r="A12" s="4">
        <v>3</v>
      </c>
      <c r="B12" s="17" t="s">
        <v>19</v>
      </c>
      <c r="C12" s="18"/>
      <c r="D12" s="18"/>
      <c r="E12" s="19" t="s">
        <v>19</v>
      </c>
      <c r="F12" s="18"/>
      <c r="G12" s="4"/>
    </row>
    <row r="13" spans="1:10" x14ac:dyDescent="0.25">
      <c r="A13" s="4">
        <v>4</v>
      </c>
      <c r="B13" s="20" t="s">
        <v>20</v>
      </c>
      <c r="C13" s="21">
        <f>'[1]5.bev. forrásonként'!H24</f>
        <v>51329309</v>
      </c>
      <c r="D13" s="21">
        <f>'[1]5.bev. forrásonként'!I24</f>
        <v>53762871</v>
      </c>
      <c r="E13" s="22" t="s">
        <v>21</v>
      </c>
      <c r="F13" s="21">
        <f>'[1]6. Kiadások'!F11</f>
        <v>14592503</v>
      </c>
      <c r="G13" s="21">
        <f>'[1]6. Kiadások'!G11</f>
        <v>16731363</v>
      </c>
    </row>
    <row r="14" spans="1:10" x14ac:dyDescent="0.25">
      <c r="A14" s="4">
        <v>5</v>
      </c>
      <c r="B14" s="23" t="s">
        <v>22</v>
      </c>
      <c r="C14" s="21">
        <f>'[1]5.bev. forrásonként'!H34</f>
        <v>9048834</v>
      </c>
      <c r="D14" s="21">
        <f>'[1]5.bev. forrásonként'!I34</f>
        <v>11485590</v>
      </c>
      <c r="E14" s="22" t="s">
        <v>23</v>
      </c>
      <c r="F14" s="21">
        <f>'[1]6. Kiadások'!F12</f>
        <v>2614154</v>
      </c>
      <c r="G14" s="21">
        <f>'[1]6. Kiadások'!G12</f>
        <v>2857620</v>
      </c>
    </row>
    <row r="15" spans="1:10" x14ac:dyDescent="0.25">
      <c r="A15" s="4">
        <v>6</v>
      </c>
      <c r="B15" s="23" t="s">
        <v>24</v>
      </c>
      <c r="C15" s="21">
        <f>'[1]5.bev. forrásonként'!H58</f>
        <v>6655000</v>
      </c>
      <c r="D15" s="21">
        <f>'[1]5.bev. forrásonként'!I58</f>
        <v>7460475</v>
      </c>
      <c r="E15" s="22" t="s">
        <v>25</v>
      </c>
      <c r="F15" s="21">
        <f>'[1]6. Kiadások'!F13</f>
        <v>33927669</v>
      </c>
      <c r="G15" s="21">
        <f>'[1]6. Kiadások'!G13</f>
        <v>28526625</v>
      </c>
    </row>
    <row r="16" spans="1:10" x14ac:dyDescent="0.25">
      <c r="A16" s="4">
        <v>7</v>
      </c>
      <c r="B16" s="23" t="s">
        <v>26</v>
      </c>
      <c r="C16" s="21">
        <f>'[1]5.bev. forrásonként'!H70</f>
        <v>4737750</v>
      </c>
      <c r="D16" s="21">
        <f>'[1]5.bev. forrásonként'!I70</f>
        <v>7001045</v>
      </c>
      <c r="E16" s="22" t="s">
        <v>27</v>
      </c>
      <c r="F16" s="21">
        <f>'[1]6. Kiadások'!F14</f>
        <v>2618478</v>
      </c>
      <c r="G16" s="21">
        <f>'[1]6. Kiadások'!G14</f>
        <v>2618478</v>
      </c>
    </row>
    <row r="17" spans="1:7" x14ac:dyDescent="0.25">
      <c r="A17" s="4">
        <v>8</v>
      </c>
      <c r="B17" s="23" t="s">
        <v>28</v>
      </c>
      <c r="C17" s="21">
        <f>'[1]5.bev. forrásonként'!H82</f>
        <v>1200000</v>
      </c>
      <c r="D17" s="21">
        <f>'[1]5.bev. forrásonként'!I82</f>
        <v>700000</v>
      </c>
      <c r="E17" s="22" t="s">
        <v>29</v>
      </c>
      <c r="F17" s="21">
        <f>'[1]6. Kiadások'!F15</f>
        <v>18361117</v>
      </c>
      <c r="G17" s="21">
        <f>'[1]6. Kiadások'!G15</f>
        <v>27539598</v>
      </c>
    </row>
    <row r="18" spans="1:7" ht="13.8" x14ac:dyDescent="0.25">
      <c r="A18" s="4">
        <v>9</v>
      </c>
      <c r="B18" s="24" t="s">
        <v>30</v>
      </c>
      <c r="C18" s="21">
        <f>SUM(C13:C17)</f>
        <v>72970893</v>
      </c>
      <c r="D18" s="21">
        <f>SUM(D13:D17)</f>
        <v>80409981</v>
      </c>
      <c r="E18" s="25" t="s">
        <v>30</v>
      </c>
      <c r="F18" s="21">
        <f>SUM(F13:F17)</f>
        <v>72113921</v>
      </c>
      <c r="G18" s="21">
        <f>SUM(G13:G17)</f>
        <v>78273684</v>
      </c>
    </row>
    <row r="19" spans="1:7" x14ac:dyDescent="0.25">
      <c r="A19" s="4"/>
      <c r="B19" s="20"/>
      <c r="C19" s="21"/>
      <c r="D19" s="21"/>
      <c r="E19" s="22"/>
      <c r="F19" s="21"/>
      <c r="G19" s="4"/>
    </row>
    <row r="20" spans="1:7" ht="15.6" x14ac:dyDescent="0.3">
      <c r="A20" s="4">
        <v>11</v>
      </c>
      <c r="B20" s="17" t="s">
        <v>31</v>
      </c>
      <c r="C20" s="18"/>
      <c r="D20" s="18"/>
      <c r="E20" s="19" t="s">
        <v>32</v>
      </c>
      <c r="F20" s="18"/>
      <c r="G20" s="4"/>
    </row>
    <row r="21" spans="1:7" x14ac:dyDescent="0.25">
      <c r="A21" s="4">
        <v>12</v>
      </c>
      <c r="B21" s="20" t="s">
        <v>33</v>
      </c>
      <c r="C21" s="21">
        <f>'[1]5.bev. forrásonként'!H76</f>
        <v>0</v>
      </c>
      <c r="D21" s="21"/>
      <c r="E21" s="22" t="s">
        <v>34</v>
      </c>
      <c r="F21" s="21">
        <f>'[1]6. Kiadások'!F19</f>
        <v>68929959</v>
      </c>
      <c r="G21" s="21">
        <f>'[1]6. Kiadások'!G19</f>
        <v>12667715</v>
      </c>
    </row>
    <row r="22" spans="1:7" x14ac:dyDescent="0.25">
      <c r="A22" s="4">
        <v>13</v>
      </c>
      <c r="B22" s="20" t="s">
        <v>35</v>
      </c>
      <c r="C22" s="21">
        <f>'[1]5.bev. forrásonként'!H41</f>
        <v>23412247</v>
      </c>
      <c r="D22" s="21">
        <f>'[1]5.bev. forrásonként'!I41</f>
        <v>23912247</v>
      </c>
      <c r="E22" s="22" t="s">
        <v>36</v>
      </c>
      <c r="F22" s="21">
        <f>'[1]6. Kiadások'!F20</f>
        <v>40028897</v>
      </c>
      <c r="G22" s="21">
        <f>'[1]6. Kiadások'!G20</f>
        <v>98620092</v>
      </c>
    </row>
    <row r="23" spans="1:7" x14ac:dyDescent="0.25">
      <c r="A23" s="4">
        <v>14</v>
      </c>
      <c r="B23" s="20" t="s">
        <v>37</v>
      </c>
      <c r="C23" s="21">
        <f>'[1]5.bev. forrásonként'!H88</f>
        <v>0</v>
      </c>
      <c r="D23" s="21"/>
      <c r="E23" s="22" t="s">
        <v>38</v>
      </c>
      <c r="F23" s="21">
        <v>0</v>
      </c>
      <c r="G23" s="4"/>
    </row>
    <row r="24" spans="1:7" x14ac:dyDescent="0.25">
      <c r="A24" s="4">
        <v>15</v>
      </c>
      <c r="B24" s="5" t="s">
        <v>39</v>
      </c>
      <c r="C24" s="4"/>
      <c r="D24" s="4">
        <v>70000</v>
      </c>
      <c r="E24" s="22" t="s">
        <v>40</v>
      </c>
      <c r="F24" s="21">
        <f>'[1]6. Kiadások'!F21</f>
        <v>0</v>
      </c>
      <c r="G24" s="4"/>
    </row>
    <row r="25" spans="1:7" x14ac:dyDescent="0.25">
      <c r="A25" s="4">
        <v>16</v>
      </c>
      <c r="B25" s="5"/>
      <c r="C25" s="4"/>
      <c r="D25" s="4"/>
      <c r="E25" s="22" t="s">
        <v>41</v>
      </c>
      <c r="F25" s="21">
        <f>'[1]6. Kiadások'!F22</f>
        <v>0</v>
      </c>
      <c r="G25" s="4"/>
    </row>
    <row r="26" spans="1:7" ht="13.8" x14ac:dyDescent="0.25">
      <c r="A26" s="4">
        <v>17</v>
      </c>
      <c r="B26" s="26"/>
      <c r="C26" s="21"/>
      <c r="D26" s="21"/>
      <c r="E26" s="22" t="s">
        <v>42</v>
      </c>
      <c r="F26" s="21">
        <f>'[1]6. Kiadások'!F23</f>
        <v>0</v>
      </c>
      <c r="G26" s="4"/>
    </row>
    <row r="27" spans="1:7" ht="13.8" x14ac:dyDescent="0.25">
      <c r="A27" s="4">
        <v>18</v>
      </c>
      <c r="B27" s="24" t="s">
        <v>30</v>
      </c>
      <c r="C27" s="21">
        <f>SUM(C21:C26)</f>
        <v>23412247</v>
      </c>
      <c r="D27" s="21">
        <f>SUM(D21:D26)</f>
        <v>23982247</v>
      </c>
      <c r="E27" s="25" t="s">
        <v>30</v>
      </c>
      <c r="F27" s="21">
        <f>SUM(F21:F26)</f>
        <v>108958856</v>
      </c>
      <c r="G27" s="21">
        <f>SUM(G21:G26)</f>
        <v>111287807</v>
      </c>
    </row>
    <row r="28" spans="1:7" ht="16.8" x14ac:dyDescent="0.3">
      <c r="A28" s="4">
        <v>19</v>
      </c>
      <c r="B28" s="27"/>
      <c r="C28" s="21"/>
      <c r="D28" s="21"/>
      <c r="E28" s="16" t="s">
        <v>43</v>
      </c>
      <c r="F28" s="15"/>
      <c r="G28" s="4"/>
    </row>
    <row r="29" spans="1:7" ht="15.6" x14ac:dyDescent="0.3">
      <c r="A29" s="4">
        <v>20</v>
      </c>
      <c r="B29" s="17"/>
      <c r="C29" s="21"/>
      <c r="D29" s="21"/>
      <c r="E29" s="19" t="s">
        <v>44</v>
      </c>
      <c r="F29" s="18"/>
      <c r="G29" s="4"/>
    </row>
    <row r="30" spans="1:7" ht="15.6" x14ac:dyDescent="0.3">
      <c r="A30" s="4">
        <v>21</v>
      </c>
      <c r="B30" s="17"/>
      <c r="C30" s="21"/>
      <c r="D30" s="21"/>
      <c r="E30" s="28" t="s">
        <v>45</v>
      </c>
      <c r="F30" s="21">
        <f>'[1]6. Kiadások'!F26</f>
        <v>5926695</v>
      </c>
      <c r="G30" s="21">
        <f>'[1]6. Kiadások'!G26</f>
        <v>5828292</v>
      </c>
    </row>
    <row r="31" spans="1:7" ht="13.8" x14ac:dyDescent="0.25">
      <c r="A31" s="4">
        <v>22</v>
      </c>
      <c r="B31" s="26"/>
      <c r="C31" s="21"/>
      <c r="D31" s="21"/>
      <c r="E31" s="22" t="s">
        <v>46</v>
      </c>
      <c r="F31" s="21">
        <f>'[1]6. Kiadások'!F27</f>
        <v>0</v>
      </c>
      <c r="G31" s="4"/>
    </row>
    <row r="32" spans="1:7" ht="13.8" x14ac:dyDescent="0.25">
      <c r="A32" s="4">
        <v>23</v>
      </c>
      <c r="B32" s="26"/>
      <c r="C32" s="21"/>
      <c r="D32" s="21"/>
      <c r="E32" s="25" t="s">
        <v>30</v>
      </c>
      <c r="F32" s="21">
        <f>SUM(F30:F31)</f>
        <v>5926695</v>
      </c>
      <c r="G32" s="21">
        <f>SUM(G30:G31)</f>
        <v>5828292</v>
      </c>
    </row>
    <row r="33" spans="1:7" ht="15.6" x14ac:dyDescent="0.3">
      <c r="A33" s="4">
        <v>24</v>
      </c>
      <c r="B33" s="17"/>
      <c r="C33" s="21"/>
      <c r="D33" s="21"/>
      <c r="E33" s="19" t="s">
        <v>47</v>
      </c>
      <c r="F33" s="18"/>
      <c r="G33" s="4"/>
    </row>
    <row r="34" spans="1:7" ht="13.8" x14ac:dyDescent="0.25">
      <c r="A34" s="4">
        <v>25</v>
      </c>
      <c r="B34" s="26"/>
      <c r="C34" s="21"/>
      <c r="D34" s="21"/>
      <c r="E34" s="22" t="s">
        <v>48</v>
      </c>
      <c r="F34" s="21">
        <v>0</v>
      </c>
      <c r="G34" s="4"/>
    </row>
    <row r="35" spans="1:7" ht="17.399999999999999" x14ac:dyDescent="0.3">
      <c r="A35" s="4">
        <v>26</v>
      </c>
      <c r="B35" s="11"/>
      <c r="C35" s="21"/>
      <c r="D35" s="21"/>
      <c r="E35" s="13" t="s">
        <v>49</v>
      </c>
      <c r="F35" s="12"/>
      <c r="G35" s="4"/>
    </row>
    <row r="36" spans="1:7" ht="13.8" x14ac:dyDescent="0.25">
      <c r="A36" s="4">
        <v>27</v>
      </c>
      <c r="B36" s="26"/>
      <c r="C36" s="21"/>
      <c r="D36" s="21"/>
      <c r="E36" s="22" t="s">
        <v>50</v>
      </c>
      <c r="F36" s="21">
        <v>0</v>
      </c>
      <c r="G36" s="4"/>
    </row>
    <row r="37" spans="1:7" ht="13.8" x14ac:dyDescent="0.25">
      <c r="A37" s="4">
        <v>28</v>
      </c>
      <c r="B37" s="26"/>
      <c r="C37" s="21"/>
      <c r="D37" s="21"/>
      <c r="E37" s="22" t="s">
        <v>51</v>
      </c>
      <c r="F37" s="21">
        <v>0</v>
      </c>
      <c r="G37" s="4"/>
    </row>
    <row r="38" spans="1:7" ht="13.8" x14ac:dyDescent="0.25">
      <c r="A38" s="4">
        <v>29</v>
      </c>
      <c r="B38" s="26"/>
      <c r="C38" s="21"/>
      <c r="D38" s="21"/>
      <c r="E38" s="25" t="s">
        <v>30</v>
      </c>
      <c r="F38" s="21">
        <f>SUM(F36:F37)</f>
        <v>0</v>
      </c>
      <c r="G38" s="4"/>
    </row>
    <row r="39" spans="1:7" ht="13.8" x14ac:dyDescent="0.25">
      <c r="A39" s="4">
        <v>30</v>
      </c>
      <c r="B39" s="26"/>
      <c r="C39" s="21"/>
      <c r="D39" s="21"/>
      <c r="E39" s="22"/>
      <c r="F39" s="21"/>
      <c r="G39" s="4"/>
    </row>
    <row r="40" spans="1:7" ht="17.399999999999999" x14ac:dyDescent="0.3">
      <c r="A40" s="4">
        <v>31</v>
      </c>
      <c r="B40" s="11"/>
      <c r="C40" s="21"/>
      <c r="D40" s="21"/>
      <c r="E40" s="13" t="s">
        <v>52</v>
      </c>
      <c r="F40" s="12"/>
      <c r="G40" s="4"/>
    </row>
    <row r="41" spans="1:7" ht="13.8" x14ac:dyDescent="0.25">
      <c r="A41" s="4">
        <v>32</v>
      </c>
      <c r="B41" s="26"/>
      <c r="C41" s="21"/>
      <c r="D41" s="21"/>
      <c r="E41" s="22" t="s">
        <v>53</v>
      </c>
      <c r="F41" s="21">
        <v>2053173</v>
      </c>
      <c r="G41" s="21">
        <v>2053173</v>
      </c>
    </row>
    <row r="42" spans="1:7" ht="13.8" x14ac:dyDescent="0.25">
      <c r="A42" s="4">
        <v>33</v>
      </c>
      <c r="B42" s="26"/>
      <c r="C42" s="21"/>
      <c r="D42" s="21"/>
      <c r="E42" s="22" t="s">
        <v>54</v>
      </c>
      <c r="F42" s="21">
        <v>0</v>
      </c>
      <c r="G42" s="4"/>
    </row>
    <row r="43" spans="1:7" ht="45.6" x14ac:dyDescent="0.3">
      <c r="A43" s="4">
        <v>34</v>
      </c>
      <c r="B43" s="29" t="s">
        <v>55</v>
      </c>
      <c r="C43" s="18">
        <f>C18+C27</f>
        <v>96383140</v>
      </c>
      <c r="D43" s="18">
        <f>D18+D27</f>
        <v>104392228</v>
      </c>
      <c r="E43" s="13" t="s">
        <v>56</v>
      </c>
      <c r="F43" s="18">
        <f>F18+F27+F32+F41</f>
        <v>189052645</v>
      </c>
      <c r="G43" s="18">
        <f>G18+G27+G32+G41</f>
        <v>197442956</v>
      </c>
    </row>
    <row r="44" spans="1:7" ht="17.399999999999999" x14ac:dyDescent="0.3">
      <c r="A44" s="4">
        <v>35</v>
      </c>
      <c r="B44" s="30"/>
      <c r="C44" s="21"/>
      <c r="D44" s="21"/>
      <c r="E44" s="13" t="s">
        <v>57</v>
      </c>
      <c r="F44" s="12"/>
      <c r="G44" s="4"/>
    </row>
    <row r="45" spans="1:7" ht="13.8" x14ac:dyDescent="0.25">
      <c r="A45" s="4">
        <v>36</v>
      </c>
      <c r="B45" s="26"/>
      <c r="C45" s="21"/>
      <c r="D45" s="21"/>
      <c r="E45" s="22" t="s">
        <v>50</v>
      </c>
      <c r="F45" s="21">
        <v>0</v>
      </c>
      <c r="G45" s="4"/>
    </row>
    <row r="46" spans="1:7" ht="13.8" x14ac:dyDescent="0.25">
      <c r="A46" s="4">
        <v>37</v>
      </c>
      <c r="B46" s="26"/>
      <c r="C46" s="21"/>
      <c r="D46" s="21"/>
      <c r="E46" s="22" t="s">
        <v>51</v>
      </c>
      <c r="F46" s="21">
        <v>0</v>
      </c>
      <c r="G46" s="4"/>
    </row>
    <row r="47" spans="1:7" ht="17.399999999999999" x14ac:dyDescent="0.3">
      <c r="A47" s="4">
        <v>38</v>
      </c>
      <c r="B47" s="11" t="s">
        <v>58</v>
      </c>
      <c r="C47" s="12"/>
      <c r="D47" s="12"/>
      <c r="E47" s="13"/>
      <c r="F47" s="31"/>
      <c r="G47" s="4"/>
    </row>
    <row r="48" spans="1:7" ht="17.399999999999999" x14ac:dyDescent="0.3">
      <c r="A48" s="4">
        <v>39</v>
      </c>
      <c r="B48" s="17" t="s">
        <v>59</v>
      </c>
      <c r="C48" s="18"/>
      <c r="D48" s="18"/>
      <c r="E48" s="32"/>
      <c r="F48" s="31"/>
      <c r="G48" s="4"/>
    </row>
    <row r="49" spans="1:7" ht="17.399999999999999" x14ac:dyDescent="0.3">
      <c r="A49" s="4">
        <v>40</v>
      </c>
      <c r="B49" s="26" t="s">
        <v>60</v>
      </c>
      <c r="C49" s="21">
        <v>7122896</v>
      </c>
      <c r="D49" s="21">
        <v>5745168</v>
      </c>
      <c r="E49" s="22"/>
      <c r="F49" s="31"/>
      <c r="G49" s="4"/>
    </row>
    <row r="50" spans="1:7" ht="17.399999999999999" x14ac:dyDescent="0.3">
      <c r="A50" s="4">
        <v>41</v>
      </c>
      <c r="B50" s="26" t="s">
        <v>61</v>
      </c>
      <c r="C50" s="21">
        <v>85546609</v>
      </c>
      <c r="D50" s="21">
        <v>87305560</v>
      </c>
      <c r="E50" s="22"/>
      <c r="F50" s="31"/>
      <c r="G50" s="4"/>
    </row>
    <row r="51" spans="1:7" ht="17.399999999999999" x14ac:dyDescent="0.3">
      <c r="A51" s="4">
        <v>42</v>
      </c>
      <c r="B51" s="17" t="s">
        <v>62</v>
      </c>
      <c r="C51" s="18"/>
      <c r="D51" s="18"/>
      <c r="E51" s="32"/>
      <c r="F51" s="31"/>
      <c r="G51" s="4"/>
    </row>
    <row r="52" spans="1:7" ht="17.399999999999999" x14ac:dyDescent="0.3">
      <c r="A52" s="4">
        <v>43</v>
      </c>
      <c r="B52" s="26" t="s">
        <v>63</v>
      </c>
      <c r="C52" s="21">
        <v>0</v>
      </c>
      <c r="D52" s="21"/>
      <c r="E52" s="22"/>
      <c r="F52" s="31"/>
      <c r="G52" s="4"/>
    </row>
    <row r="53" spans="1:7" ht="17.399999999999999" x14ac:dyDescent="0.3">
      <c r="A53" s="4">
        <v>44</v>
      </c>
      <c r="B53" s="26" t="s">
        <v>64</v>
      </c>
      <c r="C53" s="21">
        <v>0</v>
      </c>
      <c r="D53" s="21"/>
      <c r="E53" s="22"/>
      <c r="F53" s="31"/>
      <c r="G53" s="4"/>
    </row>
    <row r="54" spans="1:7" ht="17.399999999999999" x14ac:dyDescent="0.3">
      <c r="A54" s="4">
        <v>45</v>
      </c>
      <c r="B54" s="11" t="s">
        <v>65</v>
      </c>
      <c r="C54" s="12">
        <f>C43+C50+C52+C49+C53</f>
        <v>189052645</v>
      </c>
      <c r="D54" s="12">
        <f>D43+D50+D52+D49+D53</f>
        <v>197442956</v>
      </c>
      <c r="E54" s="13" t="s">
        <v>66</v>
      </c>
      <c r="F54" s="12">
        <f>F43+F45+F46</f>
        <v>189052645</v>
      </c>
      <c r="G54" s="12">
        <f>G43+G45+G46</f>
        <v>197442956</v>
      </c>
    </row>
    <row r="55" spans="1:7" ht="13.8" x14ac:dyDescent="0.25">
      <c r="A55" s="4">
        <v>46</v>
      </c>
      <c r="B55" s="26" t="s">
        <v>67</v>
      </c>
      <c r="C55" s="21">
        <f>C18+C52+C49</f>
        <v>80093789</v>
      </c>
      <c r="D55" s="21">
        <f>D18+D52+D49</f>
        <v>86155149</v>
      </c>
      <c r="E55" s="22" t="s">
        <v>68</v>
      </c>
      <c r="F55" s="21">
        <f>F54-F56</f>
        <v>80093789</v>
      </c>
      <c r="G55" s="21">
        <f>G54-G56</f>
        <v>86155149</v>
      </c>
    </row>
    <row r="56" spans="1:7" ht="13.8" x14ac:dyDescent="0.25">
      <c r="A56" s="4">
        <v>47</v>
      </c>
      <c r="B56" s="26" t="s">
        <v>69</v>
      </c>
      <c r="C56" s="21">
        <f>C27+C50</f>
        <v>108958856</v>
      </c>
      <c r="D56" s="21">
        <f>D27+D50</f>
        <v>111287807</v>
      </c>
      <c r="E56" s="22" t="s">
        <v>70</v>
      </c>
      <c r="F56" s="21">
        <f>F27</f>
        <v>108958856</v>
      </c>
      <c r="G56" s="21">
        <f>G27</f>
        <v>111287807</v>
      </c>
    </row>
  </sheetData>
  <mergeCells count="4">
    <mergeCell ref="B7:C7"/>
    <mergeCell ref="E7:F7"/>
    <mergeCell ref="C8:D8"/>
    <mergeCell ref="F8:G8"/>
  </mergeCells>
  <pageMargins left="0.75" right="0.75" top="1" bottom="1" header="0.5" footer="0.5"/>
  <pageSetup paperSize="9" scale="7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4.Mérleg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Tulajdonos</dc:creator>
  <cp:lastModifiedBy>Tulajdonos</cp:lastModifiedBy>
  <dcterms:created xsi:type="dcterms:W3CDTF">2021-05-14T05:01:47Z</dcterms:created>
  <dcterms:modified xsi:type="dcterms:W3CDTF">2021-05-17T09:59:51Z</dcterms:modified>
</cp:coreProperties>
</file>