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514\Szentbalázs zárszámadás\"/>
    </mc:Choice>
  </mc:AlternateContent>
  <xr:revisionPtr revIDLastSave="0" documentId="13_ncr:1_{5DD57280-79A1-4EC6-9CB4-5E1C999980FD}" xr6:coauthVersionLast="45" xr6:coauthVersionMax="45" xr10:uidLastSave="{00000000-0000-0000-0000-000000000000}"/>
  <bookViews>
    <workbookView xWindow="-108" yWindow="-108" windowWidth="23256" windowHeight="12600" xr2:uid="{DF33F00E-8E6F-4B2E-B67F-C14D2E1ED3F0}"/>
  </bookViews>
  <sheets>
    <sheet name="1.Bevételek" sheetId="1" r:id="rId1"/>
  </sheets>
  <definedNames>
    <definedName name="_xlnm.Print_Area" localSheetId="0">'1.Bevételek'!$A$1:$J$126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0" i="1" l="1"/>
  <c r="H119" i="1"/>
  <c r="G118" i="1"/>
  <c r="F118" i="1"/>
  <c r="E118" i="1"/>
  <c r="H117" i="1"/>
  <c r="H116" i="1"/>
  <c r="H115" i="1"/>
  <c r="H114" i="1"/>
  <c r="H113" i="1"/>
  <c r="H118" i="1" s="1"/>
  <c r="H111" i="1"/>
  <c r="H110" i="1"/>
  <c r="H109" i="1"/>
  <c r="H108" i="1"/>
  <c r="H107" i="1"/>
  <c r="H106" i="1"/>
  <c r="J105" i="1"/>
  <c r="J112" i="1" s="1"/>
  <c r="J121" i="1" s="1"/>
  <c r="I105" i="1"/>
  <c r="I112" i="1" s="1"/>
  <c r="I121" i="1" s="1"/>
  <c r="G105" i="1"/>
  <c r="F105" i="1"/>
  <c r="E105" i="1"/>
  <c r="H104" i="1"/>
  <c r="H103" i="1"/>
  <c r="H102" i="1"/>
  <c r="G100" i="1"/>
  <c r="F100" i="1"/>
  <c r="E100" i="1"/>
  <c r="H99" i="1"/>
  <c r="H98" i="1"/>
  <c r="H97" i="1"/>
  <c r="H96" i="1"/>
  <c r="G95" i="1"/>
  <c r="F95" i="1"/>
  <c r="E95" i="1"/>
  <c r="H94" i="1"/>
  <c r="H93" i="1"/>
  <c r="H92" i="1"/>
  <c r="J90" i="1"/>
  <c r="G90" i="1"/>
  <c r="F90" i="1"/>
  <c r="E90" i="1"/>
  <c r="H89" i="1"/>
  <c r="H88" i="1"/>
  <c r="H87" i="1"/>
  <c r="H86" i="1"/>
  <c r="H85" i="1"/>
  <c r="H90" i="1" s="1"/>
  <c r="J84" i="1"/>
  <c r="I84" i="1"/>
  <c r="G84" i="1"/>
  <c r="F84" i="1"/>
  <c r="E84" i="1"/>
  <c r="H83" i="1"/>
  <c r="H82" i="1"/>
  <c r="H81" i="1"/>
  <c r="H80" i="1"/>
  <c r="H79" i="1"/>
  <c r="J78" i="1"/>
  <c r="I78" i="1"/>
  <c r="G78" i="1"/>
  <c r="F78" i="1"/>
  <c r="E78" i="1"/>
  <c r="H77" i="1"/>
  <c r="H76" i="1"/>
  <c r="H75" i="1"/>
  <c r="H74" i="1"/>
  <c r="H73" i="1"/>
  <c r="H78" i="1" s="1"/>
  <c r="J72" i="1"/>
  <c r="I72" i="1"/>
  <c r="G72" i="1"/>
  <c r="F72" i="1"/>
  <c r="E72" i="1"/>
  <c r="H71" i="1"/>
  <c r="H70" i="1"/>
  <c r="H69" i="1"/>
  <c r="H68" i="1"/>
  <c r="H67" i="1"/>
  <c r="H66" i="1"/>
  <c r="H65" i="1"/>
  <c r="H64" i="1"/>
  <c r="H63" i="1"/>
  <c r="H62" i="1"/>
  <c r="H61" i="1"/>
  <c r="H59" i="1"/>
  <c r="H58" i="1"/>
  <c r="H57" i="1" s="1"/>
  <c r="J57" i="1"/>
  <c r="I57" i="1"/>
  <c r="I60" i="1" s="1"/>
  <c r="G57" i="1"/>
  <c r="F57" i="1"/>
  <c r="F60" i="1" s="1"/>
  <c r="E57" i="1"/>
  <c r="J56" i="1"/>
  <c r="I56" i="1"/>
  <c r="G56" i="1"/>
  <c r="F56" i="1"/>
  <c r="E56" i="1"/>
  <c r="H55" i="1"/>
  <c r="H54" i="1"/>
  <c r="H53" i="1"/>
  <c r="H52" i="1"/>
  <c r="H51" i="1"/>
  <c r="H50" i="1"/>
  <c r="H49" i="1"/>
  <c r="H48" i="1"/>
  <c r="H47" i="1"/>
  <c r="G46" i="1"/>
  <c r="F46" i="1"/>
  <c r="E46" i="1"/>
  <c r="E60" i="1" s="1"/>
  <c r="H45" i="1"/>
  <c r="H44" i="1"/>
  <c r="I43" i="1"/>
  <c r="E43" i="1"/>
  <c r="H40" i="1"/>
  <c r="J39" i="1"/>
  <c r="J43" i="1" s="1"/>
  <c r="G39" i="1"/>
  <c r="G43" i="1" s="1"/>
  <c r="F39" i="1"/>
  <c r="F43" i="1" s="1"/>
  <c r="H38" i="1"/>
  <c r="H37" i="1"/>
  <c r="H36" i="1"/>
  <c r="H35" i="1"/>
  <c r="J34" i="1"/>
  <c r="I34" i="1"/>
  <c r="G34" i="1"/>
  <c r="F34" i="1"/>
  <c r="E34" i="1"/>
  <c r="H33" i="1"/>
  <c r="H32" i="1"/>
  <c r="H31" i="1"/>
  <c r="H30" i="1"/>
  <c r="J24" i="1"/>
  <c r="I24" i="1"/>
  <c r="I91" i="1" s="1"/>
  <c r="I122" i="1" s="1"/>
  <c r="G24" i="1"/>
  <c r="F24" i="1"/>
  <c r="E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G60" i="1" l="1"/>
  <c r="H72" i="1"/>
  <c r="H84" i="1"/>
  <c r="H105" i="1"/>
  <c r="F112" i="1"/>
  <c r="H24" i="1"/>
  <c r="H46" i="1"/>
  <c r="H56" i="1"/>
  <c r="H100" i="1"/>
  <c r="G112" i="1"/>
  <c r="G121" i="1" s="1"/>
  <c r="G122" i="1" s="1"/>
  <c r="G91" i="1"/>
  <c r="E91" i="1"/>
  <c r="H34" i="1"/>
  <c r="J60" i="1"/>
  <c r="J91" i="1" s="1"/>
  <c r="J122" i="1" s="1"/>
  <c r="H95" i="1"/>
  <c r="H121" i="1" s="1"/>
  <c r="F121" i="1"/>
  <c r="E112" i="1"/>
  <c r="E121" i="1" s="1"/>
  <c r="E122" i="1" s="1"/>
  <c r="F91" i="1"/>
  <c r="F122" i="1" s="1"/>
  <c r="H112" i="1"/>
  <c r="H39" i="1"/>
  <c r="H43" i="1" s="1"/>
  <c r="H60" i="1" l="1"/>
  <c r="H91" i="1"/>
  <c r="H122" i="1" s="1"/>
</calcChain>
</file>

<file path=xl/sharedStrings.xml><?xml version="1.0" encoding="utf-8"?>
<sst xmlns="http://schemas.openxmlformats.org/spreadsheetml/2006/main" count="275" uniqueCount="259">
  <si>
    <t>Bevételek kötelező, önként vállalt és államigazgatási feladatok megosztásában forintban</t>
  </si>
  <si>
    <t>Szentbalázs</t>
  </si>
  <si>
    <t>A.</t>
  </si>
  <si>
    <t>B.</t>
  </si>
  <si>
    <t>C.</t>
  </si>
  <si>
    <t>D.</t>
  </si>
  <si>
    <t>E.</t>
  </si>
  <si>
    <t>I.</t>
  </si>
  <si>
    <t>S.sz.</t>
  </si>
  <si>
    <t>Alszám</t>
  </si>
  <si>
    <t>Bevételi jogcímek</t>
  </si>
  <si>
    <t>Rovat
száma</t>
  </si>
  <si>
    <t>Kötelező</t>
  </si>
  <si>
    <t>Önként</t>
  </si>
  <si>
    <t>Államigazgatási</t>
  </si>
  <si>
    <t>Eredeti ei.</t>
  </si>
  <si>
    <t>Módosított ei.</t>
  </si>
  <si>
    <t>Teljesítés</t>
  </si>
  <si>
    <t>Helyi önkormányzatok működésének általános támogatása</t>
  </si>
  <si>
    <t>B111</t>
  </si>
  <si>
    <t>a</t>
  </si>
  <si>
    <t>1. ből: Zöldteürlet gazdálkodás</t>
  </si>
  <si>
    <t>b</t>
  </si>
  <si>
    <t>1- ből: Közvilágításra</t>
  </si>
  <si>
    <t>c</t>
  </si>
  <si>
    <t>1- ből Köztemetőre</t>
  </si>
  <si>
    <t>d</t>
  </si>
  <si>
    <t>1. ből: Közutakra</t>
  </si>
  <si>
    <t>e</t>
  </si>
  <si>
    <t>1- ből Egyéb kötelező feladatokra</t>
  </si>
  <si>
    <t>f</t>
  </si>
  <si>
    <t>1- ből Kiegészítő támogatás</t>
  </si>
  <si>
    <t>g</t>
  </si>
  <si>
    <t>1- ből Üdülőhelyi feladatok</t>
  </si>
  <si>
    <t>h</t>
  </si>
  <si>
    <t>1- ből Lakott külter.</t>
  </si>
  <si>
    <t>i</t>
  </si>
  <si>
    <t>1- ből Polgármesteri illetmény támogatása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</si>
  <si>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</si>
  <si>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</si>
  <si>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</si>
  <si>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</si>
  <si>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3-ból települési önk.szoc.feladatai</t>
  </si>
  <si>
    <t>3-ból szoc.étkeztetés</t>
  </si>
  <si>
    <t>3-ból Intérményi gyermek étkeztetés</t>
  </si>
  <si>
    <t>3-ból rászoruló gyermekek szünidei étkezéae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</si>
  <si>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</si>
  <si>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</si>
  <si>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</si>
  <si>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</si>
  <si>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</si>
  <si>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</si>
  <si>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 xml:space="preserve">I. 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</si>
  <si>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</si>
  <si>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</si>
  <si>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</si>
  <si>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</si>
  <si>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</si>
  <si>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</si>
  <si>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</si>
  <si>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</si>
  <si>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</si>
  <si>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</si>
  <si>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</si>
  <si>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</si>
  <si>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5 - ből Munkaügyi Központtól közfoglalkoztatásra, nyári diákmunka</t>
  </si>
  <si>
    <t>5 - ből TB támogatás</t>
  </si>
  <si>
    <t>5 - ből Önk-tól működésre</t>
  </si>
  <si>
    <t>5 - ből fejezeti kezelésű előirányzatok</t>
  </si>
  <si>
    <t>II.</t>
  </si>
  <si>
    <t>Működési célú támogatások államháztartáson belülről (1+…+5)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</si>
  <si>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</si>
  <si>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</si>
  <si>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</si>
  <si>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</si>
  <si>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</si>
  <si>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</si>
  <si>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</si>
  <si>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</si>
  <si>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</si>
  <si>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</si>
  <si>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</si>
  <si>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5 - ből Somogy Megyei Önkorm.</t>
  </si>
  <si>
    <t>5 - ből Központi költségv.szervek</t>
  </si>
  <si>
    <t>5 - ből fejezeti kez.előirányzatok</t>
  </si>
  <si>
    <t>III.</t>
  </si>
  <si>
    <t>Felhalmozási célú támogatások államháztartáson belülről (1+…+5)</t>
  </si>
  <si>
    <t>B2</t>
  </si>
  <si>
    <t>Magánszemélyek jövedelemadói</t>
  </si>
  <si>
    <t>B311</t>
  </si>
  <si>
    <t xml:space="preserve">Társaságok jövedelemadói </t>
  </si>
  <si>
    <t>B312</t>
  </si>
  <si>
    <t>IV.</t>
  </si>
  <si>
    <t>Jövedelemadók (1+2)</t>
  </si>
  <si>
    <t>B31</t>
  </si>
  <si>
    <t>Szociális hozzájárulási adó és járulékok</t>
  </si>
  <si>
    <t>B32</t>
  </si>
  <si>
    <t>Bérhez és foglalkoztatáshoz kapcsolódó adók</t>
  </si>
  <si>
    <t>B33</t>
  </si>
  <si>
    <t>Vagyoni tipusú adók  - kommunális adó</t>
  </si>
  <si>
    <t>B34</t>
  </si>
  <si>
    <t>Vagyoni tipusú adók  - telek adó</t>
  </si>
  <si>
    <t>Értékesítési és forgalmi adók- iparűzési adó</t>
  </si>
  <si>
    <t>B351</t>
  </si>
  <si>
    <t>Értékesítési és forgalmi adók- idegenforgalmi adó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</si>
  <si>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</si>
  <si>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</si>
  <si>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</si>
  <si>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</si>
  <si>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</si>
  <si>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</si>
  <si>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</si>
  <si>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V.</t>
  </si>
  <si>
    <t>Termékek és szolgáltatások adói (1+…+9)</t>
  </si>
  <si>
    <t>B35</t>
  </si>
  <si>
    <t>Egyéb közhatalmi bevételek (a+b)</t>
  </si>
  <si>
    <t>B36</t>
  </si>
  <si>
    <t>1 ből - bírságok, pótlékok</t>
  </si>
  <si>
    <t>1-ből: - igazgatási szolgáltati díjak</t>
  </si>
  <si>
    <t>VI.</t>
  </si>
  <si>
    <t>Közhatalmi bevételek összesen: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</si>
  <si>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</si>
  <si>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</si>
  <si>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</si>
  <si>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</si>
  <si>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</si>
  <si>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</si>
  <si>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</si>
  <si>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bevételek: kocessziós díj, osztalék, vagyonbérbeadás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</si>
  <si>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</si>
  <si>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</si>
  <si>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</si>
  <si>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</si>
  <si>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</si>
  <si>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</si>
  <si>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</si>
  <si>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 és más nyereségjellegű 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</si>
  <si>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</si>
  <si>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</si>
  <si>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</si>
  <si>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</si>
  <si>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</si>
  <si>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bevételek: közterület haszonbérlet,teleház bevételei, sírhelymegváltás</t>
  </si>
  <si>
    <t>B411</t>
  </si>
  <si>
    <t>VII.</t>
  </si>
  <si>
    <t>Működési bevételek összesen (1+…+11)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</si>
  <si>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</si>
  <si>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</si>
  <si>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</si>
  <si>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</si>
  <si>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</si>
  <si>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</si>
  <si>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</si>
  <si>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</si>
  <si>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</si>
  <si>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</si>
  <si>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</si>
  <si>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VIII.</t>
  </si>
  <si>
    <t>Felhalmozási bevételek összesen (1+…+5)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</si>
  <si>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</si>
  <si>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</si>
  <si>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</si>
  <si>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az Európai Uniótól</t>
  </si>
  <si>
    <t>B62</t>
  </si>
  <si>
    <t>Működési célú visszatérítendő támogatások, kölcsönök visszatérülése kormányoktól és más nemzetközi szervezetektől</t>
  </si>
  <si>
    <t>B63</t>
  </si>
  <si>
    <t>Működési célú visszatérítendő támogatások, kölcsönök visszatérülése államháztartáson kívülről</t>
  </si>
  <si>
    <t>B64</t>
  </si>
  <si>
    <t>Egyéb működési célú átvett pénzeszközök (Egyesület)</t>
  </si>
  <si>
    <t>B65</t>
  </si>
  <si>
    <t>IX.</t>
  </si>
  <si>
    <t>Működési célú átvett pénzeszközök (1+…+5)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</si>
  <si>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</si>
  <si>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</si>
  <si>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</si>
  <si>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az Európai Uniótól</t>
  </si>
  <si>
    <t>B72</t>
  </si>
  <si>
    <t>Felhalmozási célú visszatérítendő támogatások, kölcsönök visszatérülése kormányoktól és más nemzetközi szervezetektől</t>
  </si>
  <si>
    <t>B73</t>
  </si>
  <si>
    <t>Felhalmozási célú visszatérítendő támogatások, kölcsönök visszatérülése államháztartáson kívülről</t>
  </si>
  <si>
    <t>B74</t>
  </si>
  <si>
    <t>Egyéb felhalmozási célú átvett pénzeszközök</t>
  </si>
  <si>
    <t>B75</t>
  </si>
  <si>
    <t>X.</t>
  </si>
  <si>
    <t>Felhalmozási célú átvett pénzeszközök (1+…+5)</t>
  </si>
  <si>
    <t>B7</t>
  </si>
  <si>
    <t>XI.</t>
  </si>
  <si>
    <t xml:space="preserve">Költségvetési bevételek összesen: 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</si>
  <si>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</si>
  <si>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</si>
  <si>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</si>
  <si>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</si>
  <si>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</si>
  <si>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</si>
  <si>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</si>
  <si>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XII.</t>
  </si>
  <si>
    <t>Hitel-, kölcsönfelvétel pénzügyi vállalkozástól (1+…+3)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</si>
  <si>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</si>
  <si>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</si>
  <si>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</si>
  <si>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</si>
  <si>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</si>
  <si>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</si>
  <si>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</si>
  <si>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</si>
  <si>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</si>
  <si>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XIII.</t>
  </si>
  <si>
    <t>Belföldi értékpapírok bevételei (1+…+3)</t>
  </si>
  <si>
    <t>B812</t>
  </si>
  <si>
    <t>Előző év költségvetési maradványának igénybevétele</t>
  </si>
  <si>
    <t>B8131</t>
  </si>
  <si>
    <t xml:space="preserve"> - 1- ből önormányzat működési célú pénzmaradványa</t>
  </si>
  <si>
    <t xml:space="preserve"> - 1 ből Önkormányzat felhatalmozási célú pénzmaradványa </t>
  </si>
  <si>
    <t>Előző év vállalkozási maradványának igénybevétele</t>
  </si>
  <si>
    <t>B8132</t>
  </si>
  <si>
    <t>XIV.</t>
  </si>
  <si>
    <t>Maradvány igénybevétele összesen (1+2)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</si>
  <si>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</si>
  <si>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</si>
  <si>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</si>
  <si>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</si>
  <si>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</si>
  <si>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</si>
  <si>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</si>
  <si>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</si>
  <si>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</si>
  <si>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</si>
  <si>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</si>
  <si>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Tulajdonosi kölcsönök bevételei</t>
  </si>
  <si>
    <t>B819</t>
  </si>
  <si>
    <t>XV.</t>
  </si>
  <si>
    <t>Belföldi finanszírozás bevételei összesen (1+…+6)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</si>
  <si>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</si>
  <si>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</si>
  <si>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</si>
  <si>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</si>
  <si>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</si>
  <si>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</si>
  <si>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</si>
  <si>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</si>
  <si>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</si>
  <si>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</si>
  <si>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</si>
  <si>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XVI.</t>
  </si>
  <si>
    <t>Külföldi finanszírozás bevételei összesen  (1+…+5)</t>
  </si>
  <si>
    <t>B82</t>
  </si>
  <si>
    <t>Adóssághoz nem kapcsolódó származékos ügyletek bevételei</t>
  </si>
  <si>
    <t>B83</t>
  </si>
  <si>
    <t>Váltóbevételek</t>
  </si>
  <si>
    <t>B84</t>
  </si>
  <si>
    <t>XVII.</t>
  </si>
  <si>
    <t>Finanszírozási bevételek összesen:</t>
  </si>
  <si>
    <t>B8</t>
  </si>
  <si>
    <t>XVIII</t>
  </si>
  <si>
    <t xml:space="preserve">Költségvetési bevételelek mindösszesen: </t>
  </si>
  <si>
    <t>F.</t>
  </si>
  <si>
    <t>G.</t>
  </si>
  <si>
    <t>H.</t>
  </si>
  <si>
    <t>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</si>
</sst>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7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0" fillId="0" borderId="2" xfId="0" applyBorder="1"/>
    <xf numFmtId="0" fontId="2" fillId="0" borderId="2" xfId="0" applyFont="1" applyBorder="1"/>
    <xf numFmtId="0" fontId="0" fillId="0" borderId="3" xfId="0" applyBorder="1"/>
    <xf numFmtId="0" fontId="2" fillId="2" borderId="3" xfId="0" applyFont="1" applyFill="1" applyBorder="1"/>
    <xf numFmtId="0" fontId="2" fillId="0" borderId="4" xfId="0" applyFont="1" applyBorder="1"/>
    <xf numFmtId="0" fontId="4" fillId="0" borderId="2" xfId="2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2" xfId="2" applyFont="1" applyBorder="1" applyAlignment="1">
      <alignment horizontal="left"/>
    </xf>
    <xf numFmtId="165" fontId="2" fillId="0" borderId="2" xfId="1" applyNumberFormat="1" applyFont="1" applyBorder="1"/>
    <xf numFmtId="165" fontId="0" fillId="0" borderId="2" xfId="1" applyNumberFormat="1" applyFont="1" applyBorder="1"/>
    <xf numFmtId="165" fontId="4" fillId="0" borderId="2" xfId="1" applyNumberFormat="1" applyFont="1" applyBorder="1"/>
    <xf numFmtId="165" fontId="2" fillId="0" borderId="3" xfId="1" applyNumberFormat="1" applyFont="1" applyBorder="1"/>
    <xf numFmtId="165" fontId="2" fillId="2" borderId="3" xfId="1" applyNumberFormat="1" applyFont="1" applyFill="1" applyBorder="1"/>
    <xf numFmtId="165" fontId="2" fillId="0" borderId="0" xfId="1" applyNumberFormat="1" applyFont="1" applyBorder="1"/>
    <xf numFmtId="0" fontId="2" fillId="0" borderId="4" xfId="2" applyBorder="1" applyAlignment="1">
      <alignment horizontal="left"/>
    </xf>
    <xf numFmtId="0" fontId="2" fillId="0" borderId="3" xfId="0" applyFont="1" applyBorder="1" applyAlignment="1">
      <alignment horizontal="left"/>
    </xf>
    <xf numFmtId="165" fontId="2" fillId="0" borderId="4" xfId="1" applyNumberFormat="1" applyFont="1" applyBorder="1"/>
    <xf numFmtId="165" fontId="0" fillId="0" borderId="4" xfId="1" applyNumberFormat="1" applyFont="1" applyBorder="1"/>
    <xf numFmtId="0" fontId="4" fillId="0" borderId="2" xfId="0" applyFont="1" applyBorder="1"/>
    <xf numFmtId="165" fontId="4" fillId="0" borderId="3" xfId="1" applyNumberFormat="1" applyFont="1" applyBorder="1"/>
    <xf numFmtId="165" fontId="4" fillId="0" borderId="0" xfId="1" applyNumberFormat="1" applyFont="1" applyBorder="1"/>
    <xf numFmtId="165" fontId="0" fillId="0" borderId="3" xfId="1" applyNumberFormat="1" applyFont="1" applyBorder="1"/>
    <xf numFmtId="165" fontId="0" fillId="0" borderId="0" xfId="1" applyNumberFormat="1" applyFont="1" applyBorder="1"/>
    <xf numFmtId="165" fontId="4" fillId="0" borderId="4" xfId="1" applyNumberFormat="1" applyFont="1" applyBorder="1"/>
    <xf numFmtId="0" fontId="4" fillId="0" borderId="3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2" xfId="2" applyBorder="1"/>
    <xf numFmtId="0" fontId="2" fillId="0" borderId="3" xfId="2" applyBorder="1"/>
    <xf numFmtId="0" fontId="2" fillId="0" borderId="6" xfId="2" applyBorder="1"/>
    <xf numFmtId="0" fontId="2" fillId="0" borderId="0" xfId="2"/>
    <xf numFmtId="0" fontId="4" fillId="0" borderId="3" xfId="2" applyFont="1" applyBorder="1"/>
    <xf numFmtId="0" fontId="2" fillId="0" borderId="4" xfId="2" applyBorder="1"/>
    <xf numFmtId="0" fontId="6" fillId="0" borderId="4" xfId="2" applyFont="1" applyBorder="1"/>
    <xf numFmtId="165" fontId="4" fillId="2" borderId="3" xfId="1" applyNumberFormat="1" applyFont="1" applyFill="1" applyBorder="1"/>
    <xf numFmtId="0" fontId="4" fillId="0" borderId="0" xfId="0" applyFont="1"/>
    <xf numFmtId="0" fontId="2" fillId="0" borderId="5" xfId="2" applyBorder="1"/>
    <xf numFmtId="0" fontId="4" fillId="0" borderId="6" xfId="0" applyFont="1" applyBorder="1"/>
    <xf numFmtId="0" fontId="2" fillId="0" borderId="6" xfId="0" applyFont="1" applyBorder="1"/>
    <xf numFmtId="0" fontId="4" fillId="0" borderId="6" xfId="2" applyFont="1" applyBorder="1" applyAlignment="1">
      <alignment horizontal="left"/>
    </xf>
    <xf numFmtId="16" fontId="0" fillId="0" borderId="0" xfId="0" applyNumberFormat="1"/>
    <xf numFmtId="0" fontId="2" fillId="2" borderId="7" xfId="0" applyFont="1" applyFill="1" applyBorder="1"/>
    <xf numFmtId="0" fontId="2" fillId="0" borderId="7" xfId="0" applyFont="1" applyBorder="1"/>
    <xf numFmtId="0" fontId="0" fillId="2" borderId="0" xfId="0" applyFill="1"/>
    <xf numFmtId="0" fontId="6" fillId="0" borderId="0" xfId="2" applyFont="1"/>
    <xf numFmtId="0" fontId="5" fillId="0" borderId="0" xfId="0" applyFont="1"/>
    <xf numFmtId="0" fontId="0" fillId="2" borderId="3" xfId="0" applyFill="1" applyBorder="1"/>
    <xf numFmtId="165" fontId="4" fillId="2" borderId="2" xfId="1" applyNumberFormat="1" applyFont="1" applyFill="1" applyBorder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3">
    <cellStyle name="Ezres" xfId="1" builtinId="3"/>
    <cellStyle name="Normál" xfId="0" builtinId="0"/>
    <cellStyle name="Normál 8" xfId="2" xr:uid="{3FD677EA-2618-4DCB-8D7C-729A1FF1FC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15C25-EAF4-44D0-BBC9-4492B71C398F}">
  <dimension ref="A1:K1494"/>
  <sheetViews>
    <sheetView tabSelected="1" zoomScaleNormal="100" zoomScaleSheetLayoutView="100" workbookViewId="0"/>
  </sheetViews>
  <sheetFormatPr defaultRowHeight="13.2" x14ac:dyDescent="0.25"/>
  <cols>
    <col min="1" max="1" width="5.88671875" customWidth="1"/>
    <col min="2" max="2" width="7.33203125" style="1" bestFit="1" customWidth="1"/>
    <col min="3" max="3" width="86.5546875" customWidth="1"/>
    <col min="4" max="4" width="7.88671875" customWidth="1"/>
    <col min="5" max="5" width="16.33203125" customWidth="1"/>
    <col min="6" max="6" width="12.44140625" customWidth="1"/>
    <col min="7" max="7" width="11.33203125" customWidth="1"/>
    <col min="8" max="8" width="16.33203125" customWidth="1"/>
    <col min="9" max="9" width="16.33203125" style="54" customWidth="1"/>
    <col min="10" max="11" width="16.33203125" customWidth="1"/>
    <col min="257" max="257" width="5.88671875" customWidth="1"/>
    <col min="258" max="258" width="7.33203125" bestFit="1" customWidth="1"/>
    <col min="259" max="259" width="86.5546875" customWidth="1"/>
    <col min="260" max="260" width="7.88671875" customWidth="1"/>
    <col min="261" max="261" width="16.33203125" customWidth="1"/>
    <col min="262" max="262" width="12.44140625" customWidth="1"/>
    <col min="263" max="263" width="11.33203125" customWidth="1"/>
    <col min="264" max="267" width="16.33203125" customWidth="1"/>
    <col min="513" max="513" width="5.88671875" customWidth="1"/>
    <col min="514" max="514" width="7.33203125" bestFit="1" customWidth="1"/>
    <col min="515" max="515" width="86.5546875" customWidth="1"/>
    <col min="516" max="516" width="7.88671875" customWidth="1"/>
    <col min="517" max="517" width="16.33203125" customWidth="1"/>
    <col min="518" max="518" width="12.44140625" customWidth="1"/>
    <col min="519" max="519" width="11.33203125" customWidth="1"/>
    <col min="520" max="523" width="16.33203125" customWidth="1"/>
    <col min="769" max="769" width="5.88671875" customWidth="1"/>
    <col min="770" max="770" width="7.33203125" bestFit="1" customWidth="1"/>
    <col min="771" max="771" width="86.5546875" customWidth="1"/>
    <col min="772" max="772" width="7.88671875" customWidth="1"/>
    <col min="773" max="773" width="16.33203125" customWidth="1"/>
    <col min="774" max="774" width="12.44140625" customWidth="1"/>
    <col min="775" max="775" width="11.33203125" customWidth="1"/>
    <col min="776" max="779" width="16.33203125" customWidth="1"/>
    <col min="1025" max="1025" width="5.88671875" customWidth="1"/>
    <col min="1026" max="1026" width="7.33203125" bestFit="1" customWidth="1"/>
    <col min="1027" max="1027" width="86.5546875" customWidth="1"/>
    <col min="1028" max="1028" width="7.88671875" customWidth="1"/>
    <col min="1029" max="1029" width="16.33203125" customWidth="1"/>
    <col min="1030" max="1030" width="12.44140625" customWidth="1"/>
    <col min="1031" max="1031" width="11.33203125" customWidth="1"/>
    <col min="1032" max="1035" width="16.33203125" customWidth="1"/>
    <col min="1281" max="1281" width="5.88671875" customWidth="1"/>
    <col min="1282" max="1282" width="7.33203125" bestFit="1" customWidth="1"/>
    <col min="1283" max="1283" width="86.5546875" customWidth="1"/>
    <col min="1284" max="1284" width="7.88671875" customWidth="1"/>
    <col min="1285" max="1285" width="16.33203125" customWidth="1"/>
    <col min="1286" max="1286" width="12.44140625" customWidth="1"/>
    <col min="1287" max="1287" width="11.33203125" customWidth="1"/>
    <col min="1288" max="1291" width="16.33203125" customWidth="1"/>
    <col min="1537" max="1537" width="5.88671875" customWidth="1"/>
    <col min="1538" max="1538" width="7.33203125" bestFit="1" customWidth="1"/>
    <col min="1539" max="1539" width="86.5546875" customWidth="1"/>
    <col min="1540" max="1540" width="7.88671875" customWidth="1"/>
    <col min="1541" max="1541" width="16.33203125" customWidth="1"/>
    <col min="1542" max="1542" width="12.44140625" customWidth="1"/>
    <col min="1543" max="1543" width="11.33203125" customWidth="1"/>
    <col min="1544" max="1547" width="16.33203125" customWidth="1"/>
    <col min="1793" max="1793" width="5.88671875" customWidth="1"/>
    <col min="1794" max="1794" width="7.33203125" bestFit="1" customWidth="1"/>
    <col min="1795" max="1795" width="86.5546875" customWidth="1"/>
    <col min="1796" max="1796" width="7.88671875" customWidth="1"/>
    <col min="1797" max="1797" width="16.33203125" customWidth="1"/>
    <col min="1798" max="1798" width="12.44140625" customWidth="1"/>
    <col min="1799" max="1799" width="11.33203125" customWidth="1"/>
    <col min="1800" max="1803" width="16.33203125" customWidth="1"/>
    <col min="2049" max="2049" width="5.88671875" customWidth="1"/>
    <col min="2050" max="2050" width="7.33203125" bestFit="1" customWidth="1"/>
    <col min="2051" max="2051" width="86.5546875" customWidth="1"/>
    <col min="2052" max="2052" width="7.88671875" customWidth="1"/>
    <col min="2053" max="2053" width="16.33203125" customWidth="1"/>
    <col min="2054" max="2054" width="12.44140625" customWidth="1"/>
    <col min="2055" max="2055" width="11.33203125" customWidth="1"/>
    <col min="2056" max="2059" width="16.33203125" customWidth="1"/>
    <col min="2305" max="2305" width="5.88671875" customWidth="1"/>
    <col min="2306" max="2306" width="7.33203125" bestFit="1" customWidth="1"/>
    <col min="2307" max="2307" width="86.5546875" customWidth="1"/>
    <col min="2308" max="2308" width="7.88671875" customWidth="1"/>
    <col min="2309" max="2309" width="16.33203125" customWidth="1"/>
    <col min="2310" max="2310" width="12.44140625" customWidth="1"/>
    <col min="2311" max="2311" width="11.33203125" customWidth="1"/>
    <col min="2312" max="2315" width="16.33203125" customWidth="1"/>
    <col min="2561" max="2561" width="5.88671875" customWidth="1"/>
    <col min="2562" max="2562" width="7.33203125" bestFit="1" customWidth="1"/>
    <col min="2563" max="2563" width="86.5546875" customWidth="1"/>
    <col min="2564" max="2564" width="7.88671875" customWidth="1"/>
    <col min="2565" max="2565" width="16.33203125" customWidth="1"/>
    <col min="2566" max="2566" width="12.44140625" customWidth="1"/>
    <col min="2567" max="2567" width="11.33203125" customWidth="1"/>
    <col min="2568" max="2571" width="16.33203125" customWidth="1"/>
    <col min="2817" max="2817" width="5.88671875" customWidth="1"/>
    <col min="2818" max="2818" width="7.33203125" bestFit="1" customWidth="1"/>
    <col min="2819" max="2819" width="86.5546875" customWidth="1"/>
    <col min="2820" max="2820" width="7.88671875" customWidth="1"/>
    <col min="2821" max="2821" width="16.33203125" customWidth="1"/>
    <col min="2822" max="2822" width="12.44140625" customWidth="1"/>
    <col min="2823" max="2823" width="11.33203125" customWidth="1"/>
    <col min="2824" max="2827" width="16.33203125" customWidth="1"/>
    <col min="3073" max="3073" width="5.88671875" customWidth="1"/>
    <col min="3074" max="3074" width="7.33203125" bestFit="1" customWidth="1"/>
    <col min="3075" max="3075" width="86.5546875" customWidth="1"/>
    <col min="3076" max="3076" width="7.88671875" customWidth="1"/>
    <col min="3077" max="3077" width="16.33203125" customWidth="1"/>
    <col min="3078" max="3078" width="12.44140625" customWidth="1"/>
    <col min="3079" max="3079" width="11.33203125" customWidth="1"/>
    <col min="3080" max="3083" width="16.33203125" customWidth="1"/>
    <col min="3329" max="3329" width="5.88671875" customWidth="1"/>
    <col min="3330" max="3330" width="7.33203125" bestFit="1" customWidth="1"/>
    <col min="3331" max="3331" width="86.5546875" customWidth="1"/>
    <col min="3332" max="3332" width="7.88671875" customWidth="1"/>
    <col min="3333" max="3333" width="16.33203125" customWidth="1"/>
    <col min="3334" max="3334" width="12.44140625" customWidth="1"/>
    <col min="3335" max="3335" width="11.33203125" customWidth="1"/>
    <col min="3336" max="3339" width="16.33203125" customWidth="1"/>
    <col min="3585" max="3585" width="5.88671875" customWidth="1"/>
    <col min="3586" max="3586" width="7.33203125" bestFit="1" customWidth="1"/>
    <col min="3587" max="3587" width="86.5546875" customWidth="1"/>
    <col min="3588" max="3588" width="7.88671875" customWidth="1"/>
    <col min="3589" max="3589" width="16.33203125" customWidth="1"/>
    <col min="3590" max="3590" width="12.44140625" customWidth="1"/>
    <col min="3591" max="3591" width="11.33203125" customWidth="1"/>
    <col min="3592" max="3595" width="16.33203125" customWidth="1"/>
    <col min="3841" max="3841" width="5.88671875" customWidth="1"/>
    <col min="3842" max="3842" width="7.33203125" bestFit="1" customWidth="1"/>
    <col min="3843" max="3843" width="86.5546875" customWidth="1"/>
    <col min="3844" max="3844" width="7.88671875" customWidth="1"/>
    <col min="3845" max="3845" width="16.33203125" customWidth="1"/>
    <col min="3846" max="3846" width="12.44140625" customWidth="1"/>
    <col min="3847" max="3847" width="11.33203125" customWidth="1"/>
    <col min="3848" max="3851" width="16.33203125" customWidth="1"/>
    <col min="4097" max="4097" width="5.88671875" customWidth="1"/>
    <col min="4098" max="4098" width="7.33203125" bestFit="1" customWidth="1"/>
    <col min="4099" max="4099" width="86.5546875" customWidth="1"/>
    <col min="4100" max="4100" width="7.88671875" customWidth="1"/>
    <col min="4101" max="4101" width="16.33203125" customWidth="1"/>
    <col min="4102" max="4102" width="12.44140625" customWidth="1"/>
    <col min="4103" max="4103" width="11.33203125" customWidth="1"/>
    <col min="4104" max="4107" width="16.33203125" customWidth="1"/>
    <col min="4353" max="4353" width="5.88671875" customWidth="1"/>
    <col min="4354" max="4354" width="7.33203125" bestFit="1" customWidth="1"/>
    <col min="4355" max="4355" width="86.5546875" customWidth="1"/>
    <col min="4356" max="4356" width="7.88671875" customWidth="1"/>
    <col min="4357" max="4357" width="16.33203125" customWidth="1"/>
    <col min="4358" max="4358" width="12.44140625" customWidth="1"/>
    <col min="4359" max="4359" width="11.33203125" customWidth="1"/>
    <col min="4360" max="4363" width="16.33203125" customWidth="1"/>
    <col min="4609" max="4609" width="5.88671875" customWidth="1"/>
    <col min="4610" max="4610" width="7.33203125" bestFit="1" customWidth="1"/>
    <col min="4611" max="4611" width="86.5546875" customWidth="1"/>
    <col min="4612" max="4612" width="7.88671875" customWidth="1"/>
    <col min="4613" max="4613" width="16.33203125" customWidth="1"/>
    <col min="4614" max="4614" width="12.44140625" customWidth="1"/>
    <col min="4615" max="4615" width="11.33203125" customWidth="1"/>
    <col min="4616" max="4619" width="16.33203125" customWidth="1"/>
    <col min="4865" max="4865" width="5.88671875" customWidth="1"/>
    <col min="4866" max="4866" width="7.33203125" bestFit="1" customWidth="1"/>
    <col min="4867" max="4867" width="86.5546875" customWidth="1"/>
    <col min="4868" max="4868" width="7.88671875" customWidth="1"/>
    <col min="4869" max="4869" width="16.33203125" customWidth="1"/>
    <col min="4870" max="4870" width="12.44140625" customWidth="1"/>
    <col min="4871" max="4871" width="11.33203125" customWidth="1"/>
    <col min="4872" max="4875" width="16.33203125" customWidth="1"/>
    <col min="5121" max="5121" width="5.88671875" customWidth="1"/>
    <col min="5122" max="5122" width="7.33203125" bestFit="1" customWidth="1"/>
    <col min="5123" max="5123" width="86.5546875" customWidth="1"/>
    <col min="5124" max="5124" width="7.88671875" customWidth="1"/>
    <col min="5125" max="5125" width="16.33203125" customWidth="1"/>
    <col min="5126" max="5126" width="12.44140625" customWidth="1"/>
    <col min="5127" max="5127" width="11.33203125" customWidth="1"/>
    <col min="5128" max="5131" width="16.33203125" customWidth="1"/>
    <col min="5377" max="5377" width="5.88671875" customWidth="1"/>
    <col min="5378" max="5378" width="7.33203125" bestFit="1" customWidth="1"/>
    <col min="5379" max="5379" width="86.5546875" customWidth="1"/>
    <col min="5380" max="5380" width="7.88671875" customWidth="1"/>
    <col min="5381" max="5381" width="16.33203125" customWidth="1"/>
    <col min="5382" max="5382" width="12.44140625" customWidth="1"/>
    <col min="5383" max="5383" width="11.33203125" customWidth="1"/>
    <col min="5384" max="5387" width="16.33203125" customWidth="1"/>
    <col min="5633" max="5633" width="5.88671875" customWidth="1"/>
    <col min="5634" max="5634" width="7.33203125" bestFit="1" customWidth="1"/>
    <col min="5635" max="5635" width="86.5546875" customWidth="1"/>
    <col min="5636" max="5636" width="7.88671875" customWidth="1"/>
    <col min="5637" max="5637" width="16.33203125" customWidth="1"/>
    <col min="5638" max="5638" width="12.44140625" customWidth="1"/>
    <col min="5639" max="5639" width="11.33203125" customWidth="1"/>
    <col min="5640" max="5643" width="16.33203125" customWidth="1"/>
    <col min="5889" max="5889" width="5.88671875" customWidth="1"/>
    <col min="5890" max="5890" width="7.33203125" bestFit="1" customWidth="1"/>
    <col min="5891" max="5891" width="86.5546875" customWidth="1"/>
    <col min="5892" max="5892" width="7.88671875" customWidth="1"/>
    <col min="5893" max="5893" width="16.33203125" customWidth="1"/>
    <col min="5894" max="5894" width="12.44140625" customWidth="1"/>
    <col min="5895" max="5895" width="11.33203125" customWidth="1"/>
    <col min="5896" max="5899" width="16.33203125" customWidth="1"/>
    <col min="6145" max="6145" width="5.88671875" customWidth="1"/>
    <col min="6146" max="6146" width="7.33203125" bestFit="1" customWidth="1"/>
    <col min="6147" max="6147" width="86.5546875" customWidth="1"/>
    <col min="6148" max="6148" width="7.88671875" customWidth="1"/>
    <col min="6149" max="6149" width="16.33203125" customWidth="1"/>
    <col min="6150" max="6150" width="12.44140625" customWidth="1"/>
    <col min="6151" max="6151" width="11.33203125" customWidth="1"/>
    <col min="6152" max="6155" width="16.33203125" customWidth="1"/>
    <col min="6401" max="6401" width="5.88671875" customWidth="1"/>
    <col min="6402" max="6402" width="7.33203125" bestFit="1" customWidth="1"/>
    <col min="6403" max="6403" width="86.5546875" customWidth="1"/>
    <col min="6404" max="6404" width="7.88671875" customWidth="1"/>
    <col min="6405" max="6405" width="16.33203125" customWidth="1"/>
    <col min="6406" max="6406" width="12.44140625" customWidth="1"/>
    <col min="6407" max="6407" width="11.33203125" customWidth="1"/>
    <col min="6408" max="6411" width="16.33203125" customWidth="1"/>
    <col min="6657" max="6657" width="5.88671875" customWidth="1"/>
    <col min="6658" max="6658" width="7.33203125" bestFit="1" customWidth="1"/>
    <col min="6659" max="6659" width="86.5546875" customWidth="1"/>
    <col min="6660" max="6660" width="7.88671875" customWidth="1"/>
    <col min="6661" max="6661" width="16.33203125" customWidth="1"/>
    <col min="6662" max="6662" width="12.44140625" customWidth="1"/>
    <col min="6663" max="6663" width="11.33203125" customWidth="1"/>
    <col min="6664" max="6667" width="16.33203125" customWidth="1"/>
    <col min="6913" max="6913" width="5.88671875" customWidth="1"/>
    <col min="6914" max="6914" width="7.33203125" bestFit="1" customWidth="1"/>
    <col min="6915" max="6915" width="86.5546875" customWidth="1"/>
    <col min="6916" max="6916" width="7.88671875" customWidth="1"/>
    <col min="6917" max="6917" width="16.33203125" customWidth="1"/>
    <col min="6918" max="6918" width="12.44140625" customWidth="1"/>
    <col min="6919" max="6919" width="11.33203125" customWidth="1"/>
    <col min="6920" max="6923" width="16.33203125" customWidth="1"/>
    <col min="7169" max="7169" width="5.88671875" customWidth="1"/>
    <col min="7170" max="7170" width="7.33203125" bestFit="1" customWidth="1"/>
    <col min="7171" max="7171" width="86.5546875" customWidth="1"/>
    <col min="7172" max="7172" width="7.88671875" customWidth="1"/>
    <col min="7173" max="7173" width="16.33203125" customWidth="1"/>
    <col min="7174" max="7174" width="12.44140625" customWidth="1"/>
    <col min="7175" max="7175" width="11.33203125" customWidth="1"/>
    <col min="7176" max="7179" width="16.33203125" customWidth="1"/>
    <col min="7425" max="7425" width="5.88671875" customWidth="1"/>
    <col min="7426" max="7426" width="7.33203125" bestFit="1" customWidth="1"/>
    <col min="7427" max="7427" width="86.5546875" customWidth="1"/>
    <col min="7428" max="7428" width="7.88671875" customWidth="1"/>
    <col min="7429" max="7429" width="16.33203125" customWidth="1"/>
    <col min="7430" max="7430" width="12.44140625" customWidth="1"/>
    <col min="7431" max="7431" width="11.33203125" customWidth="1"/>
    <col min="7432" max="7435" width="16.33203125" customWidth="1"/>
    <col min="7681" max="7681" width="5.88671875" customWidth="1"/>
    <col min="7682" max="7682" width="7.33203125" bestFit="1" customWidth="1"/>
    <col min="7683" max="7683" width="86.5546875" customWidth="1"/>
    <col min="7684" max="7684" width="7.88671875" customWidth="1"/>
    <col min="7685" max="7685" width="16.33203125" customWidth="1"/>
    <col min="7686" max="7686" width="12.44140625" customWidth="1"/>
    <col min="7687" max="7687" width="11.33203125" customWidth="1"/>
    <col min="7688" max="7691" width="16.33203125" customWidth="1"/>
    <col min="7937" max="7937" width="5.88671875" customWidth="1"/>
    <col min="7938" max="7938" width="7.33203125" bestFit="1" customWidth="1"/>
    <col min="7939" max="7939" width="86.5546875" customWidth="1"/>
    <col min="7940" max="7940" width="7.88671875" customWidth="1"/>
    <col min="7941" max="7941" width="16.33203125" customWidth="1"/>
    <col min="7942" max="7942" width="12.44140625" customWidth="1"/>
    <col min="7943" max="7943" width="11.33203125" customWidth="1"/>
    <col min="7944" max="7947" width="16.33203125" customWidth="1"/>
    <col min="8193" max="8193" width="5.88671875" customWidth="1"/>
    <col min="8194" max="8194" width="7.33203125" bestFit="1" customWidth="1"/>
    <col min="8195" max="8195" width="86.5546875" customWidth="1"/>
    <col min="8196" max="8196" width="7.88671875" customWidth="1"/>
    <col min="8197" max="8197" width="16.33203125" customWidth="1"/>
    <col min="8198" max="8198" width="12.44140625" customWidth="1"/>
    <col min="8199" max="8199" width="11.33203125" customWidth="1"/>
    <col min="8200" max="8203" width="16.33203125" customWidth="1"/>
    <col min="8449" max="8449" width="5.88671875" customWidth="1"/>
    <col min="8450" max="8450" width="7.33203125" bestFit="1" customWidth="1"/>
    <col min="8451" max="8451" width="86.5546875" customWidth="1"/>
    <col min="8452" max="8452" width="7.88671875" customWidth="1"/>
    <col min="8453" max="8453" width="16.33203125" customWidth="1"/>
    <col min="8454" max="8454" width="12.44140625" customWidth="1"/>
    <col min="8455" max="8455" width="11.33203125" customWidth="1"/>
    <col min="8456" max="8459" width="16.33203125" customWidth="1"/>
    <col min="8705" max="8705" width="5.88671875" customWidth="1"/>
    <col min="8706" max="8706" width="7.33203125" bestFit="1" customWidth="1"/>
    <col min="8707" max="8707" width="86.5546875" customWidth="1"/>
    <col min="8708" max="8708" width="7.88671875" customWidth="1"/>
    <col min="8709" max="8709" width="16.33203125" customWidth="1"/>
    <col min="8710" max="8710" width="12.44140625" customWidth="1"/>
    <col min="8711" max="8711" width="11.33203125" customWidth="1"/>
    <col min="8712" max="8715" width="16.33203125" customWidth="1"/>
    <col min="8961" max="8961" width="5.88671875" customWidth="1"/>
    <col min="8962" max="8962" width="7.33203125" bestFit="1" customWidth="1"/>
    <col min="8963" max="8963" width="86.5546875" customWidth="1"/>
    <col min="8964" max="8964" width="7.88671875" customWidth="1"/>
    <col min="8965" max="8965" width="16.33203125" customWidth="1"/>
    <col min="8966" max="8966" width="12.44140625" customWidth="1"/>
    <col min="8967" max="8967" width="11.33203125" customWidth="1"/>
    <col min="8968" max="8971" width="16.33203125" customWidth="1"/>
    <col min="9217" max="9217" width="5.88671875" customWidth="1"/>
    <col min="9218" max="9218" width="7.33203125" bestFit="1" customWidth="1"/>
    <col min="9219" max="9219" width="86.5546875" customWidth="1"/>
    <col min="9220" max="9220" width="7.88671875" customWidth="1"/>
    <col min="9221" max="9221" width="16.33203125" customWidth="1"/>
    <col min="9222" max="9222" width="12.44140625" customWidth="1"/>
    <col min="9223" max="9223" width="11.33203125" customWidth="1"/>
    <col min="9224" max="9227" width="16.33203125" customWidth="1"/>
    <col min="9473" max="9473" width="5.88671875" customWidth="1"/>
    <col min="9474" max="9474" width="7.33203125" bestFit="1" customWidth="1"/>
    <col min="9475" max="9475" width="86.5546875" customWidth="1"/>
    <col min="9476" max="9476" width="7.88671875" customWidth="1"/>
    <col min="9477" max="9477" width="16.33203125" customWidth="1"/>
    <col min="9478" max="9478" width="12.44140625" customWidth="1"/>
    <col min="9479" max="9479" width="11.33203125" customWidth="1"/>
    <col min="9480" max="9483" width="16.33203125" customWidth="1"/>
    <col min="9729" max="9729" width="5.88671875" customWidth="1"/>
    <col min="9730" max="9730" width="7.33203125" bestFit="1" customWidth="1"/>
    <col min="9731" max="9731" width="86.5546875" customWidth="1"/>
    <col min="9732" max="9732" width="7.88671875" customWidth="1"/>
    <col min="9733" max="9733" width="16.33203125" customWidth="1"/>
    <col min="9734" max="9734" width="12.44140625" customWidth="1"/>
    <col min="9735" max="9735" width="11.33203125" customWidth="1"/>
    <col min="9736" max="9739" width="16.33203125" customWidth="1"/>
    <col min="9985" max="9985" width="5.88671875" customWidth="1"/>
    <col min="9986" max="9986" width="7.33203125" bestFit="1" customWidth="1"/>
    <col min="9987" max="9987" width="86.5546875" customWidth="1"/>
    <col min="9988" max="9988" width="7.88671875" customWidth="1"/>
    <col min="9989" max="9989" width="16.33203125" customWidth="1"/>
    <col min="9990" max="9990" width="12.44140625" customWidth="1"/>
    <col min="9991" max="9991" width="11.33203125" customWidth="1"/>
    <col min="9992" max="9995" width="16.33203125" customWidth="1"/>
    <col min="10241" max="10241" width="5.88671875" customWidth="1"/>
    <col min="10242" max="10242" width="7.33203125" bestFit="1" customWidth="1"/>
    <col min="10243" max="10243" width="86.5546875" customWidth="1"/>
    <col min="10244" max="10244" width="7.88671875" customWidth="1"/>
    <col min="10245" max="10245" width="16.33203125" customWidth="1"/>
    <col min="10246" max="10246" width="12.44140625" customWidth="1"/>
    <col min="10247" max="10247" width="11.33203125" customWidth="1"/>
    <col min="10248" max="10251" width="16.33203125" customWidth="1"/>
    <col min="10497" max="10497" width="5.88671875" customWidth="1"/>
    <col min="10498" max="10498" width="7.33203125" bestFit="1" customWidth="1"/>
    <col min="10499" max="10499" width="86.5546875" customWidth="1"/>
    <col min="10500" max="10500" width="7.88671875" customWidth="1"/>
    <col min="10501" max="10501" width="16.33203125" customWidth="1"/>
    <col min="10502" max="10502" width="12.44140625" customWidth="1"/>
    <col min="10503" max="10503" width="11.33203125" customWidth="1"/>
    <col min="10504" max="10507" width="16.33203125" customWidth="1"/>
    <col min="10753" max="10753" width="5.88671875" customWidth="1"/>
    <col min="10754" max="10754" width="7.33203125" bestFit="1" customWidth="1"/>
    <col min="10755" max="10755" width="86.5546875" customWidth="1"/>
    <col min="10756" max="10756" width="7.88671875" customWidth="1"/>
    <col min="10757" max="10757" width="16.33203125" customWidth="1"/>
    <col min="10758" max="10758" width="12.44140625" customWidth="1"/>
    <col min="10759" max="10759" width="11.33203125" customWidth="1"/>
    <col min="10760" max="10763" width="16.33203125" customWidth="1"/>
    <col min="11009" max="11009" width="5.88671875" customWidth="1"/>
    <col min="11010" max="11010" width="7.33203125" bestFit="1" customWidth="1"/>
    <col min="11011" max="11011" width="86.5546875" customWidth="1"/>
    <col min="11012" max="11012" width="7.88671875" customWidth="1"/>
    <col min="11013" max="11013" width="16.33203125" customWidth="1"/>
    <col min="11014" max="11014" width="12.44140625" customWidth="1"/>
    <col min="11015" max="11015" width="11.33203125" customWidth="1"/>
    <col min="11016" max="11019" width="16.33203125" customWidth="1"/>
    <col min="11265" max="11265" width="5.88671875" customWidth="1"/>
    <col min="11266" max="11266" width="7.33203125" bestFit="1" customWidth="1"/>
    <col min="11267" max="11267" width="86.5546875" customWidth="1"/>
    <col min="11268" max="11268" width="7.88671875" customWidth="1"/>
    <col min="11269" max="11269" width="16.33203125" customWidth="1"/>
    <col min="11270" max="11270" width="12.44140625" customWidth="1"/>
    <col min="11271" max="11271" width="11.33203125" customWidth="1"/>
    <col min="11272" max="11275" width="16.33203125" customWidth="1"/>
    <col min="11521" max="11521" width="5.88671875" customWidth="1"/>
    <col min="11522" max="11522" width="7.33203125" bestFit="1" customWidth="1"/>
    <col min="11523" max="11523" width="86.5546875" customWidth="1"/>
    <col min="11524" max="11524" width="7.88671875" customWidth="1"/>
    <col min="11525" max="11525" width="16.33203125" customWidth="1"/>
    <col min="11526" max="11526" width="12.44140625" customWidth="1"/>
    <col min="11527" max="11527" width="11.33203125" customWidth="1"/>
    <col min="11528" max="11531" width="16.33203125" customWidth="1"/>
    <col min="11777" max="11777" width="5.88671875" customWidth="1"/>
    <col min="11778" max="11778" width="7.33203125" bestFit="1" customWidth="1"/>
    <col min="11779" max="11779" width="86.5546875" customWidth="1"/>
    <col min="11780" max="11780" width="7.88671875" customWidth="1"/>
    <col min="11781" max="11781" width="16.33203125" customWidth="1"/>
    <col min="11782" max="11782" width="12.44140625" customWidth="1"/>
    <col min="11783" max="11783" width="11.33203125" customWidth="1"/>
    <col min="11784" max="11787" width="16.33203125" customWidth="1"/>
    <col min="12033" max="12033" width="5.88671875" customWidth="1"/>
    <col min="12034" max="12034" width="7.33203125" bestFit="1" customWidth="1"/>
    <col min="12035" max="12035" width="86.5546875" customWidth="1"/>
    <col min="12036" max="12036" width="7.88671875" customWidth="1"/>
    <col min="12037" max="12037" width="16.33203125" customWidth="1"/>
    <col min="12038" max="12038" width="12.44140625" customWidth="1"/>
    <col min="12039" max="12039" width="11.33203125" customWidth="1"/>
    <col min="12040" max="12043" width="16.33203125" customWidth="1"/>
    <col min="12289" max="12289" width="5.88671875" customWidth="1"/>
    <col min="12290" max="12290" width="7.33203125" bestFit="1" customWidth="1"/>
    <col min="12291" max="12291" width="86.5546875" customWidth="1"/>
    <col min="12292" max="12292" width="7.88671875" customWidth="1"/>
    <col min="12293" max="12293" width="16.33203125" customWidth="1"/>
    <col min="12294" max="12294" width="12.44140625" customWidth="1"/>
    <col min="12295" max="12295" width="11.33203125" customWidth="1"/>
    <col min="12296" max="12299" width="16.33203125" customWidth="1"/>
    <col min="12545" max="12545" width="5.88671875" customWidth="1"/>
    <col min="12546" max="12546" width="7.33203125" bestFit="1" customWidth="1"/>
    <col min="12547" max="12547" width="86.5546875" customWidth="1"/>
    <col min="12548" max="12548" width="7.88671875" customWidth="1"/>
    <col min="12549" max="12549" width="16.33203125" customWidth="1"/>
    <col min="12550" max="12550" width="12.44140625" customWidth="1"/>
    <col min="12551" max="12551" width="11.33203125" customWidth="1"/>
    <col min="12552" max="12555" width="16.33203125" customWidth="1"/>
    <col min="12801" max="12801" width="5.88671875" customWidth="1"/>
    <col min="12802" max="12802" width="7.33203125" bestFit="1" customWidth="1"/>
    <col min="12803" max="12803" width="86.5546875" customWidth="1"/>
    <col min="12804" max="12804" width="7.88671875" customWidth="1"/>
    <col min="12805" max="12805" width="16.33203125" customWidth="1"/>
    <col min="12806" max="12806" width="12.44140625" customWidth="1"/>
    <col min="12807" max="12807" width="11.33203125" customWidth="1"/>
    <col min="12808" max="12811" width="16.33203125" customWidth="1"/>
    <col min="13057" max="13057" width="5.88671875" customWidth="1"/>
    <col min="13058" max="13058" width="7.33203125" bestFit="1" customWidth="1"/>
    <col min="13059" max="13059" width="86.5546875" customWidth="1"/>
    <col min="13060" max="13060" width="7.88671875" customWidth="1"/>
    <col min="13061" max="13061" width="16.33203125" customWidth="1"/>
    <col min="13062" max="13062" width="12.44140625" customWidth="1"/>
    <col min="13063" max="13063" width="11.33203125" customWidth="1"/>
    <col min="13064" max="13067" width="16.33203125" customWidth="1"/>
    <col min="13313" max="13313" width="5.88671875" customWidth="1"/>
    <col min="13314" max="13314" width="7.33203125" bestFit="1" customWidth="1"/>
    <col min="13315" max="13315" width="86.5546875" customWidth="1"/>
    <col min="13316" max="13316" width="7.88671875" customWidth="1"/>
    <col min="13317" max="13317" width="16.33203125" customWidth="1"/>
    <col min="13318" max="13318" width="12.44140625" customWidth="1"/>
    <col min="13319" max="13319" width="11.33203125" customWidth="1"/>
    <col min="13320" max="13323" width="16.33203125" customWidth="1"/>
    <col min="13569" max="13569" width="5.88671875" customWidth="1"/>
    <col min="13570" max="13570" width="7.33203125" bestFit="1" customWidth="1"/>
    <col min="13571" max="13571" width="86.5546875" customWidth="1"/>
    <col min="13572" max="13572" width="7.88671875" customWidth="1"/>
    <col min="13573" max="13573" width="16.33203125" customWidth="1"/>
    <col min="13574" max="13574" width="12.44140625" customWidth="1"/>
    <col min="13575" max="13575" width="11.33203125" customWidth="1"/>
    <col min="13576" max="13579" width="16.33203125" customWidth="1"/>
    <col min="13825" max="13825" width="5.88671875" customWidth="1"/>
    <col min="13826" max="13826" width="7.33203125" bestFit="1" customWidth="1"/>
    <col min="13827" max="13827" width="86.5546875" customWidth="1"/>
    <col min="13828" max="13828" width="7.88671875" customWidth="1"/>
    <col min="13829" max="13829" width="16.33203125" customWidth="1"/>
    <col min="13830" max="13830" width="12.44140625" customWidth="1"/>
    <col min="13831" max="13831" width="11.33203125" customWidth="1"/>
    <col min="13832" max="13835" width="16.33203125" customWidth="1"/>
    <col min="14081" max="14081" width="5.88671875" customWidth="1"/>
    <col min="14082" max="14082" width="7.33203125" bestFit="1" customWidth="1"/>
    <col min="14083" max="14083" width="86.5546875" customWidth="1"/>
    <col min="14084" max="14084" width="7.88671875" customWidth="1"/>
    <col min="14085" max="14085" width="16.33203125" customWidth="1"/>
    <col min="14086" max="14086" width="12.44140625" customWidth="1"/>
    <col min="14087" max="14087" width="11.33203125" customWidth="1"/>
    <col min="14088" max="14091" width="16.33203125" customWidth="1"/>
    <col min="14337" max="14337" width="5.88671875" customWidth="1"/>
    <col min="14338" max="14338" width="7.33203125" bestFit="1" customWidth="1"/>
    <col min="14339" max="14339" width="86.5546875" customWidth="1"/>
    <col min="14340" max="14340" width="7.88671875" customWidth="1"/>
    <col min="14341" max="14341" width="16.33203125" customWidth="1"/>
    <col min="14342" max="14342" width="12.44140625" customWidth="1"/>
    <col min="14343" max="14343" width="11.33203125" customWidth="1"/>
    <col min="14344" max="14347" width="16.33203125" customWidth="1"/>
    <col min="14593" max="14593" width="5.88671875" customWidth="1"/>
    <col min="14594" max="14594" width="7.33203125" bestFit="1" customWidth="1"/>
    <col min="14595" max="14595" width="86.5546875" customWidth="1"/>
    <col min="14596" max="14596" width="7.88671875" customWidth="1"/>
    <col min="14597" max="14597" width="16.33203125" customWidth="1"/>
    <col min="14598" max="14598" width="12.44140625" customWidth="1"/>
    <col min="14599" max="14599" width="11.33203125" customWidth="1"/>
    <col min="14600" max="14603" width="16.33203125" customWidth="1"/>
    <col min="14849" max="14849" width="5.88671875" customWidth="1"/>
    <col min="14850" max="14850" width="7.33203125" bestFit="1" customWidth="1"/>
    <col min="14851" max="14851" width="86.5546875" customWidth="1"/>
    <col min="14852" max="14852" width="7.88671875" customWidth="1"/>
    <col min="14853" max="14853" width="16.33203125" customWidth="1"/>
    <col min="14854" max="14854" width="12.44140625" customWidth="1"/>
    <col min="14855" max="14855" width="11.33203125" customWidth="1"/>
    <col min="14856" max="14859" width="16.33203125" customWidth="1"/>
    <col min="15105" max="15105" width="5.88671875" customWidth="1"/>
    <col min="15106" max="15106" width="7.33203125" bestFit="1" customWidth="1"/>
    <col min="15107" max="15107" width="86.5546875" customWidth="1"/>
    <col min="15108" max="15108" width="7.88671875" customWidth="1"/>
    <col min="15109" max="15109" width="16.33203125" customWidth="1"/>
    <col min="15110" max="15110" width="12.44140625" customWidth="1"/>
    <col min="15111" max="15111" width="11.33203125" customWidth="1"/>
    <col min="15112" max="15115" width="16.33203125" customWidth="1"/>
    <col min="15361" max="15361" width="5.88671875" customWidth="1"/>
    <col min="15362" max="15362" width="7.33203125" bestFit="1" customWidth="1"/>
    <col min="15363" max="15363" width="86.5546875" customWidth="1"/>
    <col min="15364" max="15364" width="7.88671875" customWidth="1"/>
    <col min="15365" max="15365" width="16.33203125" customWidth="1"/>
    <col min="15366" max="15366" width="12.44140625" customWidth="1"/>
    <col min="15367" max="15367" width="11.33203125" customWidth="1"/>
    <col min="15368" max="15371" width="16.33203125" customWidth="1"/>
    <col min="15617" max="15617" width="5.88671875" customWidth="1"/>
    <col min="15618" max="15618" width="7.33203125" bestFit="1" customWidth="1"/>
    <col min="15619" max="15619" width="86.5546875" customWidth="1"/>
    <col min="15620" max="15620" width="7.88671875" customWidth="1"/>
    <col min="15621" max="15621" width="16.33203125" customWidth="1"/>
    <col min="15622" max="15622" width="12.44140625" customWidth="1"/>
    <col min="15623" max="15623" width="11.33203125" customWidth="1"/>
    <col min="15624" max="15627" width="16.33203125" customWidth="1"/>
    <col min="15873" max="15873" width="5.88671875" customWidth="1"/>
    <col min="15874" max="15874" width="7.33203125" bestFit="1" customWidth="1"/>
    <col min="15875" max="15875" width="86.5546875" customWidth="1"/>
    <col min="15876" max="15876" width="7.88671875" customWidth="1"/>
    <col min="15877" max="15877" width="16.33203125" customWidth="1"/>
    <col min="15878" max="15878" width="12.44140625" customWidth="1"/>
    <col min="15879" max="15879" width="11.33203125" customWidth="1"/>
    <col min="15880" max="15883" width="16.33203125" customWidth="1"/>
    <col min="16129" max="16129" width="5.88671875" customWidth="1"/>
    <col min="16130" max="16130" width="7.33203125" bestFit="1" customWidth="1"/>
    <col min="16131" max="16131" width="86.5546875" customWidth="1"/>
    <col min="16132" max="16132" width="7.88671875" customWidth="1"/>
    <col min="16133" max="16133" width="16.33203125" customWidth="1"/>
    <col min="16134" max="16134" width="12.44140625" customWidth="1"/>
    <col min="16135" max="16135" width="11.33203125" customWidth="1"/>
    <col min="16136" max="16139" width="16.33203125" customWidth="1"/>
  </cols>
  <sheetData>
    <row r="1" spans="1:11" x14ac:dyDescent="0.25">
      <c r="A1" s="1" t="s">
        <v>258</v>
      </c>
      <c r="B1"/>
      <c r="I1" s="56"/>
    </row>
    <row r="2" spans="1:11" ht="15" x14ac:dyDescent="0.25">
      <c r="A2" s="1" t="s">
        <v>0</v>
      </c>
      <c r="C2" s="2"/>
      <c r="E2" s="2" t="s">
        <v>1</v>
      </c>
      <c r="F2" s="2"/>
      <c r="G2" s="2"/>
      <c r="H2" s="2"/>
      <c r="I2" s="57"/>
      <c r="J2" s="3"/>
      <c r="K2" s="2"/>
    </row>
    <row r="3" spans="1:11" x14ac:dyDescent="0.25">
      <c r="A3" s="58" t="s">
        <v>8</v>
      </c>
      <c r="B3" s="5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4" t="s">
        <v>255</v>
      </c>
      <c r="H3" s="6" t="s">
        <v>256</v>
      </c>
      <c r="I3" s="7" t="s">
        <v>257</v>
      </c>
      <c r="J3" s="5" t="s">
        <v>7</v>
      </c>
    </row>
    <row r="4" spans="1:11" ht="26.4" x14ac:dyDescent="0.25">
      <c r="A4" s="59"/>
      <c r="B4" s="8" t="s">
        <v>9</v>
      </c>
      <c r="C4" s="9" t="s">
        <v>10</v>
      </c>
      <c r="D4" s="10" t="s">
        <v>11</v>
      </c>
      <c r="E4" s="11" t="s">
        <v>12</v>
      </c>
      <c r="F4" s="11" t="s">
        <v>13</v>
      </c>
      <c r="G4" s="10" t="s">
        <v>14</v>
      </c>
      <c r="H4" s="12" t="s">
        <v>15</v>
      </c>
      <c r="I4" s="13" t="s">
        <v>16</v>
      </c>
      <c r="J4" s="10" t="s">
        <v>17</v>
      </c>
      <c r="K4" s="14"/>
    </row>
    <row r="5" spans="1:11" ht="15.6" x14ac:dyDescent="0.3">
      <c r="A5" s="4">
        <v>1</v>
      </c>
      <c r="B5" s="8">
        <v>1</v>
      </c>
      <c r="C5" s="15" t="s">
        <v>18</v>
      </c>
      <c r="D5" s="4" t="s">
        <v>19</v>
      </c>
      <c r="E5" s="16"/>
      <c r="F5" s="17"/>
      <c r="G5" s="18"/>
      <c r="H5" s="19"/>
      <c r="I5" s="20"/>
      <c r="J5" s="16"/>
      <c r="K5" s="21"/>
    </row>
    <row r="6" spans="1:11" x14ac:dyDescent="0.25">
      <c r="A6" s="4">
        <v>2</v>
      </c>
      <c r="B6" s="22" t="s">
        <v>20</v>
      </c>
      <c r="C6" s="23" t="s">
        <v>21</v>
      </c>
      <c r="D6" s="4"/>
      <c r="E6" s="16">
        <v>1832040</v>
      </c>
      <c r="F6" s="17"/>
      <c r="G6" s="24"/>
      <c r="H6" s="19">
        <f>E6+F6+G6</f>
        <v>1832040</v>
      </c>
      <c r="I6" s="20">
        <v>1832040</v>
      </c>
      <c r="J6" s="16">
        <v>1832040</v>
      </c>
      <c r="K6" s="21"/>
    </row>
    <row r="7" spans="1:11" x14ac:dyDescent="0.25">
      <c r="A7" s="4">
        <v>3</v>
      </c>
      <c r="B7" s="8" t="s">
        <v>22</v>
      </c>
      <c r="C7" s="6" t="s">
        <v>23</v>
      </c>
      <c r="D7" s="4"/>
      <c r="E7" s="17">
        <v>1120000</v>
      </c>
      <c r="F7" s="17"/>
      <c r="G7" s="25"/>
      <c r="H7" s="19">
        <f t="shared" ref="H7:H23" si="0">E7+F7+G7</f>
        <v>1120000</v>
      </c>
      <c r="I7" s="20">
        <v>1120000</v>
      </c>
      <c r="J7" s="16">
        <v>1120000</v>
      </c>
      <c r="K7" s="21"/>
    </row>
    <row r="8" spans="1:11" x14ac:dyDescent="0.25">
      <c r="A8" s="4">
        <v>4</v>
      </c>
      <c r="B8" s="8" t="s">
        <v>24</v>
      </c>
      <c r="C8" s="6" t="s">
        <v>25</v>
      </c>
      <c r="D8" s="4"/>
      <c r="E8" s="17">
        <v>100000</v>
      </c>
      <c r="F8" s="17"/>
      <c r="G8" s="25"/>
      <c r="H8" s="19">
        <f t="shared" si="0"/>
        <v>100000</v>
      </c>
      <c r="I8" s="20">
        <v>100000</v>
      </c>
      <c r="J8" s="16">
        <v>100000</v>
      </c>
      <c r="K8" s="21"/>
    </row>
    <row r="9" spans="1:11" x14ac:dyDescent="0.25">
      <c r="A9" s="4">
        <v>5</v>
      </c>
      <c r="B9" s="8" t="s">
        <v>26</v>
      </c>
      <c r="C9" s="6" t="s">
        <v>27</v>
      </c>
      <c r="D9" s="4"/>
      <c r="E9" s="17">
        <v>279210</v>
      </c>
      <c r="F9" s="17"/>
      <c r="G9" s="25"/>
      <c r="H9" s="19">
        <f t="shared" si="0"/>
        <v>279210</v>
      </c>
      <c r="I9" s="20">
        <v>279210</v>
      </c>
      <c r="J9" s="16">
        <v>279210</v>
      </c>
      <c r="K9" s="21"/>
    </row>
    <row r="10" spans="1:11" x14ac:dyDescent="0.25">
      <c r="A10" s="4">
        <v>6</v>
      </c>
      <c r="B10" s="8" t="s">
        <v>28</v>
      </c>
      <c r="C10" s="4" t="s">
        <v>29</v>
      </c>
      <c r="D10" s="4"/>
      <c r="E10" s="17">
        <v>5000000</v>
      </c>
      <c r="F10" s="17"/>
      <c r="G10" s="25"/>
      <c r="H10" s="19">
        <f t="shared" si="0"/>
        <v>5000000</v>
      </c>
      <c r="I10" s="20">
        <v>5000000</v>
      </c>
      <c r="J10" s="16">
        <v>5000000</v>
      </c>
      <c r="K10" s="21"/>
    </row>
    <row r="11" spans="1:11" x14ac:dyDescent="0.25">
      <c r="A11" s="4">
        <v>7</v>
      </c>
      <c r="B11" s="8" t="s">
        <v>30</v>
      </c>
      <c r="C11" s="4" t="s">
        <v>31</v>
      </c>
      <c r="D11" s="4"/>
      <c r="E11" s="17">
        <v>1940269</v>
      </c>
      <c r="F11" s="17"/>
      <c r="G11" s="25"/>
      <c r="H11" s="19">
        <f t="shared" si="0"/>
        <v>1940269</v>
      </c>
      <c r="I11" s="20">
        <v>1929577</v>
      </c>
      <c r="J11" s="16">
        <v>1929577</v>
      </c>
      <c r="K11" s="21"/>
    </row>
    <row r="12" spans="1:11" x14ac:dyDescent="0.25">
      <c r="A12" s="4">
        <v>8</v>
      </c>
      <c r="B12" s="8" t="s">
        <v>32</v>
      </c>
      <c r="C12" s="5" t="s">
        <v>33</v>
      </c>
      <c r="D12" s="4"/>
      <c r="E12" s="17">
        <v>71200</v>
      </c>
      <c r="F12" s="17"/>
      <c r="G12" s="25"/>
      <c r="H12" s="19">
        <f t="shared" si="0"/>
        <v>71200</v>
      </c>
      <c r="I12" s="20">
        <v>24873</v>
      </c>
      <c r="J12" s="16">
        <v>24873</v>
      </c>
      <c r="K12" s="21"/>
    </row>
    <row r="13" spans="1:11" x14ac:dyDescent="0.25">
      <c r="A13" s="4">
        <v>9</v>
      </c>
      <c r="B13" s="8" t="s">
        <v>34</v>
      </c>
      <c r="C13" s="5" t="s">
        <v>35</v>
      </c>
      <c r="D13" s="4"/>
      <c r="E13" s="17">
        <v>5100</v>
      </c>
      <c r="F13" s="17"/>
      <c r="G13" s="25"/>
      <c r="H13" s="19">
        <f t="shared" si="0"/>
        <v>5100</v>
      </c>
      <c r="I13" s="20">
        <v>5100</v>
      </c>
      <c r="J13" s="16">
        <v>5100</v>
      </c>
      <c r="K13" s="21"/>
    </row>
    <row r="14" spans="1:11" x14ac:dyDescent="0.25">
      <c r="A14" s="4">
        <v>10</v>
      </c>
      <c r="B14" s="8" t="s">
        <v>36</v>
      </c>
      <c r="C14" s="4" t="s">
        <v>37</v>
      </c>
      <c r="D14" s="4"/>
      <c r="E14" s="17">
        <v>954500</v>
      </c>
      <c r="F14" s="17"/>
      <c r="G14" s="25"/>
      <c r="H14" s="19">
        <f t="shared" si="0"/>
        <v>954500</v>
      </c>
      <c r="I14" s="20">
        <v>954500</v>
      </c>
      <c r="J14" s="16">
        <v>954500</v>
      </c>
      <c r="K14" s="21"/>
    </row>
    <row r="15" spans="1:11" x14ac:dyDescent="0.25">
      <c r="A15" s="4">
        <v>11</v>
      </c>
      <c r="B15" s="8">
        <v>2</v>
      </c>
      <c r="C15" s="4" t="s">
        <v>38</v>
      </c>
      <c r="D15" s="4" t="s">
        <v>39</v>
      </c>
      <c r="E15" s="17">
        <v>15131750</v>
      </c>
      <c r="F15" s="17"/>
      <c r="G15" s="25"/>
      <c r="H15" s="19">
        <f>E15+F15+G15</f>
        <v>15131750</v>
      </c>
      <c r="I15" s="20">
        <v>15309400</v>
      </c>
      <c r="J15" s="16">
        <v>15309400</v>
      </c>
      <c r="K15" s="21"/>
    </row>
    <row r="16" spans="1:11" x14ac:dyDescent="0.25">
      <c r="A16" s="4">
        <v>12</v>
      </c>
      <c r="B16" s="8">
        <v>3</v>
      </c>
      <c r="C16" s="5" t="s">
        <v>40</v>
      </c>
      <c r="D16" s="4" t="s">
        <v>41</v>
      </c>
      <c r="E16" s="17"/>
      <c r="F16" s="17"/>
      <c r="G16" s="25"/>
      <c r="H16" s="19">
        <f t="shared" si="0"/>
        <v>0</v>
      </c>
      <c r="I16" s="20"/>
      <c r="J16" s="16"/>
      <c r="K16" s="21"/>
    </row>
    <row r="17" spans="1:11" x14ac:dyDescent="0.25">
      <c r="A17" s="4">
        <v>13</v>
      </c>
      <c r="B17" s="8" t="s">
        <v>20</v>
      </c>
      <c r="C17" s="5" t="s">
        <v>42</v>
      </c>
      <c r="D17" s="4"/>
      <c r="E17" s="17">
        <v>3189000</v>
      </c>
      <c r="F17" s="17"/>
      <c r="G17" s="25"/>
      <c r="H17" s="19">
        <f t="shared" si="0"/>
        <v>3189000</v>
      </c>
      <c r="I17" s="20">
        <v>3189000</v>
      </c>
      <c r="J17" s="16">
        <v>3189000</v>
      </c>
      <c r="K17" s="21"/>
    </row>
    <row r="18" spans="1:11" x14ac:dyDescent="0.25">
      <c r="A18" s="4">
        <v>14</v>
      </c>
      <c r="B18" s="8" t="s">
        <v>22</v>
      </c>
      <c r="C18" s="5" t="s">
        <v>43</v>
      </c>
      <c r="D18" s="4"/>
      <c r="E18" s="17">
        <v>915040</v>
      </c>
      <c r="F18" s="17"/>
      <c r="G18" s="25"/>
      <c r="H18" s="19">
        <f t="shared" si="0"/>
        <v>915040</v>
      </c>
      <c r="I18" s="20">
        <v>732960</v>
      </c>
      <c r="J18" s="16">
        <v>732960</v>
      </c>
      <c r="K18" s="21"/>
    </row>
    <row r="19" spans="1:11" x14ac:dyDescent="0.25">
      <c r="A19" s="4">
        <v>15</v>
      </c>
      <c r="B19" s="8" t="s">
        <v>24</v>
      </c>
      <c r="C19" s="5" t="s">
        <v>44</v>
      </c>
      <c r="D19" s="4"/>
      <c r="E19" s="17">
        <v>18919380</v>
      </c>
      <c r="F19" s="17"/>
      <c r="G19" s="25"/>
      <c r="H19" s="19">
        <f t="shared" si="0"/>
        <v>18919380</v>
      </c>
      <c r="I19" s="20">
        <v>14015241</v>
      </c>
      <c r="J19" s="16">
        <v>14015241</v>
      </c>
      <c r="K19" s="21"/>
    </row>
    <row r="20" spans="1:11" x14ac:dyDescent="0.25">
      <c r="A20" s="4">
        <v>16</v>
      </c>
      <c r="B20" s="8" t="s">
        <v>26</v>
      </c>
      <c r="C20" s="5" t="s">
        <v>45</v>
      </c>
      <c r="D20" s="4"/>
      <c r="E20" s="17">
        <v>71820</v>
      </c>
      <c r="F20" s="17"/>
      <c r="G20" s="25"/>
      <c r="H20" s="19">
        <f t="shared" si="0"/>
        <v>71820</v>
      </c>
      <c r="I20" s="20">
        <v>66120</v>
      </c>
      <c r="J20" s="16">
        <v>66120</v>
      </c>
      <c r="K20" s="21"/>
    </row>
    <row r="21" spans="1:11" x14ac:dyDescent="0.25">
      <c r="A21" s="4">
        <v>17</v>
      </c>
      <c r="B21" s="8">
        <v>4</v>
      </c>
      <c r="C21" s="4" t="s">
        <v>46</v>
      </c>
      <c r="D21" s="4" t="s">
        <v>47</v>
      </c>
      <c r="E21" s="17">
        <v>1800000</v>
      </c>
      <c r="F21" s="17"/>
      <c r="G21" s="25"/>
      <c r="H21" s="19">
        <f t="shared" si="0"/>
        <v>1800000</v>
      </c>
      <c r="I21" s="20">
        <v>2000000</v>
      </c>
      <c r="J21" s="16">
        <v>2000000</v>
      </c>
      <c r="K21" s="21"/>
    </row>
    <row r="22" spans="1:11" x14ac:dyDescent="0.25">
      <c r="A22" s="4">
        <v>18</v>
      </c>
      <c r="B22" s="8">
        <v>5</v>
      </c>
      <c r="C22" s="4" t="s">
        <v>48</v>
      </c>
      <c r="D22" s="4" t="s">
        <v>49</v>
      </c>
      <c r="E22" s="17">
        <v>0</v>
      </c>
      <c r="F22" s="17"/>
      <c r="G22" s="25"/>
      <c r="H22" s="19">
        <f t="shared" si="0"/>
        <v>0</v>
      </c>
      <c r="I22" s="20">
        <v>7204850</v>
      </c>
      <c r="J22" s="16">
        <v>7204850</v>
      </c>
      <c r="K22" s="21"/>
    </row>
    <row r="23" spans="1:11" x14ac:dyDescent="0.25">
      <c r="A23" s="4">
        <v>19</v>
      </c>
      <c r="B23" s="8">
        <v>6</v>
      </c>
      <c r="C23" s="4" t="s">
        <v>50</v>
      </c>
      <c r="D23" s="4" t="s">
        <v>51</v>
      </c>
      <c r="E23" s="17">
        <v>0</v>
      </c>
      <c r="F23" s="17"/>
      <c r="G23" s="25"/>
      <c r="H23" s="19">
        <f t="shared" si="0"/>
        <v>0</v>
      </c>
      <c r="I23" s="20"/>
      <c r="J23" s="16"/>
      <c r="K23" s="21"/>
    </row>
    <row r="24" spans="1:11" x14ac:dyDescent="0.25">
      <c r="A24" s="4">
        <v>20</v>
      </c>
      <c r="B24" s="8" t="s">
        <v>52</v>
      </c>
      <c r="C24" s="26" t="s">
        <v>53</v>
      </c>
      <c r="D24" s="4" t="s">
        <v>54</v>
      </c>
      <c r="E24" s="18">
        <f t="shared" ref="E24:J24" si="1">SUM(E6:E23)</f>
        <v>51329309</v>
      </c>
      <c r="F24" s="18">
        <f t="shared" si="1"/>
        <v>0</v>
      </c>
      <c r="G24" s="18">
        <f t="shared" si="1"/>
        <v>0</v>
      </c>
      <c r="H24" s="27">
        <f t="shared" si="1"/>
        <v>51329309</v>
      </c>
      <c r="I24" s="27">
        <f t="shared" si="1"/>
        <v>53762871</v>
      </c>
      <c r="J24" s="18">
        <f t="shared" si="1"/>
        <v>53762871</v>
      </c>
      <c r="K24" s="28"/>
    </row>
    <row r="25" spans="1:11" x14ac:dyDescent="0.25">
      <c r="A25" s="4">
        <v>21</v>
      </c>
      <c r="B25" s="8">
        <v>1</v>
      </c>
      <c r="C25" s="5" t="s">
        <v>55</v>
      </c>
      <c r="D25" s="4" t="s">
        <v>56</v>
      </c>
      <c r="E25" s="17"/>
      <c r="F25" s="17"/>
      <c r="G25" s="25"/>
      <c r="H25" s="29">
        <v>0</v>
      </c>
      <c r="I25" s="20"/>
      <c r="J25" s="17"/>
      <c r="K25" s="30"/>
    </row>
    <row r="26" spans="1:11" x14ac:dyDescent="0.25">
      <c r="A26" s="4">
        <v>22</v>
      </c>
      <c r="B26" s="8">
        <v>2</v>
      </c>
      <c r="C26" s="5" t="s">
        <v>57</v>
      </c>
      <c r="D26" s="4" t="s">
        <v>58</v>
      </c>
      <c r="E26" s="17"/>
      <c r="F26" s="17"/>
      <c r="G26" s="25"/>
      <c r="H26" s="29">
        <v>0</v>
      </c>
      <c r="I26" s="20"/>
      <c r="J26" s="17"/>
      <c r="K26" s="30"/>
    </row>
    <row r="27" spans="1:11" x14ac:dyDescent="0.25">
      <c r="A27" s="4">
        <v>23</v>
      </c>
      <c r="B27" s="8">
        <v>3</v>
      </c>
      <c r="C27" s="5" t="s">
        <v>59</v>
      </c>
      <c r="D27" s="4" t="s">
        <v>60</v>
      </c>
      <c r="E27" s="17"/>
      <c r="F27" s="17"/>
      <c r="G27" s="25"/>
      <c r="H27" s="29">
        <v>0</v>
      </c>
      <c r="I27" s="20"/>
      <c r="J27" s="17"/>
      <c r="K27" s="30"/>
    </row>
    <row r="28" spans="1:11" x14ac:dyDescent="0.25">
      <c r="A28" s="4">
        <v>24</v>
      </c>
      <c r="B28" s="8">
        <v>4</v>
      </c>
      <c r="C28" s="5" t="s">
        <v>61</v>
      </c>
      <c r="D28" s="5" t="s">
        <v>62</v>
      </c>
      <c r="E28" s="18"/>
      <c r="F28" s="18"/>
      <c r="G28" s="31"/>
      <c r="H28" s="29">
        <v>0</v>
      </c>
      <c r="I28" s="20"/>
      <c r="J28" s="17"/>
      <c r="K28" s="30"/>
    </row>
    <row r="29" spans="1:11" x14ac:dyDescent="0.25">
      <c r="A29" s="4">
        <v>25</v>
      </c>
      <c r="B29" s="8">
        <v>5</v>
      </c>
      <c r="C29" s="4" t="s">
        <v>63</v>
      </c>
      <c r="D29" s="4" t="s">
        <v>64</v>
      </c>
      <c r="E29" s="17"/>
      <c r="F29" s="17"/>
      <c r="G29" s="25"/>
      <c r="H29" s="29"/>
      <c r="I29" s="20"/>
      <c r="J29" s="17"/>
      <c r="K29" s="30"/>
    </row>
    <row r="30" spans="1:11" x14ac:dyDescent="0.25">
      <c r="A30" s="4">
        <v>26</v>
      </c>
      <c r="B30" s="8" t="s">
        <v>20</v>
      </c>
      <c r="C30" s="6" t="s">
        <v>65</v>
      </c>
      <c r="D30" s="4"/>
      <c r="E30" s="17">
        <v>531984</v>
      </c>
      <c r="F30" s="17"/>
      <c r="G30" s="25"/>
      <c r="H30" s="29">
        <f>E30+F30+G30</f>
        <v>531984</v>
      </c>
      <c r="I30" s="20">
        <v>2381240</v>
      </c>
      <c r="J30" s="17">
        <v>2383345</v>
      </c>
      <c r="K30" s="30"/>
    </row>
    <row r="31" spans="1:11" x14ac:dyDescent="0.25">
      <c r="A31" s="4">
        <v>27</v>
      </c>
      <c r="B31" s="8" t="s">
        <v>22</v>
      </c>
      <c r="C31" s="6" t="s">
        <v>66</v>
      </c>
      <c r="D31" s="4"/>
      <c r="E31" s="17">
        <v>6412800</v>
      </c>
      <c r="F31" s="17"/>
      <c r="G31" s="25"/>
      <c r="H31" s="29">
        <f>E31+F31+G31</f>
        <v>6412800</v>
      </c>
      <c r="I31" s="20">
        <v>7000300</v>
      </c>
      <c r="J31" s="17">
        <v>7756000</v>
      </c>
      <c r="K31" s="30"/>
    </row>
    <row r="32" spans="1:11" x14ac:dyDescent="0.25">
      <c r="A32" s="4">
        <v>28</v>
      </c>
      <c r="B32" s="8" t="s">
        <v>24</v>
      </c>
      <c r="C32" s="6" t="s">
        <v>67</v>
      </c>
      <c r="D32" s="4"/>
      <c r="E32" s="17">
        <v>1504058</v>
      </c>
      <c r="F32" s="17"/>
      <c r="G32" s="25"/>
      <c r="H32" s="29">
        <f>E32+F32+G32</f>
        <v>1504058</v>
      </c>
      <c r="I32" s="20">
        <v>1504058</v>
      </c>
      <c r="J32" s="17">
        <v>952416</v>
      </c>
      <c r="K32" s="30"/>
    </row>
    <row r="33" spans="1:11" x14ac:dyDescent="0.25">
      <c r="A33" s="4">
        <v>29</v>
      </c>
      <c r="B33" s="8" t="s">
        <v>26</v>
      </c>
      <c r="C33" s="6" t="s">
        <v>68</v>
      </c>
      <c r="D33" s="4"/>
      <c r="E33" s="17">
        <v>599992</v>
      </c>
      <c r="F33" s="17"/>
      <c r="G33" s="25"/>
      <c r="H33" s="29">
        <f>E33+F33+G33</f>
        <v>599992</v>
      </c>
      <c r="I33" s="20">
        <v>599992</v>
      </c>
      <c r="J33" s="17">
        <v>58363</v>
      </c>
      <c r="K33" s="30"/>
    </row>
    <row r="34" spans="1:11" x14ac:dyDescent="0.25">
      <c r="A34" s="4">
        <v>30</v>
      </c>
      <c r="B34" s="8" t="s">
        <v>69</v>
      </c>
      <c r="C34" s="32" t="s">
        <v>70</v>
      </c>
      <c r="D34" s="4" t="s">
        <v>71</v>
      </c>
      <c r="E34" s="18">
        <f t="shared" ref="E34:J34" si="2">E30+E31+E32+E33</f>
        <v>9048834</v>
      </c>
      <c r="F34" s="18">
        <f t="shared" si="2"/>
        <v>0</v>
      </c>
      <c r="G34" s="18">
        <f t="shared" si="2"/>
        <v>0</v>
      </c>
      <c r="H34" s="27">
        <f t="shared" si="2"/>
        <v>9048834</v>
      </c>
      <c r="I34" s="27">
        <f t="shared" si="2"/>
        <v>11485590</v>
      </c>
      <c r="J34" s="18">
        <f t="shared" si="2"/>
        <v>11150124</v>
      </c>
      <c r="K34" s="28"/>
    </row>
    <row r="35" spans="1:11" x14ac:dyDescent="0.25">
      <c r="A35" s="4">
        <v>31</v>
      </c>
      <c r="B35" s="8">
        <v>1</v>
      </c>
      <c r="C35" s="6" t="s">
        <v>72</v>
      </c>
      <c r="D35" s="4" t="s">
        <v>73</v>
      </c>
      <c r="E35" s="17"/>
      <c r="F35" s="17"/>
      <c r="G35" s="25"/>
      <c r="H35" s="29">
        <f t="shared" ref="H35:H40" si="3">SUM(E35:G35)</f>
        <v>0</v>
      </c>
      <c r="I35" s="20"/>
      <c r="J35" s="17"/>
      <c r="K35" s="30"/>
    </row>
    <row r="36" spans="1:11" x14ac:dyDescent="0.25">
      <c r="A36" s="4">
        <v>32</v>
      </c>
      <c r="B36" s="8">
        <v>2</v>
      </c>
      <c r="C36" s="33" t="s">
        <v>74</v>
      </c>
      <c r="D36" s="5" t="s">
        <v>75</v>
      </c>
      <c r="E36" s="18"/>
      <c r="F36" s="18"/>
      <c r="G36" s="31"/>
      <c r="H36" s="29">
        <f t="shared" si="3"/>
        <v>0</v>
      </c>
      <c r="I36" s="20"/>
      <c r="J36" s="17"/>
      <c r="K36" s="30"/>
    </row>
    <row r="37" spans="1:11" x14ac:dyDescent="0.25">
      <c r="A37" s="4">
        <v>33</v>
      </c>
      <c r="B37" s="8">
        <v>3</v>
      </c>
      <c r="C37" s="6" t="s">
        <v>76</v>
      </c>
      <c r="D37" s="4" t="s">
        <v>77</v>
      </c>
      <c r="E37" s="17"/>
      <c r="F37" s="17"/>
      <c r="G37" s="25"/>
      <c r="H37" s="29">
        <f t="shared" si="3"/>
        <v>0</v>
      </c>
      <c r="I37" s="20"/>
      <c r="J37" s="17"/>
      <c r="K37" s="30"/>
    </row>
    <row r="38" spans="1:11" x14ac:dyDescent="0.25">
      <c r="A38" s="4">
        <v>34</v>
      </c>
      <c r="B38" s="8">
        <v>4</v>
      </c>
      <c r="C38" s="6" t="s">
        <v>78</v>
      </c>
      <c r="D38" s="4" t="s">
        <v>79</v>
      </c>
      <c r="E38" s="17"/>
      <c r="F38" s="17"/>
      <c r="G38" s="25"/>
      <c r="H38" s="29">
        <f t="shared" si="3"/>
        <v>0</v>
      </c>
      <c r="I38" s="20"/>
      <c r="J38" s="17"/>
      <c r="K38" s="30"/>
    </row>
    <row r="39" spans="1:11" x14ac:dyDescent="0.25">
      <c r="A39" s="4">
        <v>35</v>
      </c>
      <c r="B39" s="34">
        <v>5</v>
      </c>
      <c r="C39" s="33" t="s">
        <v>80</v>
      </c>
      <c r="D39" s="4" t="s">
        <v>81</v>
      </c>
      <c r="E39" s="17">
        <v>23412247</v>
      </c>
      <c r="F39" s="17">
        <f>F40</f>
        <v>0</v>
      </c>
      <c r="G39" s="17">
        <f>G40</f>
        <v>0</v>
      </c>
      <c r="H39" s="29">
        <f t="shared" si="3"/>
        <v>23412247</v>
      </c>
      <c r="I39" s="20">
        <v>23912247</v>
      </c>
      <c r="J39" s="17">
        <f>J40+J41+J42</f>
        <v>2757254</v>
      </c>
      <c r="K39" s="30"/>
    </row>
    <row r="40" spans="1:11" x14ac:dyDescent="0.25">
      <c r="A40" s="4">
        <v>36</v>
      </c>
      <c r="B40" s="8" t="s">
        <v>20</v>
      </c>
      <c r="C40" s="33" t="s">
        <v>82</v>
      </c>
      <c r="D40" s="4"/>
      <c r="E40" s="17">
        <v>0</v>
      </c>
      <c r="F40" s="17"/>
      <c r="G40" s="25"/>
      <c r="H40" s="29">
        <f t="shared" si="3"/>
        <v>0</v>
      </c>
      <c r="I40" s="20">
        <v>500000</v>
      </c>
      <c r="J40" s="17">
        <v>500000</v>
      </c>
      <c r="K40" s="30"/>
    </row>
    <row r="41" spans="1:11" x14ac:dyDescent="0.25">
      <c r="A41" s="4">
        <v>37</v>
      </c>
      <c r="B41" s="8" t="s">
        <v>22</v>
      </c>
      <c r="C41" s="33" t="s">
        <v>83</v>
      </c>
      <c r="D41" s="4"/>
      <c r="E41" s="17"/>
      <c r="F41" s="17"/>
      <c r="G41" s="25"/>
      <c r="H41" s="29"/>
      <c r="I41" s="20"/>
      <c r="J41" s="17">
        <v>2022500</v>
      </c>
      <c r="K41" s="30"/>
    </row>
    <row r="42" spans="1:11" x14ac:dyDescent="0.25">
      <c r="A42" s="4">
        <v>38</v>
      </c>
      <c r="B42" s="8" t="s">
        <v>24</v>
      </c>
      <c r="C42" s="33" t="s">
        <v>84</v>
      </c>
      <c r="D42" s="4"/>
      <c r="E42" s="17"/>
      <c r="F42" s="17"/>
      <c r="G42" s="25"/>
      <c r="H42" s="29"/>
      <c r="I42" s="20"/>
      <c r="J42" s="17">
        <v>234754</v>
      </c>
      <c r="K42" s="30"/>
    </row>
    <row r="43" spans="1:11" x14ac:dyDescent="0.25">
      <c r="A43" s="4">
        <v>39</v>
      </c>
      <c r="B43" s="8" t="s">
        <v>85</v>
      </c>
      <c r="C43" s="32" t="s">
        <v>86</v>
      </c>
      <c r="D43" s="4" t="s">
        <v>87</v>
      </c>
      <c r="E43" s="18">
        <f>SUM(E35:E39)</f>
        <v>23412247</v>
      </c>
      <c r="F43" s="18">
        <f>SUM(F35:F39)</f>
        <v>0</v>
      </c>
      <c r="G43" s="18">
        <f>SUM(G35:G39)</f>
        <v>0</v>
      </c>
      <c r="H43" s="27">
        <f>SUM(H35:H39)</f>
        <v>23412247</v>
      </c>
      <c r="I43" s="27">
        <f>I39</f>
        <v>23912247</v>
      </c>
      <c r="J43" s="18">
        <f>J39</f>
        <v>2757254</v>
      </c>
      <c r="K43" s="28"/>
    </row>
    <row r="44" spans="1:11" x14ac:dyDescent="0.25">
      <c r="A44" s="4">
        <v>40</v>
      </c>
      <c r="B44" s="8">
        <v>1</v>
      </c>
      <c r="C44" s="6" t="s">
        <v>88</v>
      </c>
      <c r="D44" s="4" t="s">
        <v>89</v>
      </c>
      <c r="E44" s="17"/>
      <c r="F44" s="17"/>
      <c r="G44" s="25"/>
      <c r="H44" s="29">
        <f>E44+F44+G44</f>
        <v>0</v>
      </c>
      <c r="I44" s="20"/>
      <c r="J44" s="17"/>
      <c r="K44" s="30"/>
    </row>
    <row r="45" spans="1:11" x14ac:dyDescent="0.25">
      <c r="A45" s="4">
        <v>41</v>
      </c>
      <c r="B45" s="5">
        <v>2</v>
      </c>
      <c r="C45" s="4" t="s">
        <v>90</v>
      </c>
      <c r="D45" s="4" t="s">
        <v>91</v>
      </c>
      <c r="E45" s="17"/>
      <c r="F45" s="17"/>
      <c r="G45" s="25"/>
      <c r="H45" s="29">
        <f>E45+F45+G45</f>
        <v>0</v>
      </c>
      <c r="I45" s="20"/>
      <c r="J45" s="17"/>
      <c r="K45" s="30"/>
    </row>
    <row r="46" spans="1:11" x14ac:dyDescent="0.25">
      <c r="A46" s="4">
        <v>42</v>
      </c>
      <c r="B46" s="35" t="s">
        <v>92</v>
      </c>
      <c r="C46" s="26" t="s">
        <v>93</v>
      </c>
      <c r="D46" s="4" t="s">
        <v>94</v>
      </c>
      <c r="E46" s="16">
        <f>SUM(E44:E45)</f>
        <v>0</v>
      </c>
      <c r="F46" s="16">
        <f>SUM(F44:F45)</f>
        <v>0</v>
      </c>
      <c r="G46" s="16">
        <f>SUM(G44:G45)</f>
        <v>0</v>
      </c>
      <c r="H46" s="19">
        <f>SUM(H44:H45)</f>
        <v>0</v>
      </c>
      <c r="I46" s="20"/>
      <c r="J46" s="16"/>
      <c r="K46" s="21"/>
    </row>
    <row r="47" spans="1:11" x14ac:dyDescent="0.25">
      <c r="A47" s="4">
        <v>43</v>
      </c>
      <c r="B47" s="8">
        <v>1</v>
      </c>
      <c r="C47" s="6" t="s">
        <v>95</v>
      </c>
      <c r="D47" s="4" t="s">
        <v>96</v>
      </c>
      <c r="E47" s="17"/>
      <c r="F47" s="17"/>
      <c r="G47" s="25"/>
      <c r="H47" s="19">
        <f>SUM(E47:G47)</f>
        <v>0</v>
      </c>
      <c r="I47" s="20"/>
      <c r="J47" s="16"/>
      <c r="K47" s="21"/>
    </row>
    <row r="48" spans="1:11" x14ac:dyDescent="0.25">
      <c r="A48" s="4">
        <v>44</v>
      </c>
      <c r="B48" s="8">
        <v>2</v>
      </c>
      <c r="C48" s="36" t="s">
        <v>97</v>
      </c>
      <c r="D48" s="4" t="s">
        <v>98</v>
      </c>
      <c r="E48" s="17"/>
      <c r="F48" s="17"/>
      <c r="G48" s="25"/>
      <c r="H48" s="19">
        <f t="shared" ref="H48:H55" si="4">SUM(E48:G48)</f>
        <v>0</v>
      </c>
      <c r="I48" s="20"/>
      <c r="J48" s="16"/>
      <c r="K48" s="21"/>
    </row>
    <row r="49" spans="1:11" x14ac:dyDescent="0.25">
      <c r="A49" s="4">
        <v>45</v>
      </c>
      <c r="B49" s="8">
        <v>3</v>
      </c>
      <c r="C49" s="4" t="s">
        <v>99</v>
      </c>
      <c r="D49" s="4" t="s">
        <v>100</v>
      </c>
      <c r="E49" s="17"/>
      <c r="F49" s="17">
        <v>1392000</v>
      </c>
      <c r="G49" s="25"/>
      <c r="H49" s="19">
        <f t="shared" si="4"/>
        <v>1392000</v>
      </c>
      <c r="I49" s="20">
        <v>1392000</v>
      </c>
      <c r="J49" s="16">
        <v>1436728</v>
      </c>
      <c r="K49" s="21"/>
    </row>
    <row r="50" spans="1:11" x14ac:dyDescent="0.25">
      <c r="A50" s="4">
        <v>46</v>
      </c>
      <c r="B50" s="8">
        <v>4</v>
      </c>
      <c r="C50" s="4" t="s">
        <v>101</v>
      </c>
      <c r="D50" s="4" t="s">
        <v>100</v>
      </c>
      <c r="E50" s="17"/>
      <c r="F50" s="17"/>
      <c r="G50" s="25"/>
      <c r="H50" s="19">
        <f t="shared" si="4"/>
        <v>0</v>
      </c>
      <c r="I50" s="20"/>
      <c r="J50" s="16"/>
      <c r="K50" s="21"/>
    </row>
    <row r="51" spans="1:11" x14ac:dyDescent="0.25">
      <c r="A51" s="4">
        <v>47</v>
      </c>
      <c r="B51" s="8">
        <v>5</v>
      </c>
      <c r="C51" s="4" t="s">
        <v>102</v>
      </c>
      <c r="D51" s="4" t="s">
        <v>103</v>
      </c>
      <c r="E51" s="17"/>
      <c r="F51" s="17">
        <v>4500000</v>
      </c>
      <c r="G51" s="25"/>
      <c r="H51" s="19">
        <f t="shared" si="4"/>
        <v>4500000</v>
      </c>
      <c r="I51" s="20">
        <v>5947957</v>
      </c>
      <c r="J51" s="16">
        <v>5772360</v>
      </c>
      <c r="K51" s="21"/>
    </row>
    <row r="52" spans="1:11" x14ac:dyDescent="0.25">
      <c r="A52" s="4">
        <v>48</v>
      </c>
      <c r="B52" s="8">
        <v>6</v>
      </c>
      <c r="C52" s="4" t="s">
        <v>104</v>
      </c>
      <c r="D52" s="4" t="s">
        <v>105</v>
      </c>
      <c r="E52" s="17"/>
      <c r="F52" s="17">
        <v>43000</v>
      </c>
      <c r="G52" s="25"/>
      <c r="H52" s="19">
        <f t="shared" si="4"/>
        <v>43000</v>
      </c>
      <c r="I52" s="20">
        <v>11800</v>
      </c>
      <c r="J52" s="16">
        <v>47400</v>
      </c>
      <c r="K52" s="21"/>
    </row>
    <row r="53" spans="1:11" x14ac:dyDescent="0.25">
      <c r="A53" s="4">
        <v>49</v>
      </c>
      <c r="B53" s="8">
        <v>7</v>
      </c>
      <c r="C53" s="6" t="s">
        <v>106</v>
      </c>
      <c r="D53" s="4" t="s">
        <v>107</v>
      </c>
      <c r="E53" s="17"/>
      <c r="F53" s="17"/>
      <c r="G53" s="25"/>
      <c r="H53" s="19">
        <f t="shared" si="4"/>
        <v>0</v>
      </c>
      <c r="I53" s="20"/>
      <c r="J53" s="16"/>
      <c r="K53" s="21"/>
    </row>
    <row r="54" spans="1:11" x14ac:dyDescent="0.25">
      <c r="A54" s="4">
        <v>50</v>
      </c>
      <c r="B54" s="8">
        <v>8</v>
      </c>
      <c r="C54" s="33" t="s">
        <v>108</v>
      </c>
      <c r="D54" s="4" t="s">
        <v>109</v>
      </c>
      <c r="E54" s="16">
        <v>640000</v>
      </c>
      <c r="F54" s="17"/>
      <c r="G54" s="24"/>
      <c r="H54" s="19">
        <f t="shared" si="4"/>
        <v>640000</v>
      </c>
      <c r="I54" s="20">
        <v>0</v>
      </c>
      <c r="J54" s="16"/>
      <c r="K54" s="21"/>
    </row>
    <row r="55" spans="1:11" x14ac:dyDescent="0.25">
      <c r="A55" s="4">
        <v>51</v>
      </c>
      <c r="B55" s="8">
        <v>9</v>
      </c>
      <c r="C55" s="33" t="s">
        <v>110</v>
      </c>
      <c r="D55" s="5" t="s">
        <v>111</v>
      </c>
      <c r="E55" s="18"/>
      <c r="F55" s="18"/>
      <c r="G55" s="31"/>
      <c r="H55" s="19">
        <f t="shared" si="4"/>
        <v>0</v>
      </c>
      <c r="I55" s="20"/>
      <c r="J55" s="16"/>
      <c r="K55" s="21"/>
    </row>
    <row r="56" spans="1:11" x14ac:dyDescent="0.25">
      <c r="A56" s="4">
        <v>52</v>
      </c>
      <c r="B56" s="37" t="s">
        <v>112</v>
      </c>
      <c r="C56" s="32" t="s">
        <v>113</v>
      </c>
      <c r="D56" s="4" t="s">
        <v>114</v>
      </c>
      <c r="E56" s="18">
        <f t="shared" ref="E56:J56" si="5">SUM(E47:E55)</f>
        <v>640000</v>
      </c>
      <c r="F56" s="18">
        <f t="shared" si="5"/>
        <v>5935000</v>
      </c>
      <c r="G56" s="18">
        <f t="shared" si="5"/>
        <v>0</v>
      </c>
      <c r="H56" s="27">
        <f t="shared" si="5"/>
        <v>6575000</v>
      </c>
      <c r="I56" s="27">
        <f t="shared" si="5"/>
        <v>7351757</v>
      </c>
      <c r="J56" s="18">
        <f t="shared" si="5"/>
        <v>7256488</v>
      </c>
      <c r="K56" s="28"/>
    </row>
    <row r="57" spans="1:11" x14ac:dyDescent="0.25">
      <c r="A57" s="4">
        <v>53</v>
      </c>
      <c r="B57" s="38">
        <v>1</v>
      </c>
      <c r="C57" s="32" t="s">
        <v>115</v>
      </c>
      <c r="D57" s="4" t="s">
        <v>116</v>
      </c>
      <c r="E57" s="18">
        <f t="shared" ref="E57:J57" si="6">SUM(E58:E59)</f>
        <v>0</v>
      </c>
      <c r="F57" s="18">
        <f t="shared" si="6"/>
        <v>80000</v>
      </c>
      <c r="G57" s="18">
        <f t="shared" si="6"/>
        <v>0</v>
      </c>
      <c r="H57" s="27">
        <f t="shared" si="6"/>
        <v>80000</v>
      </c>
      <c r="I57" s="27">
        <f t="shared" si="6"/>
        <v>108718</v>
      </c>
      <c r="J57" s="18">
        <f t="shared" si="6"/>
        <v>109877</v>
      </c>
      <c r="K57" s="28"/>
    </row>
    <row r="58" spans="1:11" x14ac:dyDescent="0.25">
      <c r="A58" s="4">
        <v>54</v>
      </c>
      <c r="B58" s="8" t="s">
        <v>20</v>
      </c>
      <c r="C58" s="33" t="s">
        <v>117</v>
      </c>
      <c r="D58" s="4"/>
      <c r="E58" s="17"/>
      <c r="F58" s="16">
        <v>80000</v>
      </c>
      <c r="G58" s="31"/>
      <c r="H58" s="19">
        <f>SUM(E58:G58)</f>
        <v>80000</v>
      </c>
      <c r="I58" s="20">
        <v>108718</v>
      </c>
      <c r="J58" s="16">
        <v>109877</v>
      </c>
      <c r="K58" s="21"/>
    </row>
    <row r="59" spans="1:11" x14ac:dyDescent="0.25">
      <c r="A59" s="4">
        <v>55</v>
      </c>
      <c r="B59" s="8" t="s">
        <v>22</v>
      </c>
      <c r="C59" s="6" t="s">
        <v>118</v>
      </c>
      <c r="D59" s="4"/>
      <c r="E59" s="17"/>
      <c r="F59" s="17"/>
      <c r="G59" s="25"/>
      <c r="H59" s="19">
        <f>SUM(E59:G59)</f>
        <v>0</v>
      </c>
      <c r="I59" s="20"/>
      <c r="J59" s="16"/>
      <c r="K59" s="21"/>
    </row>
    <row r="60" spans="1:11" x14ac:dyDescent="0.25">
      <c r="A60" s="4">
        <v>56</v>
      </c>
      <c r="B60" s="8" t="s">
        <v>119</v>
      </c>
      <c r="C60" s="39" t="s">
        <v>120</v>
      </c>
      <c r="D60" s="26" t="s">
        <v>121</v>
      </c>
      <c r="E60" s="18">
        <f t="shared" ref="E60:J60" si="7">E46+E56+E57</f>
        <v>640000</v>
      </c>
      <c r="F60" s="18">
        <f t="shared" si="7"/>
        <v>6015000</v>
      </c>
      <c r="G60" s="18">
        <f t="shared" si="7"/>
        <v>0</v>
      </c>
      <c r="H60" s="27">
        <f t="shared" si="7"/>
        <v>6655000</v>
      </c>
      <c r="I60" s="27">
        <f t="shared" si="7"/>
        <v>7460475</v>
      </c>
      <c r="J60" s="18">
        <f t="shared" si="7"/>
        <v>7366365</v>
      </c>
      <c r="K60" s="28"/>
    </row>
    <row r="61" spans="1:11" x14ac:dyDescent="0.25">
      <c r="A61" s="4">
        <v>57</v>
      </c>
      <c r="B61" s="8">
        <v>1</v>
      </c>
      <c r="C61" s="36" t="s">
        <v>122</v>
      </c>
      <c r="D61" s="4" t="s">
        <v>123</v>
      </c>
      <c r="E61" s="16"/>
      <c r="F61" s="17">
        <v>0</v>
      </c>
      <c r="G61" s="24"/>
      <c r="H61" s="19">
        <f>SUM(E61:G61)</f>
        <v>0</v>
      </c>
      <c r="I61" s="20"/>
      <c r="J61" s="16"/>
      <c r="K61" s="21"/>
    </row>
    <row r="62" spans="1:11" x14ac:dyDescent="0.25">
      <c r="A62" s="4">
        <v>58</v>
      </c>
      <c r="B62" s="8">
        <v>2</v>
      </c>
      <c r="C62" s="36" t="s">
        <v>124</v>
      </c>
      <c r="D62" s="4" t="s">
        <v>125</v>
      </c>
      <c r="E62" s="16">
        <v>630000</v>
      </c>
      <c r="F62" s="17"/>
      <c r="G62" s="24"/>
      <c r="H62" s="19">
        <f t="shared" ref="H62:H71" si="8">SUM(E62:G62)</f>
        <v>630000</v>
      </c>
      <c r="I62" s="20">
        <v>248777</v>
      </c>
      <c r="J62" s="16">
        <v>156217</v>
      </c>
      <c r="K62" s="21"/>
    </row>
    <row r="63" spans="1:11" x14ac:dyDescent="0.25">
      <c r="A63" s="4">
        <v>59</v>
      </c>
      <c r="B63" s="8">
        <v>3</v>
      </c>
      <c r="C63" s="36" t="s">
        <v>126</v>
      </c>
      <c r="D63" s="4" t="s">
        <v>127</v>
      </c>
      <c r="E63" s="16"/>
      <c r="F63" s="17"/>
      <c r="G63" s="16"/>
      <c r="H63" s="19">
        <f t="shared" si="8"/>
        <v>0</v>
      </c>
      <c r="I63" s="20"/>
      <c r="J63" s="16">
        <v>72312</v>
      </c>
      <c r="K63" s="21"/>
    </row>
    <row r="64" spans="1:11" x14ac:dyDescent="0.25">
      <c r="A64" s="4">
        <v>60</v>
      </c>
      <c r="B64" s="8">
        <v>4</v>
      </c>
      <c r="C64" s="33" t="s">
        <v>128</v>
      </c>
      <c r="D64" s="5" t="s">
        <v>129</v>
      </c>
      <c r="E64" s="18"/>
      <c r="F64" s="16">
        <v>57750</v>
      </c>
      <c r="G64" s="16">
        <v>0</v>
      </c>
      <c r="H64" s="19">
        <f t="shared" si="8"/>
        <v>57750</v>
      </c>
      <c r="I64" s="20">
        <v>2702268</v>
      </c>
      <c r="J64" s="16">
        <v>1694568</v>
      </c>
      <c r="K64" s="21"/>
    </row>
    <row r="65" spans="1:11" x14ac:dyDescent="0.25">
      <c r="A65" s="4">
        <v>61</v>
      </c>
      <c r="B65" s="8">
        <v>5</v>
      </c>
      <c r="C65" s="36" t="s">
        <v>130</v>
      </c>
      <c r="D65" s="4" t="s">
        <v>131</v>
      </c>
      <c r="E65" s="16">
        <v>4050000</v>
      </c>
      <c r="F65" s="17"/>
      <c r="G65" s="16"/>
      <c r="H65" s="19">
        <f t="shared" si="8"/>
        <v>4050000</v>
      </c>
      <c r="I65" s="20">
        <v>4050000</v>
      </c>
      <c r="J65" s="16">
        <v>4152942</v>
      </c>
      <c r="K65" s="21"/>
    </row>
    <row r="66" spans="1:11" x14ac:dyDescent="0.25">
      <c r="A66" s="4">
        <v>62</v>
      </c>
      <c r="B66" s="34">
        <v>6</v>
      </c>
      <c r="C66" s="33" t="s">
        <v>132</v>
      </c>
      <c r="D66" s="4" t="s">
        <v>133</v>
      </c>
      <c r="E66" s="16"/>
      <c r="F66" s="18"/>
      <c r="G66" s="24"/>
      <c r="H66" s="19">
        <f t="shared" si="8"/>
        <v>0</v>
      </c>
      <c r="I66" s="20"/>
      <c r="J66" s="16">
        <v>1455713</v>
      </c>
      <c r="K66" s="21"/>
    </row>
    <row r="67" spans="1:11" x14ac:dyDescent="0.25">
      <c r="A67" s="4">
        <v>63</v>
      </c>
      <c r="B67" s="40">
        <v>7</v>
      </c>
      <c r="C67" s="23" t="s">
        <v>134</v>
      </c>
      <c r="D67" s="4" t="s">
        <v>135</v>
      </c>
      <c r="E67" s="16"/>
      <c r="F67" s="17"/>
      <c r="G67" s="24"/>
      <c r="H67" s="19">
        <f t="shared" si="8"/>
        <v>0</v>
      </c>
      <c r="I67" s="20"/>
      <c r="J67" s="16"/>
      <c r="K67" s="21"/>
    </row>
    <row r="68" spans="1:11" x14ac:dyDescent="0.25">
      <c r="A68" s="4">
        <v>64</v>
      </c>
      <c r="B68" s="8">
        <v>8</v>
      </c>
      <c r="C68" s="1" t="s">
        <v>136</v>
      </c>
      <c r="D68" s="4" t="s">
        <v>137</v>
      </c>
      <c r="E68" s="16"/>
      <c r="F68" s="17"/>
      <c r="G68" s="24"/>
      <c r="H68" s="19">
        <f t="shared" si="8"/>
        <v>0</v>
      </c>
      <c r="I68" s="20"/>
      <c r="J68" s="16">
        <v>71</v>
      </c>
      <c r="K68" s="21"/>
    </row>
    <row r="69" spans="1:11" x14ac:dyDescent="0.25">
      <c r="A69" s="4">
        <v>65</v>
      </c>
      <c r="B69" s="8">
        <v>9</v>
      </c>
      <c r="C69" s="36" t="s">
        <v>138</v>
      </c>
      <c r="D69" s="4" t="s">
        <v>139</v>
      </c>
      <c r="E69" s="16"/>
      <c r="F69" s="17"/>
      <c r="G69" s="24"/>
      <c r="H69" s="19">
        <f t="shared" si="8"/>
        <v>0</v>
      </c>
      <c r="I69" s="20"/>
      <c r="J69" s="16"/>
      <c r="K69" s="21"/>
    </row>
    <row r="70" spans="1:11" x14ac:dyDescent="0.25">
      <c r="A70" s="4">
        <v>66</v>
      </c>
      <c r="B70" s="8">
        <v>10</v>
      </c>
      <c r="C70" s="1" t="s">
        <v>140</v>
      </c>
      <c r="D70" s="4" t="s">
        <v>141</v>
      </c>
      <c r="E70" s="16"/>
      <c r="F70" s="17"/>
      <c r="G70" s="24"/>
      <c r="H70" s="19">
        <f t="shared" si="8"/>
        <v>0</v>
      </c>
      <c r="I70" s="20"/>
      <c r="J70" s="16">
        <v>6350</v>
      </c>
      <c r="K70" s="21"/>
    </row>
    <row r="71" spans="1:11" x14ac:dyDescent="0.25">
      <c r="A71" s="4">
        <v>67</v>
      </c>
      <c r="B71" s="8">
        <v>11</v>
      </c>
      <c r="C71" s="36" t="s">
        <v>142</v>
      </c>
      <c r="D71" s="5" t="s">
        <v>143</v>
      </c>
      <c r="E71" s="16"/>
      <c r="F71" s="16"/>
      <c r="G71" s="24">
        <v>0</v>
      </c>
      <c r="H71" s="19">
        <f t="shared" si="8"/>
        <v>0</v>
      </c>
      <c r="I71" s="20"/>
      <c r="J71" s="16">
        <v>2744490</v>
      </c>
      <c r="K71" s="21"/>
    </row>
    <row r="72" spans="1:11" x14ac:dyDescent="0.25">
      <c r="A72" s="4">
        <v>68</v>
      </c>
      <c r="B72" s="8" t="s">
        <v>144</v>
      </c>
      <c r="C72" s="39" t="s">
        <v>145</v>
      </c>
      <c r="D72" s="4" t="s">
        <v>146</v>
      </c>
      <c r="E72" s="18">
        <f t="shared" ref="E72:J72" si="9">SUM(E61:E71)</f>
        <v>4680000</v>
      </c>
      <c r="F72" s="18">
        <f t="shared" si="9"/>
        <v>57750</v>
      </c>
      <c r="G72" s="18">
        <f t="shared" si="9"/>
        <v>0</v>
      </c>
      <c r="H72" s="27">
        <f t="shared" si="9"/>
        <v>4737750</v>
      </c>
      <c r="I72" s="27">
        <f t="shared" si="9"/>
        <v>7001045</v>
      </c>
      <c r="J72" s="18">
        <f t="shared" si="9"/>
        <v>10282663</v>
      </c>
      <c r="K72" s="28"/>
    </row>
    <row r="73" spans="1:11" x14ac:dyDescent="0.25">
      <c r="A73" s="4">
        <v>69</v>
      </c>
      <c r="B73" s="8">
        <v>1</v>
      </c>
      <c r="C73" s="36" t="s">
        <v>147</v>
      </c>
      <c r="D73" s="5" t="s">
        <v>148</v>
      </c>
      <c r="E73" s="18"/>
      <c r="F73" s="18"/>
      <c r="G73" s="31"/>
      <c r="H73" s="19">
        <f>SUM(E73:G73)</f>
        <v>0</v>
      </c>
      <c r="I73" s="20"/>
      <c r="J73" s="16"/>
      <c r="K73" s="21"/>
    </row>
    <row r="74" spans="1:11" x14ac:dyDescent="0.25">
      <c r="A74" s="4">
        <v>70</v>
      </c>
      <c r="B74" s="41">
        <v>2</v>
      </c>
      <c r="C74" s="33" t="s">
        <v>149</v>
      </c>
      <c r="D74" s="4" t="s">
        <v>150</v>
      </c>
      <c r="E74" s="16"/>
      <c r="F74" s="17"/>
      <c r="G74" s="24"/>
      <c r="H74" s="19">
        <f>SUM(E74:G74)</f>
        <v>0</v>
      </c>
      <c r="I74" s="20"/>
      <c r="J74" s="16"/>
      <c r="K74" s="21"/>
    </row>
    <row r="75" spans="1:11" x14ac:dyDescent="0.25">
      <c r="A75" s="4">
        <v>71</v>
      </c>
      <c r="B75" s="8">
        <v>3</v>
      </c>
      <c r="C75" s="36" t="s">
        <v>151</v>
      </c>
      <c r="D75" s="4" t="s">
        <v>152</v>
      </c>
      <c r="E75" s="16"/>
      <c r="F75" s="17"/>
      <c r="G75" s="24"/>
      <c r="H75" s="19">
        <f>SUM(E75:G75)</f>
        <v>0</v>
      </c>
      <c r="I75" s="20">
        <v>70000</v>
      </c>
      <c r="J75" s="16">
        <v>70000</v>
      </c>
      <c r="K75" s="21"/>
    </row>
    <row r="76" spans="1:11" x14ac:dyDescent="0.25">
      <c r="A76" s="4">
        <v>72</v>
      </c>
      <c r="B76" s="8">
        <v>4</v>
      </c>
      <c r="C76" s="36" t="s">
        <v>153</v>
      </c>
      <c r="D76" s="4" t="s">
        <v>154</v>
      </c>
      <c r="E76" s="16"/>
      <c r="F76" s="17"/>
      <c r="G76" s="24"/>
      <c r="H76" s="19">
        <f>SUM(E76:G76)</f>
        <v>0</v>
      </c>
      <c r="I76" s="20"/>
      <c r="J76" s="16"/>
      <c r="K76" s="21"/>
    </row>
    <row r="77" spans="1:11" x14ac:dyDescent="0.25">
      <c r="A77" s="4">
        <v>73</v>
      </c>
      <c r="B77" s="41">
        <v>5</v>
      </c>
      <c r="C77" s="33" t="s">
        <v>155</v>
      </c>
      <c r="D77" s="4" t="s">
        <v>156</v>
      </c>
      <c r="E77" s="16"/>
      <c r="F77" s="17"/>
      <c r="G77" s="24"/>
      <c r="H77" s="19">
        <f>SUM(E77:G77)</f>
        <v>0</v>
      </c>
      <c r="I77" s="20"/>
      <c r="J77" s="16"/>
      <c r="K77" s="21"/>
    </row>
    <row r="78" spans="1:11" x14ac:dyDescent="0.25">
      <c r="A78" s="4">
        <v>74</v>
      </c>
      <c r="B78" s="40" t="s">
        <v>157</v>
      </c>
      <c r="C78" s="32" t="s">
        <v>158</v>
      </c>
      <c r="D78" s="4" t="s">
        <v>159</v>
      </c>
      <c r="E78" s="18">
        <f>SUM(E73:E77)</f>
        <v>0</v>
      </c>
      <c r="F78" s="18">
        <f>SUM(F73:F77)</f>
        <v>0</v>
      </c>
      <c r="G78" s="18">
        <f>SUM(G73:G77)</f>
        <v>0</v>
      </c>
      <c r="H78" s="27">
        <f>SUM(H73:H77)</f>
        <v>0</v>
      </c>
      <c r="I78" s="42">
        <f>I73+I74+I75+I76+I77</f>
        <v>70000</v>
      </c>
      <c r="J78" s="55">
        <f>J73+J74+J75+J76+J77</f>
        <v>70000</v>
      </c>
      <c r="K78" s="28"/>
    </row>
    <row r="79" spans="1:11" x14ac:dyDescent="0.25">
      <c r="A79" s="4">
        <v>75</v>
      </c>
      <c r="B79" s="40">
        <v>1</v>
      </c>
      <c r="C79" s="33" t="s">
        <v>160</v>
      </c>
      <c r="D79" s="4" t="s">
        <v>161</v>
      </c>
      <c r="E79" s="16"/>
      <c r="F79" s="17"/>
      <c r="G79" s="24"/>
      <c r="H79" s="19">
        <f>SUM(E79:G79)</f>
        <v>0</v>
      </c>
      <c r="I79" s="20"/>
      <c r="J79" s="16"/>
      <c r="K79" s="21"/>
    </row>
    <row r="80" spans="1:11" x14ac:dyDescent="0.25">
      <c r="A80" s="4">
        <v>76</v>
      </c>
      <c r="B80" s="40">
        <v>2</v>
      </c>
      <c r="C80" s="33" t="s">
        <v>162</v>
      </c>
      <c r="D80" s="4" t="s">
        <v>163</v>
      </c>
      <c r="E80" s="16"/>
      <c r="F80" s="17"/>
      <c r="G80" s="24"/>
      <c r="H80" s="19">
        <f>SUM(E80:G80)</f>
        <v>0</v>
      </c>
      <c r="I80" s="20"/>
      <c r="J80" s="16"/>
      <c r="K80" s="21"/>
    </row>
    <row r="81" spans="1:11" x14ac:dyDescent="0.25">
      <c r="A81" s="4">
        <v>77</v>
      </c>
      <c r="B81" s="40">
        <v>3</v>
      </c>
      <c r="C81" s="5" t="s">
        <v>164</v>
      </c>
      <c r="D81" s="5" t="s">
        <v>165</v>
      </c>
      <c r="E81" s="16"/>
      <c r="F81" s="17"/>
      <c r="G81" s="24"/>
      <c r="H81" s="19">
        <f>SUM(E81:G81)</f>
        <v>0</v>
      </c>
      <c r="I81" s="20"/>
      <c r="J81" s="16"/>
      <c r="K81" s="21"/>
    </row>
    <row r="82" spans="1:11" x14ac:dyDescent="0.25">
      <c r="A82" s="4">
        <v>78</v>
      </c>
      <c r="B82" s="40">
        <v>4</v>
      </c>
      <c r="C82" s="5" t="s">
        <v>166</v>
      </c>
      <c r="D82" s="5" t="s">
        <v>167</v>
      </c>
      <c r="E82" s="16">
        <v>1200000</v>
      </c>
      <c r="F82" s="17"/>
      <c r="G82" s="24"/>
      <c r="H82" s="19">
        <f>SUM(E82:G82)</f>
        <v>1200000</v>
      </c>
      <c r="I82" s="20">
        <v>700000</v>
      </c>
      <c r="J82" s="16">
        <v>700000</v>
      </c>
      <c r="K82" s="21"/>
    </row>
    <row r="83" spans="1:11" x14ac:dyDescent="0.25">
      <c r="A83" s="4">
        <v>79</v>
      </c>
      <c r="B83" s="40">
        <v>5</v>
      </c>
      <c r="C83" s="33" t="s">
        <v>168</v>
      </c>
      <c r="D83" s="5" t="s">
        <v>169</v>
      </c>
      <c r="E83" s="16"/>
      <c r="F83" s="17"/>
      <c r="G83" s="24"/>
      <c r="H83" s="19">
        <f>SUM(E83:G83)</f>
        <v>0</v>
      </c>
      <c r="I83" s="20"/>
      <c r="J83" s="16"/>
      <c r="K83" s="21"/>
    </row>
    <row r="84" spans="1:11" x14ac:dyDescent="0.25">
      <c r="A84" s="4">
        <v>80</v>
      </c>
      <c r="B84" s="40" t="s">
        <v>170</v>
      </c>
      <c r="C84" s="43" t="s">
        <v>171</v>
      </c>
      <c r="D84" s="4" t="s">
        <v>172</v>
      </c>
      <c r="E84" s="18">
        <f t="shared" ref="E84:J84" si="10">SUM(E79:E83)</f>
        <v>1200000</v>
      </c>
      <c r="F84" s="18">
        <f t="shared" si="10"/>
        <v>0</v>
      </c>
      <c r="G84" s="18">
        <f t="shared" si="10"/>
        <v>0</v>
      </c>
      <c r="H84" s="27">
        <f t="shared" si="10"/>
        <v>1200000</v>
      </c>
      <c r="I84" s="27">
        <f t="shared" si="10"/>
        <v>700000</v>
      </c>
      <c r="J84" s="18">
        <f t="shared" si="10"/>
        <v>700000</v>
      </c>
      <c r="K84" s="28"/>
    </row>
    <row r="85" spans="1:11" x14ac:dyDescent="0.25">
      <c r="A85" s="4">
        <v>81</v>
      </c>
      <c r="B85" s="40">
        <v>1</v>
      </c>
      <c r="C85" s="33" t="s">
        <v>173</v>
      </c>
      <c r="D85" s="4" t="s">
        <v>174</v>
      </c>
      <c r="E85" s="16"/>
      <c r="F85" s="17"/>
      <c r="G85" s="24"/>
      <c r="H85" s="19">
        <f>SUM(E85:G85)</f>
        <v>0</v>
      </c>
      <c r="I85" s="20"/>
      <c r="J85" s="16"/>
      <c r="K85" s="21"/>
    </row>
    <row r="86" spans="1:11" x14ac:dyDescent="0.25">
      <c r="A86" s="4">
        <v>82</v>
      </c>
      <c r="B86" s="40">
        <v>2</v>
      </c>
      <c r="C86" s="5" t="s">
        <v>175</v>
      </c>
      <c r="D86" s="5" t="s">
        <v>176</v>
      </c>
      <c r="E86" s="16"/>
      <c r="F86" s="17"/>
      <c r="G86" s="31"/>
      <c r="H86" s="19">
        <f>SUM(E86:G86)</f>
        <v>0</v>
      </c>
      <c r="I86" s="20"/>
      <c r="J86" s="16"/>
      <c r="K86" s="21"/>
    </row>
    <row r="87" spans="1:11" x14ac:dyDescent="0.25">
      <c r="A87" s="4">
        <v>83</v>
      </c>
      <c r="B87" s="40">
        <v>3</v>
      </c>
      <c r="C87" s="5" t="s">
        <v>177</v>
      </c>
      <c r="D87" s="5" t="s">
        <v>178</v>
      </c>
      <c r="E87" s="16"/>
      <c r="F87" s="17"/>
      <c r="G87" s="31"/>
      <c r="H87" s="19">
        <f>SUM(E87:G87)</f>
        <v>0</v>
      </c>
      <c r="I87" s="20"/>
      <c r="J87" s="16"/>
      <c r="K87" s="21"/>
    </row>
    <row r="88" spans="1:11" x14ac:dyDescent="0.25">
      <c r="A88" s="4">
        <v>84</v>
      </c>
      <c r="B88" s="40">
        <v>4</v>
      </c>
      <c r="C88" s="5" t="s">
        <v>179</v>
      </c>
      <c r="D88" s="5" t="s">
        <v>180</v>
      </c>
      <c r="E88" s="16"/>
      <c r="F88" s="17"/>
      <c r="G88" s="31"/>
      <c r="H88" s="19">
        <f>SUM(E88:G88)</f>
        <v>0</v>
      </c>
      <c r="I88" s="20"/>
      <c r="J88" s="16"/>
      <c r="K88" s="21"/>
    </row>
    <row r="89" spans="1:11" x14ac:dyDescent="0.25">
      <c r="A89" s="4">
        <v>85</v>
      </c>
      <c r="B89" s="40">
        <v>5</v>
      </c>
      <c r="C89" s="5" t="s">
        <v>181</v>
      </c>
      <c r="D89" s="5" t="s">
        <v>182</v>
      </c>
      <c r="E89" s="16"/>
      <c r="F89" s="17"/>
      <c r="G89" s="24"/>
      <c r="H89" s="19">
        <f>SUM(E89:G89)</f>
        <v>0</v>
      </c>
      <c r="I89" s="20"/>
      <c r="J89" s="16">
        <v>120000</v>
      </c>
      <c r="K89" s="21"/>
    </row>
    <row r="90" spans="1:11" x14ac:dyDescent="0.25">
      <c r="A90" s="4">
        <v>86</v>
      </c>
      <c r="B90" s="44" t="s">
        <v>183</v>
      </c>
      <c r="C90" s="39" t="s">
        <v>184</v>
      </c>
      <c r="D90" s="4" t="s">
        <v>185</v>
      </c>
      <c r="E90" s="18">
        <f>SUM(E85:E89)</f>
        <v>0</v>
      </c>
      <c r="F90" s="18">
        <f>SUM(F85:F89)</f>
        <v>0</v>
      </c>
      <c r="G90" s="18">
        <f>SUM(G85:G89)</f>
        <v>0</v>
      </c>
      <c r="H90" s="27">
        <f>SUM(H85:H89)</f>
        <v>0</v>
      </c>
      <c r="I90" s="42"/>
      <c r="J90" s="18">
        <f>J85+J86+J87+J88+J89</f>
        <v>120000</v>
      </c>
      <c r="K90" s="28"/>
    </row>
    <row r="91" spans="1:11" x14ac:dyDescent="0.25">
      <c r="A91" s="4">
        <v>87</v>
      </c>
      <c r="B91" s="40" t="s">
        <v>186</v>
      </c>
      <c r="C91" s="32" t="s">
        <v>187</v>
      </c>
      <c r="D91" s="4" t="s">
        <v>188</v>
      </c>
      <c r="E91" s="18">
        <f t="shared" ref="E91:J91" si="11">E24+E34+E43+E60+E72+E78+E84+E90</f>
        <v>90310390</v>
      </c>
      <c r="F91" s="18">
        <f t="shared" si="11"/>
        <v>6072750</v>
      </c>
      <c r="G91" s="18">
        <f t="shared" si="11"/>
        <v>0</v>
      </c>
      <c r="H91" s="27">
        <f t="shared" si="11"/>
        <v>96383140</v>
      </c>
      <c r="I91" s="27">
        <f t="shared" si="11"/>
        <v>104392228</v>
      </c>
      <c r="J91" s="18">
        <f t="shared" si="11"/>
        <v>86209277</v>
      </c>
      <c r="K91" s="28"/>
    </row>
    <row r="92" spans="1:11" x14ac:dyDescent="0.25">
      <c r="A92" s="4">
        <v>88</v>
      </c>
      <c r="B92" s="40">
        <v>1</v>
      </c>
      <c r="C92" s="1" t="s">
        <v>189</v>
      </c>
      <c r="D92" s="4" t="s">
        <v>190</v>
      </c>
      <c r="E92" s="16"/>
      <c r="F92" s="17"/>
      <c r="G92" s="24"/>
      <c r="H92" s="19">
        <f>SUM(E92:G92)</f>
        <v>0</v>
      </c>
      <c r="I92" s="20"/>
      <c r="J92" s="16"/>
      <c r="K92" s="21"/>
    </row>
    <row r="93" spans="1:11" x14ac:dyDescent="0.25">
      <c r="A93" s="4">
        <v>89</v>
      </c>
      <c r="B93" s="40">
        <v>2</v>
      </c>
      <c r="C93" s="33" t="s">
        <v>191</v>
      </c>
      <c r="D93" s="4" t="s">
        <v>192</v>
      </c>
      <c r="E93" s="16"/>
      <c r="F93" s="17"/>
      <c r="G93" s="24"/>
      <c r="H93" s="19">
        <f>SUM(E93:G93)</f>
        <v>0</v>
      </c>
      <c r="I93" s="20"/>
      <c r="J93" s="16"/>
      <c r="K93" s="21"/>
    </row>
    <row r="94" spans="1:11" x14ac:dyDescent="0.25">
      <c r="A94" s="4">
        <v>90</v>
      </c>
      <c r="B94" s="40">
        <v>3</v>
      </c>
      <c r="C94" s="1" t="s">
        <v>193</v>
      </c>
      <c r="D94" s="4" t="s">
        <v>194</v>
      </c>
      <c r="E94" s="16"/>
      <c r="F94" s="17"/>
      <c r="G94" s="24"/>
      <c r="H94" s="19">
        <f>SUM(E94:G94)</f>
        <v>0</v>
      </c>
      <c r="I94" s="20"/>
      <c r="J94" s="16"/>
      <c r="K94" s="21"/>
    </row>
    <row r="95" spans="1:11" x14ac:dyDescent="0.25">
      <c r="A95" s="4">
        <v>91</v>
      </c>
      <c r="B95" s="40" t="s">
        <v>195</v>
      </c>
      <c r="C95" s="26" t="s">
        <v>196</v>
      </c>
      <c r="D95" s="4" t="s">
        <v>197</v>
      </c>
      <c r="E95" s="18">
        <f>SUM(E92:E94)</f>
        <v>0</v>
      </c>
      <c r="F95" s="18">
        <f>SUM(F92:F94)</f>
        <v>0</v>
      </c>
      <c r="G95" s="18">
        <f>SUM(G92:G94)</f>
        <v>0</v>
      </c>
      <c r="H95" s="27">
        <f>SUM(H92:H94)</f>
        <v>0</v>
      </c>
      <c r="I95" s="42"/>
      <c r="J95" s="18"/>
      <c r="K95" s="28"/>
    </row>
    <row r="96" spans="1:11" x14ac:dyDescent="0.25">
      <c r="A96" s="4">
        <v>92</v>
      </c>
      <c r="B96" s="40">
        <v>1</v>
      </c>
      <c r="C96" s="5" t="s">
        <v>198</v>
      </c>
      <c r="D96" s="5" t="s">
        <v>199</v>
      </c>
      <c r="E96" s="18"/>
      <c r="F96" s="18"/>
      <c r="G96" s="31"/>
      <c r="H96" s="19">
        <f>SUM(E96:G96)</f>
        <v>0</v>
      </c>
      <c r="I96" s="20"/>
      <c r="J96" s="16"/>
      <c r="K96" s="21"/>
    </row>
    <row r="97" spans="1:11" x14ac:dyDescent="0.25">
      <c r="A97" s="4">
        <v>93</v>
      </c>
      <c r="B97" s="40">
        <v>2</v>
      </c>
      <c r="C97" s="5" t="s">
        <v>200</v>
      </c>
      <c r="D97" s="4" t="s">
        <v>201</v>
      </c>
      <c r="E97" s="16"/>
      <c r="F97" s="17"/>
      <c r="G97" s="24"/>
      <c r="H97" s="19">
        <f>SUM(E97:G97)</f>
        <v>0</v>
      </c>
      <c r="I97" s="20"/>
      <c r="J97" s="16"/>
      <c r="K97" s="21"/>
    </row>
    <row r="98" spans="1:11" x14ac:dyDescent="0.25">
      <c r="A98" s="4">
        <v>94</v>
      </c>
      <c r="B98" s="44">
        <v>3</v>
      </c>
      <c r="C98" s="5" t="s">
        <v>202</v>
      </c>
      <c r="D98" s="4" t="s">
        <v>203</v>
      </c>
      <c r="E98" s="16"/>
      <c r="F98" s="17"/>
      <c r="G98" s="24"/>
      <c r="H98" s="19">
        <f>SUM(E98:G98)</f>
        <v>0</v>
      </c>
      <c r="I98" s="20"/>
      <c r="J98" s="16"/>
      <c r="K98" s="21"/>
    </row>
    <row r="99" spans="1:11" x14ac:dyDescent="0.25">
      <c r="A99" s="4">
        <v>95</v>
      </c>
      <c r="B99" s="40">
        <v>4</v>
      </c>
      <c r="C99" s="5" t="s">
        <v>204</v>
      </c>
      <c r="D99" s="4" t="s">
        <v>205</v>
      </c>
      <c r="E99" s="16"/>
      <c r="F99" s="17"/>
      <c r="G99" s="24"/>
      <c r="H99" s="19">
        <f>SUM(E99:G99)</f>
        <v>0</v>
      </c>
      <c r="I99" s="20"/>
      <c r="J99" s="16"/>
      <c r="K99" s="21"/>
    </row>
    <row r="100" spans="1:11" x14ac:dyDescent="0.25">
      <c r="A100" s="4">
        <v>96</v>
      </c>
      <c r="B100" s="40" t="s">
        <v>206</v>
      </c>
      <c r="C100" s="43" t="s">
        <v>207</v>
      </c>
      <c r="D100" s="4" t="s">
        <v>208</v>
      </c>
      <c r="E100" s="18">
        <f>SUM(E96:E99)</f>
        <v>0</v>
      </c>
      <c r="F100" s="18">
        <f>SUM(F96:F99)</f>
        <v>0</v>
      </c>
      <c r="G100" s="18">
        <f>SUM(G96:G99)</f>
        <v>0</v>
      </c>
      <c r="H100" s="27">
        <f>SUM(H96:H99)</f>
        <v>0</v>
      </c>
      <c r="I100" s="42"/>
      <c r="J100" s="18"/>
      <c r="K100" s="28"/>
    </row>
    <row r="101" spans="1:11" x14ac:dyDescent="0.25">
      <c r="A101" s="4">
        <v>97</v>
      </c>
      <c r="B101" s="40">
        <v>1</v>
      </c>
      <c r="C101" s="33" t="s">
        <v>209</v>
      </c>
      <c r="D101" s="4" t="s">
        <v>210</v>
      </c>
      <c r="E101" s="16"/>
      <c r="F101" s="17"/>
      <c r="G101" s="24"/>
      <c r="H101" s="19"/>
      <c r="I101" s="20"/>
      <c r="J101" s="16"/>
      <c r="K101" s="21"/>
    </row>
    <row r="102" spans="1:11" x14ac:dyDescent="0.25">
      <c r="A102" s="4">
        <v>98</v>
      </c>
      <c r="B102" s="40" t="s">
        <v>20</v>
      </c>
      <c r="C102" s="33" t="s">
        <v>211</v>
      </c>
      <c r="D102" s="4"/>
      <c r="E102" s="16">
        <v>7122896</v>
      </c>
      <c r="F102" s="16">
        <v>0</v>
      </c>
      <c r="G102" s="24"/>
      <c r="H102" s="19">
        <f>SUM(E102:G102)</f>
        <v>7122896</v>
      </c>
      <c r="I102" s="20">
        <v>5745168</v>
      </c>
      <c r="J102" s="16">
        <v>5745168</v>
      </c>
      <c r="K102" s="21"/>
    </row>
    <row r="103" spans="1:11" x14ac:dyDescent="0.25">
      <c r="A103" s="4">
        <v>99</v>
      </c>
      <c r="B103" s="40" t="s">
        <v>22</v>
      </c>
      <c r="C103" s="8" t="s">
        <v>212</v>
      </c>
      <c r="D103" s="4"/>
      <c r="E103" s="16">
        <v>85546609</v>
      </c>
      <c r="F103" s="16"/>
      <c r="G103" s="31"/>
      <c r="H103" s="19">
        <f>SUM(E103:G103)</f>
        <v>85546609</v>
      </c>
      <c r="I103" s="20">
        <v>87305560</v>
      </c>
      <c r="J103" s="16">
        <v>87305560</v>
      </c>
      <c r="K103" s="21"/>
    </row>
    <row r="104" spans="1:11" x14ac:dyDescent="0.25">
      <c r="A104" s="4">
        <v>100</v>
      </c>
      <c r="B104" s="8">
        <v>2</v>
      </c>
      <c r="C104" s="37" t="s">
        <v>213</v>
      </c>
      <c r="D104" s="4" t="s">
        <v>214</v>
      </c>
      <c r="E104" s="17"/>
      <c r="F104" s="17"/>
      <c r="G104" s="24"/>
      <c r="H104" s="19">
        <f>SUM(E104:G104)</f>
        <v>0</v>
      </c>
      <c r="I104" s="20"/>
      <c r="J104" s="16"/>
      <c r="K104" s="21"/>
    </row>
    <row r="105" spans="1:11" x14ac:dyDescent="0.25">
      <c r="A105" s="4">
        <v>101</v>
      </c>
      <c r="B105" s="8" t="s">
        <v>215</v>
      </c>
      <c r="C105" s="45" t="s">
        <v>216</v>
      </c>
      <c r="D105" s="4" t="s">
        <v>217</v>
      </c>
      <c r="E105" s="18">
        <f t="shared" ref="E105:J105" si="12">SUM(E102:E104)</f>
        <v>92669505</v>
      </c>
      <c r="F105" s="18">
        <f t="shared" si="12"/>
        <v>0</v>
      </c>
      <c r="G105" s="18">
        <f t="shared" si="12"/>
        <v>0</v>
      </c>
      <c r="H105" s="27">
        <f t="shared" si="12"/>
        <v>92669505</v>
      </c>
      <c r="I105" s="27">
        <f t="shared" si="12"/>
        <v>93050728</v>
      </c>
      <c r="J105" s="18">
        <f t="shared" si="12"/>
        <v>93050728</v>
      </c>
      <c r="K105" s="28"/>
    </row>
    <row r="106" spans="1:11" x14ac:dyDescent="0.25">
      <c r="A106" s="4">
        <v>102</v>
      </c>
      <c r="B106" s="40">
        <v>1</v>
      </c>
      <c r="C106" s="1" t="s">
        <v>218</v>
      </c>
      <c r="D106" s="4" t="s">
        <v>219</v>
      </c>
      <c r="E106" s="17"/>
      <c r="F106" s="17"/>
      <c r="G106" s="24"/>
      <c r="H106" s="19">
        <f t="shared" ref="H106:H111" si="13">SUM(E106:G106)</f>
        <v>0</v>
      </c>
      <c r="I106" s="20"/>
      <c r="J106" s="16">
        <v>2008921</v>
      </c>
      <c r="K106" s="21"/>
    </row>
    <row r="107" spans="1:11" x14ac:dyDescent="0.25">
      <c r="A107" s="4">
        <v>103</v>
      </c>
      <c r="B107" s="8">
        <v>2</v>
      </c>
      <c r="C107" s="37" t="s">
        <v>220</v>
      </c>
      <c r="D107" s="4" t="s">
        <v>221</v>
      </c>
      <c r="E107" s="17"/>
      <c r="F107" s="17"/>
      <c r="G107" s="24"/>
      <c r="H107" s="19">
        <f t="shared" si="13"/>
        <v>0</v>
      </c>
      <c r="I107" s="20"/>
      <c r="J107" s="16"/>
      <c r="K107" s="21"/>
    </row>
    <row r="108" spans="1:11" x14ac:dyDescent="0.25">
      <c r="A108" s="4">
        <v>104</v>
      </c>
      <c r="B108" s="8">
        <v>3</v>
      </c>
      <c r="C108" s="37" t="s">
        <v>222</v>
      </c>
      <c r="D108" s="5" t="s">
        <v>223</v>
      </c>
      <c r="E108" s="18"/>
      <c r="F108" s="18"/>
      <c r="G108" s="31"/>
      <c r="H108" s="19">
        <f t="shared" si="13"/>
        <v>0</v>
      </c>
      <c r="I108" s="20"/>
      <c r="J108" s="16"/>
      <c r="K108" s="21"/>
    </row>
    <row r="109" spans="1:11" x14ac:dyDescent="0.25">
      <c r="A109" s="4">
        <v>105</v>
      </c>
      <c r="B109" s="8">
        <v>4</v>
      </c>
      <c r="C109" s="1" t="s">
        <v>224</v>
      </c>
      <c r="D109" s="4" t="s">
        <v>225</v>
      </c>
      <c r="E109" s="17"/>
      <c r="F109" s="17"/>
      <c r="G109" s="24"/>
      <c r="H109" s="19">
        <f t="shared" si="13"/>
        <v>0</v>
      </c>
      <c r="I109" s="20"/>
      <c r="J109" s="16"/>
      <c r="K109" s="21"/>
    </row>
    <row r="110" spans="1:11" x14ac:dyDescent="0.25">
      <c r="A110" s="4">
        <v>106</v>
      </c>
      <c r="B110" s="8">
        <v>5</v>
      </c>
      <c r="C110" s="46" t="s">
        <v>226</v>
      </c>
      <c r="D110" s="4" t="s">
        <v>227</v>
      </c>
      <c r="E110" s="17"/>
      <c r="F110" s="17"/>
      <c r="G110" s="25"/>
      <c r="H110" s="19">
        <f t="shared" si="13"/>
        <v>0</v>
      </c>
      <c r="I110" s="20"/>
      <c r="J110" s="16"/>
      <c r="K110" s="21"/>
    </row>
    <row r="111" spans="1:11" x14ac:dyDescent="0.25">
      <c r="A111" s="4">
        <v>107</v>
      </c>
      <c r="B111" s="8">
        <v>6</v>
      </c>
      <c r="C111" s="1" t="s">
        <v>228</v>
      </c>
      <c r="D111" s="5" t="s">
        <v>229</v>
      </c>
      <c r="E111" s="17"/>
      <c r="F111" s="17"/>
      <c r="G111" s="25"/>
      <c r="H111" s="19">
        <f t="shared" si="13"/>
        <v>0</v>
      </c>
      <c r="I111" s="20"/>
      <c r="J111" s="16"/>
      <c r="K111" s="21"/>
    </row>
    <row r="112" spans="1:11" x14ac:dyDescent="0.25">
      <c r="A112" s="4">
        <v>108</v>
      </c>
      <c r="B112" s="8" t="s">
        <v>230</v>
      </c>
      <c r="C112" s="45" t="s">
        <v>231</v>
      </c>
      <c r="D112" s="4" t="s">
        <v>232</v>
      </c>
      <c r="E112" s="18">
        <f t="shared" ref="E112:J112" si="14">SUM(E106:E111)+E105+E100+E95</f>
        <v>92669505</v>
      </c>
      <c r="F112" s="18">
        <f t="shared" si="14"/>
        <v>0</v>
      </c>
      <c r="G112" s="18">
        <f t="shared" si="14"/>
        <v>0</v>
      </c>
      <c r="H112" s="27">
        <f t="shared" si="14"/>
        <v>92669505</v>
      </c>
      <c r="I112" s="27">
        <f t="shared" si="14"/>
        <v>93050728</v>
      </c>
      <c r="J112" s="18">
        <f t="shared" si="14"/>
        <v>95059649</v>
      </c>
      <c r="K112" s="28"/>
    </row>
    <row r="113" spans="1:11" x14ac:dyDescent="0.25">
      <c r="A113" s="4">
        <v>109</v>
      </c>
      <c r="B113" s="8">
        <v>1</v>
      </c>
      <c r="C113" s="5" t="s">
        <v>233</v>
      </c>
      <c r="D113" s="4" t="s">
        <v>234</v>
      </c>
      <c r="E113" s="17"/>
      <c r="F113" s="17"/>
      <c r="G113" s="25"/>
      <c r="H113" s="29">
        <f>SUM(E113:G113)</f>
        <v>0</v>
      </c>
      <c r="I113" s="20"/>
      <c r="J113" s="17"/>
      <c r="K113" s="30"/>
    </row>
    <row r="114" spans="1:11" x14ac:dyDescent="0.25">
      <c r="A114" s="4">
        <v>110</v>
      </c>
      <c r="B114" s="8">
        <v>2</v>
      </c>
      <c r="C114" s="4" t="s">
        <v>235</v>
      </c>
      <c r="D114" s="4" t="s">
        <v>236</v>
      </c>
      <c r="E114" s="17"/>
      <c r="F114" s="18"/>
      <c r="G114" s="25"/>
      <c r="H114" s="29">
        <f>SUM(E114:G114)</f>
        <v>0</v>
      </c>
      <c r="I114" s="20"/>
      <c r="J114" s="17"/>
      <c r="K114" s="30"/>
    </row>
    <row r="115" spans="1:11" x14ac:dyDescent="0.25">
      <c r="A115" s="4">
        <v>111</v>
      </c>
      <c r="B115" s="40">
        <v>3</v>
      </c>
      <c r="C115" s="5" t="s">
        <v>237</v>
      </c>
      <c r="D115" s="4" t="s">
        <v>238</v>
      </c>
      <c r="E115" s="16"/>
      <c r="F115" s="17"/>
      <c r="G115" s="24"/>
      <c r="H115" s="29">
        <f>SUM(E115:G115)</f>
        <v>0</v>
      </c>
      <c r="I115" s="20"/>
      <c r="J115" s="17"/>
      <c r="K115" s="30"/>
    </row>
    <row r="116" spans="1:11" x14ac:dyDescent="0.25">
      <c r="A116" s="4">
        <v>112</v>
      </c>
      <c r="B116" s="40">
        <v>4</v>
      </c>
      <c r="C116" s="5" t="s">
        <v>239</v>
      </c>
      <c r="D116" s="4" t="s">
        <v>240</v>
      </c>
      <c r="E116" s="16"/>
      <c r="F116" s="17"/>
      <c r="G116" s="24"/>
      <c r="H116" s="29">
        <f>SUM(E116:G116)</f>
        <v>0</v>
      </c>
      <c r="I116" s="20"/>
      <c r="J116" s="17"/>
      <c r="K116" s="30"/>
    </row>
    <row r="117" spans="1:11" x14ac:dyDescent="0.25">
      <c r="A117" s="4">
        <v>113</v>
      </c>
      <c r="B117" s="40">
        <v>5</v>
      </c>
      <c r="C117" s="5" t="s">
        <v>241</v>
      </c>
      <c r="D117" s="5" t="s">
        <v>242</v>
      </c>
      <c r="E117" s="16"/>
      <c r="F117" s="17"/>
      <c r="G117" s="24"/>
      <c r="H117" s="29">
        <f>SUM(E117:G117)</f>
        <v>0</v>
      </c>
      <c r="I117" s="20"/>
      <c r="J117" s="17"/>
      <c r="K117" s="30"/>
    </row>
    <row r="118" spans="1:11" x14ac:dyDescent="0.25">
      <c r="A118" s="4">
        <v>114</v>
      </c>
      <c r="B118" s="40" t="s">
        <v>243</v>
      </c>
      <c r="C118" s="45" t="s">
        <v>244</v>
      </c>
      <c r="D118" s="4" t="s">
        <v>245</v>
      </c>
      <c r="E118" s="18">
        <f>SUM(E113:E117)</f>
        <v>0</v>
      </c>
      <c r="F118" s="18">
        <f>SUM(F113:F117)</f>
        <v>0</v>
      </c>
      <c r="G118" s="18">
        <f>SUM(G113:G117)</f>
        <v>0</v>
      </c>
      <c r="H118" s="27">
        <f>SUM(H113:H117)</f>
        <v>0</v>
      </c>
      <c r="I118" s="42"/>
      <c r="J118" s="18"/>
      <c r="K118" s="28"/>
    </row>
    <row r="119" spans="1:11" x14ac:dyDescent="0.25">
      <c r="A119" s="4">
        <v>115</v>
      </c>
      <c r="B119" s="40">
        <v>1</v>
      </c>
      <c r="C119" s="46" t="s">
        <v>246</v>
      </c>
      <c r="D119" s="4" t="s">
        <v>247</v>
      </c>
      <c r="E119" s="16"/>
      <c r="F119" s="17"/>
      <c r="G119" s="24"/>
      <c r="H119" s="19">
        <f>SUM(E119:G119)</f>
        <v>0</v>
      </c>
      <c r="I119" s="20"/>
      <c r="J119" s="16"/>
      <c r="K119" s="21"/>
    </row>
    <row r="120" spans="1:11" x14ac:dyDescent="0.25">
      <c r="A120" s="4">
        <v>116</v>
      </c>
      <c r="B120" s="40">
        <v>2</v>
      </c>
      <c r="C120" s="1" t="s">
        <v>248</v>
      </c>
      <c r="D120" s="5" t="s">
        <v>249</v>
      </c>
      <c r="E120" s="16"/>
      <c r="F120" s="17"/>
      <c r="G120" s="24"/>
      <c r="H120" s="19">
        <f>SUM(E120:G120)</f>
        <v>0</v>
      </c>
      <c r="I120" s="20"/>
      <c r="J120" s="16"/>
      <c r="K120" s="21"/>
    </row>
    <row r="121" spans="1:11" x14ac:dyDescent="0.25">
      <c r="A121" s="4">
        <v>117</v>
      </c>
      <c r="B121" s="40" t="s">
        <v>250</v>
      </c>
      <c r="C121" s="47" t="s">
        <v>251</v>
      </c>
      <c r="D121" s="4" t="s">
        <v>252</v>
      </c>
      <c r="E121" s="18">
        <f t="shared" ref="E121:J121" si="15">E95+E100+E112+E118+E119+E120</f>
        <v>92669505</v>
      </c>
      <c r="F121" s="18">
        <f t="shared" si="15"/>
        <v>0</v>
      </c>
      <c r="G121" s="18">
        <f t="shared" si="15"/>
        <v>0</v>
      </c>
      <c r="H121" s="27">
        <f t="shared" si="15"/>
        <v>92669505</v>
      </c>
      <c r="I121" s="27">
        <f t="shared" si="15"/>
        <v>93050728</v>
      </c>
      <c r="J121" s="18">
        <f t="shared" si="15"/>
        <v>95059649</v>
      </c>
      <c r="K121" s="28"/>
    </row>
    <row r="122" spans="1:11" x14ac:dyDescent="0.25">
      <c r="A122" s="4">
        <v>118</v>
      </c>
      <c r="B122" s="35" t="s">
        <v>253</v>
      </c>
      <c r="C122" s="26" t="s">
        <v>254</v>
      </c>
      <c r="D122" s="26"/>
      <c r="E122" s="18">
        <f t="shared" ref="E122:J122" si="16">E91+E121</f>
        <v>182979895</v>
      </c>
      <c r="F122" s="18">
        <f t="shared" si="16"/>
        <v>6072750</v>
      </c>
      <c r="G122" s="18">
        <f t="shared" si="16"/>
        <v>0</v>
      </c>
      <c r="H122" s="27">
        <f t="shared" si="16"/>
        <v>189052645</v>
      </c>
      <c r="I122" s="27">
        <f t="shared" si="16"/>
        <v>197442956</v>
      </c>
      <c r="J122" s="18">
        <f t="shared" si="16"/>
        <v>181268926</v>
      </c>
      <c r="K122" s="28"/>
    </row>
    <row r="123" spans="1:11" x14ac:dyDescent="0.25">
      <c r="B123" s="38"/>
      <c r="C123" s="1"/>
      <c r="E123" s="1"/>
      <c r="F123" s="48"/>
      <c r="G123" s="1"/>
      <c r="H123" s="1"/>
      <c r="I123" s="49"/>
      <c r="J123" s="50"/>
      <c r="K123" s="1"/>
    </row>
    <row r="124" spans="1:11" x14ac:dyDescent="0.25">
      <c r="B124" s="38"/>
      <c r="C124" s="1"/>
      <c r="E124" s="1"/>
      <c r="F124" s="1"/>
      <c r="G124" s="1"/>
      <c r="I124" s="51"/>
    </row>
    <row r="125" spans="1:11" x14ac:dyDescent="0.25">
      <c r="B125" s="52"/>
      <c r="C125" s="1"/>
      <c r="E125" s="1"/>
      <c r="F125" s="1"/>
      <c r="G125" s="43"/>
      <c r="I125" s="51"/>
    </row>
    <row r="126" spans="1:11" x14ac:dyDescent="0.25">
      <c r="B126" s="38"/>
      <c r="C126" s="1"/>
      <c r="E126" s="1"/>
      <c r="F126" s="1"/>
      <c r="G126" s="1"/>
      <c r="I126" s="51"/>
    </row>
    <row r="127" spans="1:11" x14ac:dyDescent="0.25">
      <c r="B127" s="38"/>
      <c r="C127" s="1"/>
      <c r="E127" s="1"/>
      <c r="G127" s="1"/>
      <c r="I127" s="51"/>
    </row>
    <row r="128" spans="1:11" x14ac:dyDescent="0.25">
      <c r="B128" s="38"/>
      <c r="C128" s="1"/>
      <c r="E128" s="1"/>
      <c r="G128" s="1"/>
      <c r="I128" s="51"/>
    </row>
    <row r="129" spans="2:9" ht="15.6" x14ac:dyDescent="0.3">
      <c r="B129" s="38"/>
      <c r="C129" s="53"/>
      <c r="E129" s="1"/>
      <c r="G129" s="43"/>
      <c r="I129" s="51"/>
    </row>
    <row r="130" spans="2:9" x14ac:dyDescent="0.25">
      <c r="B130" s="38"/>
      <c r="C130" s="1"/>
      <c r="E130" s="1"/>
      <c r="G130" s="1"/>
      <c r="I130" s="51"/>
    </row>
    <row r="131" spans="2:9" x14ac:dyDescent="0.25">
      <c r="B131" s="38"/>
      <c r="C131" s="1"/>
      <c r="E131" s="1"/>
      <c r="G131" s="1"/>
      <c r="I131" s="51"/>
    </row>
    <row r="132" spans="2:9" x14ac:dyDescent="0.25">
      <c r="B132" s="38"/>
      <c r="C132" s="1"/>
      <c r="E132" s="1"/>
      <c r="G132" s="1"/>
      <c r="I132" s="51"/>
    </row>
    <row r="133" spans="2:9" x14ac:dyDescent="0.25">
      <c r="B133" s="38"/>
      <c r="C133" s="1"/>
      <c r="E133" s="1"/>
      <c r="G133" s="1"/>
      <c r="I133" s="51"/>
    </row>
    <row r="134" spans="2:9" x14ac:dyDescent="0.25">
      <c r="B134" s="38"/>
      <c r="C134" s="1"/>
      <c r="E134" s="1"/>
      <c r="G134" s="1"/>
      <c r="I134" s="51"/>
    </row>
    <row r="135" spans="2:9" x14ac:dyDescent="0.25">
      <c r="B135" s="38"/>
      <c r="C135" s="1"/>
      <c r="E135" s="1"/>
      <c r="G135" s="1"/>
      <c r="I135" s="51"/>
    </row>
    <row r="136" spans="2:9" x14ac:dyDescent="0.25">
      <c r="B136" s="38"/>
      <c r="C136" s="1"/>
      <c r="E136" s="1"/>
      <c r="G136" s="1"/>
      <c r="I136" s="51"/>
    </row>
    <row r="137" spans="2:9" x14ac:dyDescent="0.25">
      <c r="B137" s="38"/>
      <c r="C137" s="1"/>
      <c r="E137" s="1"/>
      <c r="G137" s="1"/>
      <c r="I137" s="51"/>
    </row>
    <row r="138" spans="2:9" x14ac:dyDescent="0.25">
      <c r="B138" s="52"/>
      <c r="C138" s="1"/>
      <c r="E138" s="1"/>
      <c r="G138" s="1"/>
      <c r="I138" s="51"/>
    </row>
    <row r="139" spans="2:9" x14ac:dyDescent="0.25">
      <c r="B139" s="38"/>
      <c r="C139" s="1"/>
      <c r="E139" s="1"/>
      <c r="G139" s="43"/>
      <c r="I139" s="51"/>
    </row>
    <row r="140" spans="2:9" x14ac:dyDescent="0.25">
      <c r="B140" s="38"/>
      <c r="C140" s="1"/>
      <c r="E140" s="1"/>
      <c r="G140" s="1"/>
      <c r="I140" s="51"/>
    </row>
    <row r="141" spans="2:9" x14ac:dyDescent="0.25">
      <c r="B141" s="38"/>
      <c r="C141" s="1"/>
      <c r="E141" s="1"/>
      <c r="G141" s="43"/>
      <c r="I141" s="51"/>
    </row>
    <row r="142" spans="2:9" x14ac:dyDescent="0.25">
      <c r="I142" s="51"/>
    </row>
    <row r="143" spans="2:9" x14ac:dyDescent="0.25">
      <c r="I143" s="51"/>
    </row>
    <row r="144" spans="2:9" x14ac:dyDescent="0.25">
      <c r="I144" s="51"/>
    </row>
    <row r="145" spans="9:9" x14ac:dyDescent="0.25">
      <c r="I145" s="51"/>
    </row>
    <row r="146" spans="9:9" x14ac:dyDescent="0.25">
      <c r="I146" s="51"/>
    </row>
    <row r="147" spans="9:9" x14ac:dyDescent="0.25">
      <c r="I147" s="51"/>
    </row>
    <row r="148" spans="9:9" x14ac:dyDescent="0.25">
      <c r="I148" s="51"/>
    </row>
    <row r="149" spans="9:9" x14ac:dyDescent="0.25">
      <c r="I149" s="51"/>
    </row>
    <row r="150" spans="9:9" x14ac:dyDescent="0.25">
      <c r="I150" s="51"/>
    </row>
    <row r="151" spans="9:9" x14ac:dyDescent="0.25">
      <c r="I151" s="51"/>
    </row>
    <row r="152" spans="9:9" x14ac:dyDescent="0.25">
      <c r="I152" s="51"/>
    </row>
    <row r="153" spans="9:9" x14ac:dyDescent="0.25">
      <c r="I153" s="51"/>
    </row>
    <row r="154" spans="9:9" x14ac:dyDescent="0.25">
      <c r="I154" s="51"/>
    </row>
    <row r="155" spans="9:9" x14ac:dyDescent="0.25">
      <c r="I155" s="51"/>
    </row>
    <row r="156" spans="9:9" x14ac:dyDescent="0.25">
      <c r="I156" s="51"/>
    </row>
    <row r="157" spans="9:9" x14ac:dyDescent="0.25">
      <c r="I157" s="51"/>
    </row>
    <row r="158" spans="9:9" x14ac:dyDescent="0.25">
      <c r="I158" s="51"/>
    </row>
    <row r="159" spans="9:9" x14ac:dyDescent="0.25">
      <c r="I159" s="51"/>
    </row>
    <row r="160" spans="9:9" x14ac:dyDescent="0.25">
      <c r="I160" s="51"/>
    </row>
    <row r="161" spans="9:9" x14ac:dyDescent="0.25">
      <c r="I161" s="51"/>
    </row>
    <row r="162" spans="9:9" x14ac:dyDescent="0.25">
      <c r="I162" s="51"/>
    </row>
    <row r="163" spans="9:9" x14ac:dyDescent="0.25">
      <c r="I163" s="51"/>
    </row>
    <row r="164" spans="9:9" x14ac:dyDescent="0.25">
      <c r="I164" s="51"/>
    </row>
    <row r="165" spans="9:9" x14ac:dyDescent="0.25">
      <c r="I165" s="51"/>
    </row>
    <row r="166" spans="9:9" x14ac:dyDescent="0.25">
      <c r="I166" s="51"/>
    </row>
    <row r="167" spans="9:9" x14ac:dyDescent="0.25">
      <c r="I167" s="51"/>
    </row>
    <row r="168" spans="9:9" x14ac:dyDescent="0.25">
      <c r="I168" s="51"/>
    </row>
    <row r="169" spans="9:9" x14ac:dyDescent="0.25">
      <c r="I169" s="51"/>
    </row>
    <row r="170" spans="9:9" x14ac:dyDescent="0.25">
      <c r="I170" s="51"/>
    </row>
    <row r="171" spans="9:9" x14ac:dyDescent="0.25">
      <c r="I171" s="51"/>
    </row>
    <row r="172" spans="9:9" x14ac:dyDescent="0.25">
      <c r="I172" s="51"/>
    </row>
    <row r="173" spans="9:9" x14ac:dyDescent="0.25">
      <c r="I173" s="51"/>
    </row>
    <row r="174" spans="9:9" x14ac:dyDescent="0.25">
      <c r="I174" s="51"/>
    </row>
    <row r="175" spans="9:9" x14ac:dyDescent="0.25">
      <c r="I175" s="51"/>
    </row>
    <row r="176" spans="9:9" x14ac:dyDescent="0.25">
      <c r="I176" s="51"/>
    </row>
    <row r="177" spans="9:9" x14ac:dyDescent="0.25">
      <c r="I177" s="51"/>
    </row>
    <row r="178" spans="9:9" x14ac:dyDescent="0.25">
      <c r="I178" s="51"/>
    </row>
    <row r="179" spans="9:9" x14ac:dyDescent="0.25">
      <c r="I179" s="51"/>
    </row>
    <row r="180" spans="9:9" x14ac:dyDescent="0.25">
      <c r="I180" s="51"/>
    </row>
    <row r="181" spans="9:9" x14ac:dyDescent="0.25">
      <c r="I181" s="51"/>
    </row>
    <row r="182" spans="9:9" x14ac:dyDescent="0.25">
      <c r="I182" s="51"/>
    </row>
    <row r="183" spans="9:9" x14ac:dyDescent="0.25">
      <c r="I183" s="51"/>
    </row>
    <row r="184" spans="9:9" x14ac:dyDescent="0.25">
      <c r="I184" s="51"/>
    </row>
    <row r="185" spans="9:9" x14ac:dyDescent="0.25">
      <c r="I185" s="51"/>
    </row>
    <row r="186" spans="9:9" x14ac:dyDescent="0.25">
      <c r="I186" s="51"/>
    </row>
    <row r="187" spans="9:9" x14ac:dyDescent="0.25">
      <c r="I187" s="51"/>
    </row>
    <row r="188" spans="9:9" x14ac:dyDescent="0.25">
      <c r="I188" s="51"/>
    </row>
    <row r="189" spans="9:9" x14ac:dyDescent="0.25">
      <c r="I189" s="51"/>
    </row>
    <row r="190" spans="9:9" x14ac:dyDescent="0.25">
      <c r="I190" s="51"/>
    </row>
    <row r="191" spans="9:9" x14ac:dyDescent="0.25">
      <c r="I191" s="51"/>
    </row>
    <row r="192" spans="9:9" x14ac:dyDescent="0.25">
      <c r="I192" s="51"/>
    </row>
    <row r="193" spans="9:9" x14ac:dyDescent="0.25">
      <c r="I193" s="51"/>
    </row>
    <row r="194" spans="9:9" x14ac:dyDescent="0.25">
      <c r="I194" s="51"/>
    </row>
    <row r="195" spans="9:9" x14ac:dyDescent="0.25">
      <c r="I195" s="51"/>
    </row>
    <row r="196" spans="9:9" x14ac:dyDescent="0.25">
      <c r="I196" s="51"/>
    </row>
    <row r="197" spans="9:9" x14ac:dyDescent="0.25">
      <c r="I197" s="51"/>
    </row>
    <row r="198" spans="9:9" x14ac:dyDescent="0.25">
      <c r="I198" s="51"/>
    </row>
    <row r="199" spans="9:9" x14ac:dyDescent="0.25">
      <c r="I199" s="51"/>
    </row>
    <row r="200" spans="9:9" x14ac:dyDescent="0.25">
      <c r="I200" s="51"/>
    </row>
    <row r="201" spans="9:9" x14ac:dyDescent="0.25">
      <c r="I201" s="51"/>
    </row>
    <row r="202" spans="9:9" x14ac:dyDescent="0.25">
      <c r="I202" s="51"/>
    </row>
    <row r="203" spans="9:9" x14ac:dyDescent="0.25">
      <c r="I203" s="51"/>
    </row>
    <row r="204" spans="9:9" x14ac:dyDescent="0.25">
      <c r="I204" s="51"/>
    </row>
    <row r="205" spans="9:9" x14ac:dyDescent="0.25">
      <c r="I205" s="51"/>
    </row>
    <row r="206" spans="9:9" x14ac:dyDescent="0.25">
      <c r="I206" s="51"/>
    </row>
    <row r="207" spans="9:9" x14ac:dyDescent="0.25">
      <c r="I207" s="51"/>
    </row>
    <row r="208" spans="9:9" x14ac:dyDescent="0.25">
      <c r="I208" s="51"/>
    </row>
    <row r="209" spans="9:9" x14ac:dyDescent="0.25">
      <c r="I209" s="51"/>
    </row>
    <row r="210" spans="9:9" x14ac:dyDescent="0.25">
      <c r="I210" s="51"/>
    </row>
    <row r="211" spans="9:9" x14ac:dyDescent="0.25">
      <c r="I211" s="51"/>
    </row>
    <row r="212" spans="9:9" x14ac:dyDescent="0.25">
      <c r="I212" s="51"/>
    </row>
    <row r="213" spans="9:9" x14ac:dyDescent="0.25">
      <c r="I213" s="51"/>
    </row>
    <row r="214" spans="9:9" x14ac:dyDescent="0.25">
      <c r="I214" s="51"/>
    </row>
    <row r="215" spans="9:9" x14ac:dyDescent="0.25">
      <c r="I215" s="51"/>
    </row>
    <row r="216" spans="9:9" x14ac:dyDescent="0.25">
      <c r="I216" s="51"/>
    </row>
    <row r="217" spans="9:9" x14ac:dyDescent="0.25">
      <c r="I217" s="51"/>
    </row>
    <row r="218" spans="9:9" x14ac:dyDescent="0.25">
      <c r="I218" s="51"/>
    </row>
    <row r="219" spans="9:9" x14ac:dyDescent="0.25">
      <c r="I219" s="51"/>
    </row>
    <row r="220" spans="9:9" x14ac:dyDescent="0.25">
      <c r="I220" s="51"/>
    </row>
    <row r="221" spans="9:9" x14ac:dyDescent="0.25">
      <c r="I221" s="51"/>
    </row>
    <row r="222" spans="9:9" x14ac:dyDescent="0.25">
      <c r="I222" s="51"/>
    </row>
    <row r="223" spans="9:9" x14ac:dyDescent="0.25">
      <c r="I223" s="51"/>
    </row>
    <row r="224" spans="9:9" x14ac:dyDescent="0.25">
      <c r="I224" s="51"/>
    </row>
    <row r="225" spans="9:9" x14ac:dyDescent="0.25">
      <c r="I225" s="51"/>
    </row>
    <row r="226" spans="9:9" x14ac:dyDescent="0.25">
      <c r="I226" s="51"/>
    </row>
    <row r="227" spans="9:9" x14ac:dyDescent="0.25">
      <c r="I227" s="51"/>
    </row>
    <row r="228" spans="9:9" x14ac:dyDescent="0.25">
      <c r="I228" s="51"/>
    </row>
    <row r="229" spans="9:9" x14ac:dyDescent="0.25">
      <c r="I229" s="51"/>
    </row>
    <row r="230" spans="9:9" x14ac:dyDescent="0.25">
      <c r="I230" s="51"/>
    </row>
    <row r="231" spans="9:9" x14ac:dyDescent="0.25">
      <c r="I231" s="51"/>
    </row>
    <row r="232" spans="9:9" x14ac:dyDescent="0.25">
      <c r="I232" s="51"/>
    </row>
    <row r="233" spans="9:9" x14ac:dyDescent="0.25">
      <c r="I233" s="51"/>
    </row>
    <row r="234" spans="9:9" x14ac:dyDescent="0.25">
      <c r="I234" s="51"/>
    </row>
    <row r="235" spans="9:9" x14ac:dyDescent="0.25">
      <c r="I235" s="51"/>
    </row>
    <row r="236" spans="9:9" x14ac:dyDescent="0.25">
      <c r="I236" s="51"/>
    </row>
    <row r="237" spans="9:9" x14ac:dyDescent="0.25">
      <c r="I237" s="51"/>
    </row>
    <row r="238" spans="9:9" x14ac:dyDescent="0.25">
      <c r="I238" s="51"/>
    </row>
    <row r="239" spans="9:9" x14ac:dyDescent="0.25">
      <c r="I239" s="51"/>
    </row>
    <row r="240" spans="9:9" x14ac:dyDescent="0.25">
      <c r="I240" s="51"/>
    </row>
    <row r="241" spans="9:9" x14ac:dyDescent="0.25">
      <c r="I241" s="51"/>
    </row>
    <row r="242" spans="9:9" x14ac:dyDescent="0.25">
      <c r="I242" s="51"/>
    </row>
    <row r="243" spans="9:9" x14ac:dyDescent="0.25">
      <c r="I243" s="51"/>
    </row>
    <row r="244" spans="9:9" x14ac:dyDescent="0.25">
      <c r="I244" s="51"/>
    </row>
    <row r="245" spans="9:9" x14ac:dyDescent="0.25">
      <c r="I245" s="51"/>
    </row>
    <row r="246" spans="9:9" x14ac:dyDescent="0.25">
      <c r="I246" s="51"/>
    </row>
    <row r="247" spans="9:9" x14ac:dyDescent="0.25">
      <c r="I247" s="51"/>
    </row>
    <row r="248" spans="9:9" x14ac:dyDescent="0.25">
      <c r="I248" s="51"/>
    </row>
    <row r="249" spans="9:9" x14ac:dyDescent="0.25">
      <c r="I249" s="51"/>
    </row>
    <row r="250" spans="9:9" x14ac:dyDescent="0.25">
      <c r="I250" s="51"/>
    </row>
    <row r="251" spans="9:9" x14ac:dyDescent="0.25">
      <c r="I251" s="51"/>
    </row>
    <row r="252" spans="9:9" x14ac:dyDescent="0.25">
      <c r="I252" s="51"/>
    </row>
    <row r="253" spans="9:9" x14ac:dyDescent="0.25">
      <c r="I253" s="51"/>
    </row>
    <row r="254" spans="9:9" x14ac:dyDescent="0.25">
      <c r="I254" s="51"/>
    </row>
    <row r="255" spans="9:9" x14ac:dyDescent="0.25">
      <c r="I255" s="51"/>
    </row>
    <row r="256" spans="9:9" x14ac:dyDescent="0.25">
      <c r="I256" s="51"/>
    </row>
    <row r="257" spans="9:9" x14ac:dyDescent="0.25">
      <c r="I257" s="51"/>
    </row>
    <row r="258" spans="9:9" x14ac:dyDescent="0.25">
      <c r="I258" s="51"/>
    </row>
    <row r="259" spans="9:9" x14ac:dyDescent="0.25">
      <c r="I259" s="51"/>
    </row>
    <row r="260" spans="9:9" x14ac:dyDescent="0.25">
      <c r="I260" s="51"/>
    </row>
    <row r="261" spans="9:9" x14ac:dyDescent="0.25">
      <c r="I261" s="51"/>
    </row>
    <row r="262" spans="9:9" x14ac:dyDescent="0.25">
      <c r="I262" s="51"/>
    </row>
    <row r="263" spans="9:9" x14ac:dyDescent="0.25">
      <c r="I263" s="51"/>
    </row>
    <row r="264" spans="9:9" x14ac:dyDescent="0.25">
      <c r="I264" s="51"/>
    </row>
    <row r="265" spans="9:9" x14ac:dyDescent="0.25">
      <c r="I265" s="51"/>
    </row>
    <row r="266" spans="9:9" x14ac:dyDescent="0.25">
      <c r="I266" s="51"/>
    </row>
    <row r="267" spans="9:9" x14ac:dyDescent="0.25">
      <c r="I267" s="51"/>
    </row>
    <row r="268" spans="9:9" x14ac:dyDescent="0.25">
      <c r="I268" s="51"/>
    </row>
    <row r="269" spans="9:9" x14ac:dyDescent="0.25">
      <c r="I269" s="51"/>
    </row>
    <row r="270" spans="9:9" x14ac:dyDescent="0.25">
      <c r="I270" s="51"/>
    </row>
    <row r="271" spans="9:9" x14ac:dyDescent="0.25">
      <c r="I271" s="51"/>
    </row>
    <row r="272" spans="9:9" x14ac:dyDescent="0.25">
      <c r="I272" s="51"/>
    </row>
    <row r="273" spans="9:9" x14ac:dyDescent="0.25">
      <c r="I273" s="51"/>
    </row>
    <row r="274" spans="9:9" x14ac:dyDescent="0.25">
      <c r="I274" s="51"/>
    </row>
    <row r="275" spans="9:9" x14ac:dyDescent="0.25">
      <c r="I275" s="51"/>
    </row>
    <row r="276" spans="9:9" x14ac:dyDescent="0.25">
      <c r="I276" s="51"/>
    </row>
    <row r="277" spans="9:9" x14ac:dyDescent="0.25">
      <c r="I277" s="51"/>
    </row>
    <row r="278" spans="9:9" x14ac:dyDescent="0.25">
      <c r="I278" s="51"/>
    </row>
    <row r="279" spans="9:9" x14ac:dyDescent="0.25">
      <c r="I279" s="51"/>
    </row>
    <row r="280" spans="9:9" x14ac:dyDescent="0.25">
      <c r="I280" s="51"/>
    </row>
    <row r="281" spans="9:9" x14ac:dyDescent="0.25">
      <c r="I281" s="51"/>
    </row>
    <row r="282" spans="9:9" x14ac:dyDescent="0.25">
      <c r="I282" s="51"/>
    </row>
    <row r="283" spans="9:9" x14ac:dyDescent="0.25">
      <c r="I283" s="51"/>
    </row>
    <row r="284" spans="9:9" x14ac:dyDescent="0.25">
      <c r="I284" s="51"/>
    </row>
    <row r="285" spans="9:9" x14ac:dyDescent="0.25">
      <c r="I285" s="51"/>
    </row>
    <row r="286" spans="9:9" x14ac:dyDescent="0.25">
      <c r="I286" s="51"/>
    </row>
    <row r="287" spans="9:9" x14ac:dyDescent="0.25">
      <c r="I287" s="51"/>
    </row>
    <row r="288" spans="9:9" x14ac:dyDescent="0.25">
      <c r="I288" s="51"/>
    </row>
    <row r="289" spans="9:9" x14ac:dyDescent="0.25">
      <c r="I289" s="51"/>
    </row>
    <row r="290" spans="9:9" x14ac:dyDescent="0.25">
      <c r="I290" s="51"/>
    </row>
    <row r="291" spans="9:9" x14ac:dyDescent="0.25">
      <c r="I291" s="51"/>
    </row>
    <row r="292" spans="9:9" x14ac:dyDescent="0.25">
      <c r="I292" s="51"/>
    </row>
    <row r="293" spans="9:9" x14ac:dyDescent="0.25">
      <c r="I293" s="51"/>
    </row>
    <row r="294" spans="9:9" x14ac:dyDescent="0.25">
      <c r="I294" s="51"/>
    </row>
    <row r="295" spans="9:9" x14ac:dyDescent="0.25">
      <c r="I295" s="51"/>
    </row>
    <row r="296" spans="9:9" x14ac:dyDescent="0.25">
      <c r="I296" s="51"/>
    </row>
    <row r="297" spans="9:9" x14ac:dyDescent="0.25">
      <c r="I297" s="51"/>
    </row>
    <row r="298" spans="9:9" x14ac:dyDescent="0.25">
      <c r="I298" s="51"/>
    </row>
    <row r="299" spans="9:9" x14ac:dyDescent="0.25">
      <c r="I299" s="51"/>
    </row>
    <row r="300" spans="9:9" x14ac:dyDescent="0.25">
      <c r="I300" s="51"/>
    </row>
    <row r="301" spans="9:9" x14ac:dyDescent="0.25">
      <c r="I301" s="51"/>
    </row>
    <row r="302" spans="9:9" x14ac:dyDescent="0.25">
      <c r="I302" s="51"/>
    </row>
    <row r="303" spans="9:9" x14ac:dyDescent="0.25">
      <c r="I303" s="51"/>
    </row>
    <row r="304" spans="9:9" x14ac:dyDescent="0.25">
      <c r="I304" s="51"/>
    </row>
    <row r="305" spans="9:9" x14ac:dyDescent="0.25">
      <c r="I305" s="51"/>
    </row>
    <row r="306" spans="9:9" x14ac:dyDescent="0.25">
      <c r="I306" s="51"/>
    </row>
    <row r="307" spans="9:9" x14ac:dyDescent="0.25">
      <c r="I307" s="51"/>
    </row>
    <row r="308" spans="9:9" x14ac:dyDescent="0.25">
      <c r="I308" s="51"/>
    </row>
    <row r="309" spans="9:9" x14ac:dyDescent="0.25">
      <c r="I309" s="51"/>
    </row>
    <row r="310" spans="9:9" x14ac:dyDescent="0.25">
      <c r="I310" s="51"/>
    </row>
    <row r="311" spans="9:9" x14ac:dyDescent="0.25">
      <c r="I311" s="51"/>
    </row>
    <row r="312" spans="9:9" x14ac:dyDescent="0.25">
      <c r="I312" s="51"/>
    </row>
    <row r="313" spans="9:9" x14ac:dyDescent="0.25">
      <c r="I313" s="51"/>
    </row>
    <row r="314" spans="9:9" x14ac:dyDescent="0.25">
      <c r="I314" s="51"/>
    </row>
    <row r="315" spans="9:9" x14ac:dyDescent="0.25">
      <c r="I315" s="51"/>
    </row>
    <row r="316" spans="9:9" x14ac:dyDescent="0.25">
      <c r="I316" s="51"/>
    </row>
    <row r="317" spans="9:9" x14ac:dyDescent="0.25">
      <c r="I317" s="51"/>
    </row>
    <row r="318" spans="9:9" x14ac:dyDescent="0.25">
      <c r="I318" s="51"/>
    </row>
    <row r="319" spans="9:9" x14ac:dyDescent="0.25">
      <c r="I319" s="51"/>
    </row>
    <row r="320" spans="9:9" x14ac:dyDescent="0.25">
      <c r="I320" s="51"/>
    </row>
    <row r="321" spans="9:9" x14ac:dyDescent="0.25">
      <c r="I321" s="51"/>
    </row>
    <row r="322" spans="9:9" x14ac:dyDescent="0.25">
      <c r="I322" s="51"/>
    </row>
    <row r="323" spans="9:9" x14ac:dyDescent="0.25">
      <c r="I323" s="51"/>
    </row>
    <row r="324" spans="9:9" x14ac:dyDescent="0.25">
      <c r="I324" s="51"/>
    </row>
    <row r="325" spans="9:9" x14ac:dyDescent="0.25">
      <c r="I325" s="51"/>
    </row>
    <row r="326" spans="9:9" x14ac:dyDescent="0.25">
      <c r="I326" s="51"/>
    </row>
    <row r="327" spans="9:9" x14ac:dyDescent="0.25">
      <c r="I327" s="51"/>
    </row>
    <row r="328" spans="9:9" x14ac:dyDescent="0.25">
      <c r="I328" s="51"/>
    </row>
    <row r="329" spans="9:9" x14ac:dyDescent="0.25">
      <c r="I329" s="51"/>
    </row>
    <row r="330" spans="9:9" x14ac:dyDescent="0.25">
      <c r="I330" s="51"/>
    </row>
    <row r="331" spans="9:9" x14ac:dyDescent="0.25">
      <c r="I331" s="51"/>
    </row>
    <row r="332" spans="9:9" x14ac:dyDescent="0.25">
      <c r="I332" s="51"/>
    </row>
    <row r="333" spans="9:9" x14ac:dyDescent="0.25">
      <c r="I333" s="51"/>
    </row>
    <row r="334" spans="9:9" x14ac:dyDescent="0.25">
      <c r="I334" s="51"/>
    </row>
    <row r="335" spans="9:9" x14ac:dyDescent="0.25">
      <c r="I335" s="51"/>
    </row>
    <row r="336" spans="9:9" x14ac:dyDescent="0.25">
      <c r="I336" s="51"/>
    </row>
    <row r="337" spans="9:9" x14ac:dyDescent="0.25">
      <c r="I337" s="51"/>
    </row>
    <row r="338" spans="9:9" x14ac:dyDescent="0.25">
      <c r="I338" s="51"/>
    </row>
    <row r="339" spans="9:9" x14ac:dyDescent="0.25">
      <c r="I339" s="51"/>
    </row>
    <row r="340" spans="9:9" x14ac:dyDescent="0.25">
      <c r="I340" s="51"/>
    </row>
    <row r="341" spans="9:9" x14ac:dyDescent="0.25">
      <c r="I341" s="51"/>
    </row>
    <row r="342" spans="9:9" x14ac:dyDescent="0.25">
      <c r="I342" s="51"/>
    </row>
    <row r="343" spans="9:9" x14ac:dyDescent="0.25">
      <c r="I343" s="51"/>
    </row>
    <row r="344" spans="9:9" x14ac:dyDescent="0.25">
      <c r="I344" s="51"/>
    </row>
    <row r="345" spans="9:9" x14ac:dyDescent="0.25">
      <c r="I345" s="51"/>
    </row>
    <row r="346" spans="9:9" x14ac:dyDescent="0.25">
      <c r="I346" s="51"/>
    </row>
    <row r="347" spans="9:9" x14ac:dyDescent="0.25">
      <c r="I347" s="51"/>
    </row>
    <row r="348" spans="9:9" x14ac:dyDescent="0.25">
      <c r="I348" s="51"/>
    </row>
    <row r="349" spans="9:9" x14ac:dyDescent="0.25">
      <c r="I349" s="51"/>
    </row>
    <row r="350" spans="9:9" x14ac:dyDescent="0.25">
      <c r="I350" s="51"/>
    </row>
    <row r="351" spans="9:9" x14ac:dyDescent="0.25">
      <c r="I351" s="51"/>
    </row>
    <row r="352" spans="9:9" x14ac:dyDescent="0.25">
      <c r="I352" s="51"/>
    </row>
    <row r="353" spans="9:9" x14ac:dyDescent="0.25">
      <c r="I353" s="51"/>
    </row>
    <row r="354" spans="9:9" x14ac:dyDescent="0.25">
      <c r="I354" s="51"/>
    </row>
    <row r="355" spans="9:9" x14ac:dyDescent="0.25">
      <c r="I355" s="51"/>
    </row>
    <row r="356" spans="9:9" x14ac:dyDescent="0.25">
      <c r="I356" s="51"/>
    </row>
    <row r="357" spans="9:9" x14ac:dyDescent="0.25">
      <c r="I357" s="51"/>
    </row>
    <row r="358" spans="9:9" x14ac:dyDescent="0.25">
      <c r="I358" s="51"/>
    </row>
    <row r="359" spans="9:9" x14ac:dyDescent="0.25">
      <c r="I359" s="51"/>
    </row>
    <row r="360" spans="9:9" x14ac:dyDescent="0.25">
      <c r="I360" s="51"/>
    </row>
    <row r="361" spans="9:9" x14ac:dyDescent="0.25">
      <c r="I361" s="51"/>
    </row>
    <row r="362" spans="9:9" x14ac:dyDescent="0.25">
      <c r="I362" s="51"/>
    </row>
    <row r="363" spans="9:9" x14ac:dyDescent="0.25">
      <c r="I363" s="51"/>
    </row>
    <row r="364" spans="9:9" x14ac:dyDescent="0.25">
      <c r="I364" s="51"/>
    </row>
    <row r="365" spans="9:9" x14ac:dyDescent="0.25">
      <c r="I365" s="51"/>
    </row>
    <row r="366" spans="9:9" x14ac:dyDescent="0.25">
      <c r="I366" s="51"/>
    </row>
    <row r="367" spans="9:9" x14ac:dyDescent="0.25">
      <c r="I367" s="51"/>
    </row>
    <row r="368" spans="9:9" x14ac:dyDescent="0.25">
      <c r="I368" s="51"/>
    </row>
    <row r="369" spans="9:9" x14ac:dyDescent="0.25">
      <c r="I369" s="51"/>
    </row>
    <row r="370" spans="9:9" x14ac:dyDescent="0.25">
      <c r="I370" s="51"/>
    </row>
    <row r="371" spans="9:9" x14ac:dyDescent="0.25">
      <c r="I371" s="51"/>
    </row>
    <row r="372" spans="9:9" x14ac:dyDescent="0.25">
      <c r="I372" s="51"/>
    </row>
    <row r="373" spans="9:9" x14ac:dyDescent="0.25">
      <c r="I373" s="51"/>
    </row>
    <row r="374" spans="9:9" x14ac:dyDescent="0.25">
      <c r="I374" s="51"/>
    </row>
    <row r="375" spans="9:9" x14ac:dyDescent="0.25">
      <c r="I375" s="51"/>
    </row>
    <row r="376" spans="9:9" x14ac:dyDescent="0.25">
      <c r="I376" s="51"/>
    </row>
    <row r="377" spans="9:9" x14ac:dyDescent="0.25">
      <c r="I377" s="51"/>
    </row>
    <row r="378" spans="9:9" x14ac:dyDescent="0.25">
      <c r="I378" s="51"/>
    </row>
    <row r="379" spans="9:9" x14ac:dyDescent="0.25">
      <c r="I379" s="51"/>
    </row>
    <row r="380" spans="9:9" x14ac:dyDescent="0.25">
      <c r="I380" s="51"/>
    </row>
    <row r="381" spans="9:9" x14ac:dyDescent="0.25">
      <c r="I381" s="51"/>
    </row>
    <row r="382" spans="9:9" x14ac:dyDescent="0.25">
      <c r="I382" s="51"/>
    </row>
    <row r="383" spans="9:9" x14ac:dyDescent="0.25">
      <c r="I383" s="51"/>
    </row>
    <row r="384" spans="9:9" x14ac:dyDescent="0.25">
      <c r="I384" s="51"/>
    </row>
    <row r="385" spans="9:9" x14ac:dyDescent="0.25">
      <c r="I385" s="51"/>
    </row>
    <row r="386" spans="9:9" x14ac:dyDescent="0.25">
      <c r="I386" s="51"/>
    </row>
    <row r="387" spans="9:9" x14ac:dyDescent="0.25">
      <c r="I387" s="51"/>
    </row>
    <row r="388" spans="9:9" x14ac:dyDescent="0.25">
      <c r="I388" s="51"/>
    </row>
    <row r="389" spans="9:9" x14ac:dyDescent="0.25">
      <c r="I389" s="51"/>
    </row>
    <row r="390" spans="9:9" x14ac:dyDescent="0.25">
      <c r="I390" s="51"/>
    </row>
    <row r="391" spans="9:9" x14ac:dyDescent="0.25">
      <c r="I391" s="51"/>
    </row>
    <row r="392" spans="9:9" x14ac:dyDescent="0.25">
      <c r="I392" s="51"/>
    </row>
    <row r="393" spans="9:9" x14ac:dyDescent="0.25">
      <c r="I393" s="51"/>
    </row>
    <row r="394" spans="9:9" x14ac:dyDescent="0.25">
      <c r="I394" s="51"/>
    </row>
    <row r="395" spans="9:9" x14ac:dyDescent="0.25">
      <c r="I395" s="51"/>
    </row>
    <row r="396" spans="9:9" x14ac:dyDescent="0.25">
      <c r="I396" s="51"/>
    </row>
    <row r="397" spans="9:9" x14ac:dyDescent="0.25">
      <c r="I397" s="51"/>
    </row>
    <row r="398" spans="9:9" x14ac:dyDescent="0.25">
      <c r="I398" s="51"/>
    </row>
    <row r="399" spans="9:9" x14ac:dyDescent="0.25">
      <c r="I399" s="51"/>
    </row>
    <row r="400" spans="9:9" x14ac:dyDescent="0.25">
      <c r="I400" s="51"/>
    </row>
    <row r="401" spans="9:9" x14ac:dyDescent="0.25">
      <c r="I401" s="51"/>
    </row>
    <row r="402" spans="9:9" x14ac:dyDescent="0.25">
      <c r="I402" s="51"/>
    </row>
    <row r="403" spans="9:9" x14ac:dyDescent="0.25">
      <c r="I403" s="51"/>
    </row>
    <row r="404" spans="9:9" x14ac:dyDescent="0.25">
      <c r="I404" s="51"/>
    </row>
    <row r="405" spans="9:9" x14ac:dyDescent="0.25">
      <c r="I405" s="51"/>
    </row>
    <row r="406" spans="9:9" x14ac:dyDescent="0.25">
      <c r="I406" s="51"/>
    </row>
    <row r="407" spans="9:9" x14ac:dyDescent="0.25">
      <c r="I407" s="51"/>
    </row>
    <row r="408" spans="9:9" x14ac:dyDescent="0.25">
      <c r="I408" s="51"/>
    </row>
    <row r="409" spans="9:9" x14ac:dyDescent="0.25">
      <c r="I409" s="51"/>
    </row>
    <row r="410" spans="9:9" x14ac:dyDescent="0.25">
      <c r="I410" s="51"/>
    </row>
    <row r="411" spans="9:9" x14ac:dyDescent="0.25">
      <c r="I411" s="51"/>
    </row>
    <row r="412" spans="9:9" x14ac:dyDescent="0.25">
      <c r="I412" s="51"/>
    </row>
    <row r="413" spans="9:9" x14ac:dyDescent="0.25">
      <c r="I413" s="51"/>
    </row>
    <row r="414" spans="9:9" x14ac:dyDescent="0.25">
      <c r="I414" s="51"/>
    </row>
    <row r="415" spans="9:9" x14ac:dyDescent="0.25">
      <c r="I415" s="51"/>
    </row>
    <row r="416" spans="9:9" x14ac:dyDescent="0.25">
      <c r="I416" s="51"/>
    </row>
    <row r="417" spans="9:9" x14ac:dyDescent="0.25">
      <c r="I417" s="51"/>
    </row>
    <row r="418" spans="9:9" x14ac:dyDescent="0.25">
      <c r="I418" s="51"/>
    </row>
    <row r="419" spans="9:9" x14ac:dyDescent="0.25">
      <c r="I419" s="51"/>
    </row>
    <row r="420" spans="9:9" x14ac:dyDescent="0.25">
      <c r="I420" s="51"/>
    </row>
    <row r="421" spans="9:9" x14ac:dyDescent="0.25">
      <c r="I421" s="51"/>
    </row>
    <row r="422" spans="9:9" x14ac:dyDescent="0.25">
      <c r="I422" s="51"/>
    </row>
    <row r="423" spans="9:9" x14ac:dyDescent="0.25">
      <c r="I423" s="51"/>
    </row>
    <row r="424" spans="9:9" x14ac:dyDescent="0.25">
      <c r="I424" s="51"/>
    </row>
    <row r="425" spans="9:9" x14ac:dyDescent="0.25">
      <c r="I425" s="51"/>
    </row>
    <row r="426" spans="9:9" x14ac:dyDescent="0.25">
      <c r="I426" s="51"/>
    </row>
    <row r="427" spans="9:9" x14ac:dyDescent="0.25">
      <c r="I427" s="51"/>
    </row>
    <row r="428" spans="9:9" x14ac:dyDescent="0.25">
      <c r="I428" s="51"/>
    </row>
    <row r="429" spans="9:9" x14ac:dyDescent="0.25">
      <c r="I429" s="51"/>
    </row>
    <row r="430" spans="9:9" x14ac:dyDescent="0.25">
      <c r="I430" s="51"/>
    </row>
    <row r="431" spans="9:9" x14ac:dyDescent="0.25">
      <c r="I431" s="51"/>
    </row>
    <row r="432" spans="9:9" x14ac:dyDescent="0.25">
      <c r="I432" s="51"/>
    </row>
    <row r="433" spans="9:9" x14ac:dyDescent="0.25">
      <c r="I433" s="51"/>
    </row>
    <row r="434" spans="9:9" x14ac:dyDescent="0.25">
      <c r="I434" s="51"/>
    </row>
    <row r="435" spans="9:9" x14ac:dyDescent="0.25">
      <c r="I435" s="51"/>
    </row>
    <row r="436" spans="9:9" x14ac:dyDescent="0.25">
      <c r="I436" s="51"/>
    </row>
    <row r="437" spans="9:9" x14ac:dyDescent="0.25">
      <c r="I437" s="51"/>
    </row>
    <row r="438" spans="9:9" x14ac:dyDescent="0.25">
      <c r="I438" s="51"/>
    </row>
    <row r="439" spans="9:9" x14ac:dyDescent="0.25">
      <c r="I439" s="51"/>
    </row>
    <row r="440" spans="9:9" x14ac:dyDescent="0.25">
      <c r="I440" s="51"/>
    </row>
    <row r="441" spans="9:9" x14ac:dyDescent="0.25">
      <c r="I441" s="51"/>
    </row>
    <row r="442" spans="9:9" x14ac:dyDescent="0.25">
      <c r="I442" s="51"/>
    </row>
    <row r="443" spans="9:9" x14ac:dyDescent="0.25">
      <c r="I443" s="51"/>
    </row>
    <row r="444" spans="9:9" x14ac:dyDescent="0.25">
      <c r="I444" s="51"/>
    </row>
    <row r="445" spans="9:9" x14ac:dyDescent="0.25">
      <c r="I445" s="51"/>
    </row>
    <row r="446" spans="9:9" x14ac:dyDescent="0.25">
      <c r="I446" s="51"/>
    </row>
    <row r="447" spans="9:9" x14ac:dyDescent="0.25">
      <c r="I447" s="51"/>
    </row>
    <row r="448" spans="9:9" x14ac:dyDescent="0.25">
      <c r="I448" s="51"/>
    </row>
    <row r="449" spans="9:9" x14ac:dyDescent="0.25">
      <c r="I449" s="51"/>
    </row>
    <row r="450" spans="9:9" x14ac:dyDescent="0.25">
      <c r="I450" s="51"/>
    </row>
    <row r="451" spans="9:9" x14ac:dyDescent="0.25">
      <c r="I451" s="51"/>
    </row>
    <row r="452" spans="9:9" x14ac:dyDescent="0.25">
      <c r="I452" s="51"/>
    </row>
    <row r="453" spans="9:9" x14ac:dyDescent="0.25">
      <c r="I453" s="51"/>
    </row>
    <row r="454" spans="9:9" x14ac:dyDescent="0.25">
      <c r="I454" s="51"/>
    </row>
    <row r="455" spans="9:9" x14ac:dyDescent="0.25">
      <c r="I455" s="51"/>
    </row>
    <row r="456" spans="9:9" x14ac:dyDescent="0.25">
      <c r="I456" s="51"/>
    </row>
    <row r="457" spans="9:9" x14ac:dyDescent="0.25">
      <c r="I457" s="51"/>
    </row>
    <row r="458" spans="9:9" x14ac:dyDescent="0.25">
      <c r="I458" s="51"/>
    </row>
    <row r="459" spans="9:9" x14ac:dyDescent="0.25">
      <c r="I459" s="51"/>
    </row>
    <row r="460" spans="9:9" x14ac:dyDescent="0.25">
      <c r="I460" s="51"/>
    </row>
    <row r="461" spans="9:9" x14ac:dyDescent="0.25">
      <c r="I461" s="51"/>
    </row>
    <row r="462" spans="9:9" x14ac:dyDescent="0.25">
      <c r="I462" s="51"/>
    </row>
    <row r="463" spans="9:9" x14ac:dyDescent="0.25">
      <c r="I463" s="51"/>
    </row>
    <row r="464" spans="9:9" x14ac:dyDescent="0.25">
      <c r="I464" s="51"/>
    </row>
    <row r="465" spans="9:9" x14ac:dyDescent="0.25">
      <c r="I465" s="51"/>
    </row>
    <row r="466" spans="9:9" x14ac:dyDescent="0.25">
      <c r="I466" s="51"/>
    </row>
    <row r="467" spans="9:9" x14ac:dyDescent="0.25">
      <c r="I467" s="51"/>
    </row>
    <row r="468" spans="9:9" x14ac:dyDescent="0.25">
      <c r="I468" s="51"/>
    </row>
    <row r="469" spans="9:9" x14ac:dyDescent="0.25">
      <c r="I469" s="51"/>
    </row>
    <row r="470" spans="9:9" x14ac:dyDescent="0.25">
      <c r="I470" s="51"/>
    </row>
    <row r="471" spans="9:9" x14ac:dyDescent="0.25">
      <c r="I471" s="51"/>
    </row>
    <row r="472" spans="9:9" x14ac:dyDescent="0.25">
      <c r="I472" s="51"/>
    </row>
    <row r="473" spans="9:9" x14ac:dyDescent="0.25">
      <c r="I473" s="51"/>
    </row>
    <row r="474" spans="9:9" x14ac:dyDescent="0.25">
      <c r="I474" s="51"/>
    </row>
    <row r="475" spans="9:9" x14ac:dyDescent="0.25">
      <c r="I475" s="51"/>
    </row>
    <row r="476" spans="9:9" x14ac:dyDescent="0.25">
      <c r="I476" s="51"/>
    </row>
    <row r="477" spans="9:9" x14ac:dyDescent="0.25">
      <c r="I477" s="51"/>
    </row>
    <row r="478" spans="9:9" x14ac:dyDescent="0.25">
      <c r="I478" s="51"/>
    </row>
    <row r="479" spans="9:9" x14ac:dyDescent="0.25">
      <c r="I479" s="51"/>
    </row>
    <row r="480" spans="9:9" x14ac:dyDescent="0.25">
      <c r="I480" s="51"/>
    </row>
    <row r="481" spans="9:9" x14ac:dyDescent="0.25">
      <c r="I481" s="51"/>
    </row>
    <row r="482" spans="9:9" x14ac:dyDescent="0.25">
      <c r="I482" s="51"/>
    </row>
    <row r="483" spans="9:9" x14ac:dyDescent="0.25">
      <c r="I483" s="51"/>
    </row>
    <row r="484" spans="9:9" x14ac:dyDescent="0.25">
      <c r="I484" s="51"/>
    </row>
    <row r="485" spans="9:9" x14ac:dyDescent="0.25">
      <c r="I485" s="51"/>
    </row>
    <row r="486" spans="9:9" x14ac:dyDescent="0.25">
      <c r="I486" s="51"/>
    </row>
    <row r="487" spans="9:9" x14ac:dyDescent="0.25">
      <c r="I487" s="51"/>
    </row>
    <row r="488" spans="9:9" x14ac:dyDescent="0.25">
      <c r="I488" s="51"/>
    </row>
    <row r="489" spans="9:9" x14ac:dyDescent="0.25">
      <c r="I489" s="51"/>
    </row>
    <row r="490" spans="9:9" x14ac:dyDescent="0.25">
      <c r="I490" s="51"/>
    </row>
    <row r="491" spans="9:9" x14ac:dyDescent="0.25">
      <c r="I491" s="51"/>
    </row>
    <row r="492" spans="9:9" x14ac:dyDescent="0.25">
      <c r="I492" s="51"/>
    </row>
    <row r="493" spans="9:9" x14ac:dyDescent="0.25">
      <c r="I493" s="51"/>
    </row>
    <row r="494" spans="9:9" x14ac:dyDescent="0.25">
      <c r="I494" s="51"/>
    </row>
    <row r="495" spans="9:9" x14ac:dyDescent="0.25">
      <c r="I495" s="51"/>
    </row>
    <row r="496" spans="9:9" x14ac:dyDescent="0.25">
      <c r="I496" s="51"/>
    </row>
    <row r="497" spans="9:9" x14ac:dyDescent="0.25">
      <c r="I497" s="51"/>
    </row>
    <row r="498" spans="9:9" x14ac:dyDescent="0.25">
      <c r="I498" s="51"/>
    </row>
    <row r="499" spans="9:9" x14ac:dyDescent="0.25">
      <c r="I499" s="51"/>
    </row>
    <row r="500" spans="9:9" x14ac:dyDescent="0.25">
      <c r="I500" s="51"/>
    </row>
    <row r="501" spans="9:9" x14ac:dyDescent="0.25">
      <c r="I501" s="51"/>
    </row>
    <row r="502" spans="9:9" x14ac:dyDescent="0.25">
      <c r="I502" s="51"/>
    </row>
    <row r="503" spans="9:9" x14ac:dyDescent="0.25">
      <c r="I503" s="51"/>
    </row>
    <row r="504" spans="9:9" x14ac:dyDescent="0.25">
      <c r="I504" s="51"/>
    </row>
    <row r="505" spans="9:9" x14ac:dyDescent="0.25">
      <c r="I505" s="51"/>
    </row>
    <row r="506" spans="9:9" x14ac:dyDescent="0.25">
      <c r="I506" s="51"/>
    </row>
    <row r="507" spans="9:9" x14ac:dyDescent="0.25">
      <c r="I507" s="51"/>
    </row>
    <row r="508" spans="9:9" x14ac:dyDescent="0.25">
      <c r="I508" s="51"/>
    </row>
    <row r="509" spans="9:9" x14ac:dyDescent="0.25">
      <c r="I509" s="51"/>
    </row>
    <row r="510" spans="9:9" x14ac:dyDescent="0.25">
      <c r="I510" s="51"/>
    </row>
    <row r="511" spans="9:9" x14ac:dyDescent="0.25">
      <c r="I511" s="51"/>
    </row>
    <row r="512" spans="9:9" x14ac:dyDescent="0.25">
      <c r="I512" s="51"/>
    </row>
    <row r="513" spans="9:9" x14ac:dyDescent="0.25">
      <c r="I513" s="51"/>
    </row>
    <row r="514" spans="9:9" x14ac:dyDescent="0.25">
      <c r="I514" s="51"/>
    </row>
    <row r="515" spans="9:9" x14ac:dyDescent="0.25">
      <c r="I515" s="51"/>
    </row>
    <row r="516" spans="9:9" x14ac:dyDescent="0.25">
      <c r="I516" s="51"/>
    </row>
    <row r="517" spans="9:9" x14ac:dyDescent="0.25">
      <c r="I517" s="51"/>
    </row>
    <row r="518" spans="9:9" x14ac:dyDescent="0.25">
      <c r="I518" s="51"/>
    </row>
    <row r="519" spans="9:9" x14ac:dyDescent="0.25">
      <c r="I519" s="51"/>
    </row>
    <row r="520" spans="9:9" x14ac:dyDescent="0.25">
      <c r="I520" s="51"/>
    </row>
    <row r="521" spans="9:9" x14ac:dyDescent="0.25">
      <c r="I521" s="51"/>
    </row>
    <row r="522" spans="9:9" x14ac:dyDescent="0.25">
      <c r="I522" s="51"/>
    </row>
    <row r="523" spans="9:9" x14ac:dyDescent="0.25">
      <c r="I523" s="51"/>
    </row>
    <row r="524" spans="9:9" x14ac:dyDescent="0.25">
      <c r="I524" s="51"/>
    </row>
    <row r="525" spans="9:9" x14ac:dyDescent="0.25">
      <c r="I525" s="51"/>
    </row>
    <row r="526" spans="9:9" x14ac:dyDescent="0.25">
      <c r="I526" s="51"/>
    </row>
    <row r="527" spans="9:9" x14ac:dyDescent="0.25">
      <c r="I527" s="51"/>
    </row>
    <row r="528" spans="9:9" x14ac:dyDescent="0.25">
      <c r="I528" s="51"/>
    </row>
    <row r="529" spans="9:9" x14ac:dyDescent="0.25">
      <c r="I529" s="51"/>
    </row>
    <row r="530" spans="9:9" x14ac:dyDescent="0.25">
      <c r="I530" s="51"/>
    </row>
    <row r="531" spans="9:9" x14ac:dyDescent="0.25">
      <c r="I531" s="51"/>
    </row>
    <row r="532" spans="9:9" x14ac:dyDescent="0.25">
      <c r="I532" s="51"/>
    </row>
    <row r="533" spans="9:9" x14ac:dyDescent="0.25">
      <c r="I533" s="51"/>
    </row>
    <row r="534" spans="9:9" x14ac:dyDescent="0.25">
      <c r="I534" s="51"/>
    </row>
    <row r="535" spans="9:9" x14ac:dyDescent="0.25">
      <c r="I535" s="51"/>
    </row>
    <row r="536" spans="9:9" x14ac:dyDescent="0.25">
      <c r="I536" s="51"/>
    </row>
    <row r="537" spans="9:9" x14ac:dyDescent="0.25">
      <c r="I537" s="51"/>
    </row>
    <row r="538" spans="9:9" x14ac:dyDescent="0.25">
      <c r="I538" s="51"/>
    </row>
    <row r="539" spans="9:9" x14ac:dyDescent="0.25">
      <c r="I539" s="51"/>
    </row>
    <row r="540" spans="9:9" x14ac:dyDescent="0.25">
      <c r="I540" s="51"/>
    </row>
    <row r="541" spans="9:9" x14ac:dyDescent="0.25">
      <c r="I541" s="51"/>
    </row>
    <row r="542" spans="9:9" x14ac:dyDescent="0.25">
      <c r="I542" s="51"/>
    </row>
    <row r="543" spans="9:9" x14ac:dyDescent="0.25">
      <c r="I543" s="51"/>
    </row>
    <row r="544" spans="9:9" x14ac:dyDescent="0.25">
      <c r="I544" s="51"/>
    </row>
    <row r="545" spans="9:9" x14ac:dyDescent="0.25">
      <c r="I545" s="51"/>
    </row>
    <row r="546" spans="9:9" x14ac:dyDescent="0.25">
      <c r="I546" s="51"/>
    </row>
    <row r="547" spans="9:9" x14ac:dyDescent="0.25">
      <c r="I547" s="51"/>
    </row>
    <row r="548" spans="9:9" x14ac:dyDescent="0.25">
      <c r="I548" s="51"/>
    </row>
    <row r="549" spans="9:9" x14ac:dyDescent="0.25">
      <c r="I549" s="51"/>
    </row>
    <row r="550" spans="9:9" x14ac:dyDescent="0.25">
      <c r="I550" s="51"/>
    </row>
    <row r="551" spans="9:9" x14ac:dyDescent="0.25">
      <c r="I551" s="51"/>
    </row>
    <row r="552" spans="9:9" x14ac:dyDescent="0.25">
      <c r="I552" s="51"/>
    </row>
    <row r="553" spans="9:9" x14ac:dyDescent="0.25">
      <c r="I553" s="51"/>
    </row>
    <row r="554" spans="9:9" x14ac:dyDescent="0.25">
      <c r="I554" s="51"/>
    </row>
    <row r="555" spans="9:9" x14ac:dyDescent="0.25">
      <c r="I555" s="51"/>
    </row>
    <row r="556" spans="9:9" x14ac:dyDescent="0.25">
      <c r="I556" s="51"/>
    </row>
    <row r="557" spans="9:9" x14ac:dyDescent="0.25">
      <c r="I557" s="51"/>
    </row>
    <row r="558" spans="9:9" x14ac:dyDescent="0.25">
      <c r="I558" s="51"/>
    </row>
    <row r="559" spans="9:9" x14ac:dyDescent="0.25">
      <c r="I559" s="51"/>
    </row>
    <row r="560" spans="9:9" x14ac:dyDescent="0.25">
      <c r="I560" s="51"/>
    </row>
    <row r="561" spans="9:9" x14ac:dyDescent="0.25">
      <c r="I561" s="51"/>
    </row>
    <row r="562" spans="9:9" x14ac:dyDescent="0.25">
      <c r="I562" s="51"/>
    </row>
    <row r="563" spans="9:9" x14ac:dyDescent="0.25">
      <c r="I563" s="51"/>
    </row>
    <row r="564" spans="9:9" x14ac:dyDescent="0.25">
      <c r="I564" s="51"/>
    </row>
    <row r="565" spans="9:9" x14ac:dyDescent="0.25">
      <c r="I565" s="51"/>
    </row>
    <row r="566" spans="9:9" x14ac:dyDescent="0.25">
      <c r="I566" s="51"/>
    </row>
    <row r="567" spans="9:9" x14ac:dyDescent="0.25">
      <c r="I567" s="51"/>
    </row>
    <row r="568" spans="9:9" x14ac:dyDescent="0.25">
      <c r="I568" s="51"/>
    </row>
    <row r="569" spans="9:9" x14ac:dyDescent="0.25">
      <c r="I569" s="51"/>
    </row>
    <row r="570" spans="9:9" x14ac:dyDescent="0.25">
      <c r="I570" s="51"/>
    </row>
    <row r="571" spans="9:9" x14ac:dyDescent="0.25">
      <c r="I571" s="51"/>
    </row>
    <row r="572" spans="9:9" x14ac:dyDescent="0.25">
      <c r="I572" s="51"/>
    </row>
    <row r="573" spans="9:9" x14ac:dyDescent="0.25">
      <c r="I573" s="51"/>
    </row>
    <row r="574" spans="9:9" x14ac:dyDescent="0.25">
      <c r="I574" s="51"/>
    </row>
    <row r="575" spans="9:9" x14ac:dyDescent="0.25">
      <c r="I575" s="51"/>
    </row>
    <row r="576" spans="9:9" x14ac:dyDescent="0.25">
      <c r="I576" s="51"/>
    </row>
    <row r="577" spans="9:9" x14ac:dyDescent="0.25">
      <c r="I577" s="51"/>
    </row>
    <row r="578" spans="9:9" x14ac:dyDescent="0.25">
      <c r="I578" s="51"/>
    </row>
    <row r="579" spans="9:9" x14ac:dyDescent="0.25">
      <c r="I579" s="51"/>
    </row>
    <row r="580" spans="9:9" x14ac:dyDescent="0.25">
      <c r="I580" s="51"/>
    </row>
    <row r="581" spans="9:9" x14ac:dyDescent="0.25">
      <c r="I581" s="51"/>
    </row>
    <row r="582" spans="9:9" x14ac:dyDescent="0.25">
      <c r="I582" s="51"/>
    </row>
    <row r="583" spans="9:9" x14ac:dyDescent="0.25">
      <c r="I583" s="51"/>
    </row>
    <row r="584" spans="9:9" x14ac:dyDescent="0.25">
      <c r="I584" s="51"/>
    </row>
    <row r="585" spans="9:9" x14ac:dyDescent="0.25">
      <c r="I585" s="51"/>
    </row>
    <row r="586" spans="9:9" x14ac:dyDescent="0.25">
      <c r="I586" s="51"/>
    </row>
    <row r="587" spans="9:9" x14ac:dyDescent="0.25">
      <c r="I587" s="51"/>
    </row>
    <row r="588" spans="9:9" x14ac:dyDescent="0.25">
      <c r="I588" s="51"/>
    </row>
    <row r="589" spans="9:9" x14ac:dyDescent="0.25">
      <c r="I589" s="51"/>
    </row>
    <row r="590" spans="9:9" x14ac:dyDescent="0.25">
      <c r="I590" s="51"/>
    </row>
    <row r="591" spans="9:9" x14ac:dyDescent="0.25">
      <c r="I591" s="51"/>
    </row>
    <row r="592" spans="9:9" x14ac:dyDescent="0.25">
      <c r="I592" s="51"/>
    </row>
    <row r="593" spans="9:9" x14ac:dyDescent="0.25">
      <c r="I593" s="51"/>
    </row>
    <row r="594" spans="9:9" x14ac:dyDescent="0.25">
      <c r="I594" s="51"/>
    </row>
    <row r="595" spans="9:9" x14ac:dyDescent="0.25">
      <c r="I595" s="51"/>
    </row>
    <row r="596" spans="9:9" x14ac:dyDescent="0.25">
      <c r="I596" s="51"/>
    </row>
    <row r="597" spans="9:9" x14ac:dyDescent="0.25">
      <c r="I597" s="51"/>
    </row>
    <row r="598" spans="9:9" x14ac:dyDescent="0.25">
      <c r="I598" s="51"/>
    </row>
    <row r="599" spans="9:9" x14ac:dyDescent="0.25">
      <c r="I599" s="51"/>
    </row>
    <row r="600" spans="9:9" x14ac:dyDescent="0.25">
      <c r="I600" s="51"/>
    </row>
    <row r="601" spans="9:9" x14ac:dyDescent="0.25">
      <c r="I601" s="51"/>
    </row>
    <row r="602" spans="9:9" x14ac:dyDescent="0.25">
      <c r="I602" s="51"/>
    </row>
    <row r="603" spans="9:9" x14ac:dyDescent="0.25">
      <c r="I603" s="51"/>
    </row>
    <row r="604" spans="9:9" x14ac:dyDescent="0.25">
      <c r="I604" s="51"/>
    </row>
    <row r="605" spans="9:9" x14ac:dyDescent="0.25">
      <c r="I605" s="51"/>
    </row>
    <row r="606" spans="9:9" x14ac:dyDescent="0.25">
      <c r="I606" s="51"/>
    </row>
    <row r="607" spans="9:9" x14ac:dyDescent="0.25">
      <c r="I607" s="51"/>
    </row>
    <row r="608" spans="9:9" x14ac:dyDescent="0.25">
      <c r="I608" s="51"/>
    </row>
    <row r="609" spans="9:9" x14ac:dyDescent="0.25">
      <c r="I609" s="51"/>
    </row>
    <row r="610" spans="9:9" x14ac:dyDescent="0.25">
      <c r="I610" s="51"/>
    </row>
    <row r="611" spans="9:9" x14ac:dyDescent="0.25">
      <c r="I611" s="51"/>
    </row>
    <row r="612" spans="9:9" x14ac:dyDescent="0.25">
      <c r="I612" s="51"/>
    </row>
    <row r="613" spans="9:9" x14ac:dyDescent="0.25">
      <c r="I613" s="51"/>
    </row>
    <row r="614" spans="9:9" x14ac:dyDescent="0.25">
      <c r="I614" s="51"/>
    </row>
    <row r="615" spans="9:9" x14ac:dyDescent="0.25">
      <c r="I615" s="51"/>
    </row>
    <row r="616" spans="9:9" x14ac:dyDescent="0.25">
      <c r="I616" s="51"/>
    </row>
    <row r="617" spans="9:9" x14ac:dyDescent="0.25">
      <c r="I617" s="51"/>
    </row>
    <row r="618" spans="9:9" x14ac:dyDescent="0.25">
      <c r="I618" s="51"/>
    </row>
    <row r="619" spans="9:9" x14ac:dyDescent="0.25">
      <c r="I619" s="51"/>
    </row>
    <row r="620" spans="9:9" x14ac:dyDescent="0.25">
      <c r="I620" s="51"/>
    </row>
    <row r="621" spans="9:9" x14ac:dyDescent="0.25">
      <c r="I621" s="51"/>
    </row>
    <row r="622" spans="9:9" x14ac:dyDescent="0.25">
      <c r="I622" s="51"/>
    </row>
    <row r="623" spans="9:9" x14ac:dyDescent="0.25">
      <c r="I623" s="51"/>
    </row>
    <row r="624" spans="9:9" x14ac:dyDescent="0.25">
      <c r="I624" s="51"/>
    </row>
    <row r="625" spans="9:9" x14ac:dyDescent="0.25">
      <c r="I625" s="51"/>
    </row>
    <row r="626" spans="9:9" x14ac:dyDescent="0.25">
      <c r="I626" s="51"/>
    </row>
    <row r="627" spans="9:9" x14ac:dyDescent="0.25">
      <c r="I627" s="51"/>
    </row>
    <row r="628" spans="9:9" x14ac:dyDescent="0.25">
      <c r="I628" s="51"/>
    </row>
    <row r="629" spans="9:9" x14ac:dyDescent="0.25">
      <c r="I629" s="51"/>
    </row>
    <row r="630" spans="9:9" x14ac:dyDescent="0.25">
      <c r="I630" s="51"/>
    </row>
    <row r="631" spans="9:9" x14ac:dyDescent="0.25">
      <c r="I631" s="51"/>
    </row>
    <row r="632" spans="9:9" x14ac:dyDescent="0.25">
      <c r="I632" s="51"/>
    </row>
    <row r="633" spans="9:9" x14ac:dyDescent="0.25">
      <c r="I633" s="51"/>
    </row>
    <row r="634" spans="9:9" x14ac:dyDescent="0.25">
      <c r="I634" s="51"/>
    </row>
    <row r="635" spans="9:9" x14ac:dyDescent="0.25">
      <c r="I635" s="51"/>
    </row>
    <row r="636" spans="9:9" x14ac:dyDescent="0.25">
      <c r="I636" s="51"/>
    </row>
    <row r="637" spans="9:9" x14ac:dyDescent="0.25">
      <c r="I637" s="51"/>
    </row>
    <row r="638" spans="9:9" x14ac:dyDescent="0.25">
      <c r="I638" s="51"/>
    </row>
    <row r="639" spans="9:9" x14ac:dyDescent="0.25">
      <c r="I639" s="51"/>
    </row>
    <row r="640" spans="9:9" x14ac:dyDescent="0.25">
      <c r="I640" s="51"/>
    </row>
    <row r="641" spans="9:9" x14ac:dyDescent="0.25">
      <c r="I641" s="51"/>
    </row>
    <row r="642" spans="9:9" x14ac:dyDescent="0.25">
      <c r="I642" s="51"/>
    </row>
    <row r="643" spans="9:9" x14ac:dyDescent="0.25">
      <c r="I643" s="51"/>
    </row>
    <row r="644" spans="9:9" x14ac:dyDescent="0.25">
      <c r="I644" s="51"/>
    </row>
    <row r="645" spans="9:9" x14ac:dyDescent="0.25">
      <c r="I645" s="51"/>
    </row>
    <row r="646" spans="9:9" x14ac:dyDescent="0.25">
      <c r="I646" s="51"/>
    </row>
    <row r="647" spans="9:9" x14ac:dyDescent="0.25">
      <c r="I647" s="51"/>
    </row>
    <row r="648" spans="9:9" x14ac:dyDescent="0.25">
      <c r="I648" s="51"/>
    </row>
    <row r="649" spans="9:9" x14ac:dyDescent="0.25">
      <c r="I649" s="51"/>
    </row>
    <row r="650" spans="9:9" x14ac:dyDescent="0.25">
      <c r="I650" s="51"/>
    </row>
    <row r="651" spans="9:9" x14ac:dyDescent="0.25">
      <c r="I651" s="51"/>
    </row>
    <row r="652" spans="9:9" x14ac:dyDescent="0.25">
      <c r="I652" s="51"/>
    </row>
    <row r="653" spans="9:9" x14ac:dyDescent="0.25">
      <c r="I653" s="51"/>
    </row>
    <row r="654" spans="9:9" x14ac:dyDescent="0.25">
      <c r="I654" s="51"/>
    </row>
    <row r="655" spans="9:9" x14ac:dyDescent="0.25">
      <c r="I655" s="51"/>
    </row>
    <row r="656" spans="9:9" x14ac:dyDescent="0.25">
      <c r="I656" s="51"/>
    </row>
    <row r="657" spans="9:9" x14ac:dyDescent="0.25">
      <c r="I657" s="51"/>
    </row>
    <row r="658" spans="9:9" x14ac:dyDescent="0.25">
      <c r="I658" s="51"/>
    </row>
    <row r="659" spans="9:9" x14ac:dyDescent="0.25">
      <c r="I659" s="51"/>
    </row>
    <row r="660" spans="9:9" x14ac:dyDescent="0.25">
      <c r="I660" s="51"/>
    </row>
    <row r="661" spans="9:9" x14ac:dyDescent="0.25">
      <c r="I661" s="51"/>
    </row>
    <row r="662" spans="9:9" x14ac:dyDescent="0.25">
      <c r="I662" s="51"/>
    </row>
    <row r="663" spans="9:9" x14ac:dyDescent="0.25">
      <c r="I663" s="51"/>
    </row>
    <row r="664" spans="9:9" x14ac:dyDescent="0.25">
      <c r="I664" s="51"/>
    </row>
    <row r="665" spans="9:9" x14ac:dyDescent="0.25">
      <c r="I665" s="51"/>
    </row>
    <row r="666" spans="9:9" x14ac:dyDescent="0.25">
      <c r="I666" s="51"/>
    </row>
    <row r="667" spans="9:9" x14ac:dyDescent="0.25">
      <c r="I667" s="51"/>
    </row>
    <row r="668" spans="9:9" x14ac:dyDescent="0.25">
      <c r="I668" s="51"/>
    </row>
    <row r="669" spans="9:9" x14ac:dyDescent="0.25">
      <c r="I669" s="51"/>
    </row>
    <row r="670" spans="9:9" x14ac:dyDescent="0.25">
      <c r="I670" s="51"/>
    </row>
    <row r="671" spans="9:9" x14ac:dyDescent="0.25">
      <c r="I671" s="51"/>
    </row>
    <row r="672" spans="9:9" x14ac:dyDescent="0.25">
      <c r="I672" s="51"/>
    </row>
    <row r="673" spans="9:9" x14ac:dyDescent="0.25">
      <c r="I673" s="51"/>
    </row>
    <row r="674" spans="9:9" x14ac:dyDescent="0.25">
      <c r="I674" s="51"/>
    </row>
    <row r="675" spans="9:9" x14ac:dyDescent="0.25">
      <c r="I675" s="51"/>
    </row>
    <row r="676" spans="9:9" x14ac:dyDescent="0.25">
      <c r="I676" s="51"/>
    </row>
    <row r="677" spans="9:9" x14ac:dyDescent="0.25">
      <c r="I677" s="51"/>
    </row>
    <row r="678" spans="9:9" x14ac:dyDescent="0.25">
      <c r="I678" s="51"/>
    </row>
    <row r="679" spans="9:9" x14ac:dyDescent="0.25">
      <c r="I679" s="51"/>
    </row>
    <row r="680" spans="9:9" x14ac:dyDescent="0.25">
      <c r="I680" s="51"/>
    </row>
    <row r="681" spans="9:9" x14ac:dyDescent="0.25">
      <c r="I681" s="51"/>
    </row>
    <row r="682" spans="9:9" x14ac:dyDescent="0.25">
      <c r="I682" s="51"/>
    </row>
    <row r="683" spans="9:9" x14ac:dyDescent="0.25">
      <c r="I683" s="51"/>
    </row>
    <row r="684" spans="9:9" x14ac:dyDescent="0.25">
      <c r="I684" s="51"/>
    </row>
    <row r="685" spans="9:9" x14ac:dyDescent="0.25">
      <c r="I685" s="51"/>
    </row>
    <row r="686" spans="9:9" x14ac:dyDescent="0.25">
      <c r="I686" s="51"/>
    </row>
    <row r="687" spans="9:9" x14ac:dyDescent="0.25">
      <c r="I687" s="51"/>
    </row>
    <row r="688" spans="9:9" x14ac:dyDescent="0.25">
      <c r="I688" s="51"/>
    </row>
    <row r="689" spans="9:9" x14ac:dyDescent="0.25">
      <c r="I689" s="51"/>
    </row>
    <row r="690" spans="9:9" x14ac:dyDescent="0.25">
      <c r="I690" s="51"/>
    </row>
    <row r="691" spans="9:9" x14ac:dyDescent="0.25">
      <c r="I691" s="51"/>
    </row>
    <row r="692" spans="9:9" x14ac:dyDescent="0.25">
      <c r="I692" s="51"/>
    </row>
    <row r="693" spans="9:9" x14ac:dyDescent="0.25">
      <c r="I693" s="51"/>
    </row>
    <row r="694" spans="9:9" x14ac:dyDescent="0.25">
      <c r="I694" s="51"/>
    </row>
    <row r="695" spans="9:9" x14ac:dyDescent="0.25">
      <c r="I695" s="51"/>
    </row>
    <row r="696" spans="9:9" x14ac:dyDescent="0.25">
      <c r="I696" s="51"/>
    </row>
    <row r="697" spans="9:9" x14ac:dyDescent="0.25">
      <c r="I697" s="51"/>
    </row>
    <row r="698" spans="9:9" x14ac:dyDescent="0.25">
      <c r="I698" s="51"/>
    </row>
    <row r="699" spans="9:9" x14ac:dyDescent="0.25">
      <c r="I699" s="51"/>
    </row>
    <row r="700" spans="9:9" x14ac:dyDescent="0.25">
      <c r="I700" s="51"/>
    </row>
    <row r="701" spans="9:9" x14ac:dyDescent="0.25">
      <c r="I701" s="51"/>
    </row>
    <row r="702" spans="9:9" x14ac:dyDescent="0.25">
      <c r="I702" s="51"/>
    </row>
    <row r="703" spans="9:9" x14ac:dyDescent="0.25">
      <c r="I703" s="51"/>
    </row>
    <row r="704" spans="9:9" x14ac:dyDescent="0.25">
      <c r="I704" s="51"/>
    </row>
    <row r="705" spans="9:9" x14ac:dyDescent="0.25">
      <c r="I705" s="51"/>
    </row>
    <row r="706" spans="9:9" x14ac:dyDescent="0.25">
      <c r="I706" s="51"/>
    </row>
    <row r="707" spans="9:9" x14ac:dyDescent="0.25">
      <c r="I707" s="51"/>
    </row>
    <row r="708" spans="9:9" x14ac:dyDescent="0.25">
      <c r="I708" s="51"/>
    </row>
    <row r="709" spans="9:9" x14ac:dyDescent="0.25">
      <c r="I709" s="51"/>
    </row>
    <row r="710" spans="9:9" x14ac:dyDescent="0.25">
      <c r="I710" s="51"/>
    </row>
    <row r="711" spans="9:9" x14ac:dyDescent="0.25">
      <c r="I711" s="51"/>
    </row>
    <row r="712" spans="9:9" x14ac:dyDescent="0.25">
      <c r="I712" s="51"/>
    </row>
    <row r="713" spans="9:9" x14ac:dyDescent="0.25">
      <c r="I713" s="51"/>
    </row>
    <row r="714" spans="9:9" x14ac:dyDescent="0.25">
      <c r="I714" s="51"/>
    </row>
    <row r="715" spans="9:9" x14ac:dyDescent="0.25">
      <c r="I715" s="51"/>
    </row>
    <row r="716" spans="9:9" x14ac:dyDescent="0.25">
      <c r="I716" s="51"/>
    </row>
    <row r="717" spans="9:9" x14ac:dyDescent="0.25">
      <c r="I717" s="51"/>
    </row>
    <row r="718" spans="9:9" x14ac:dyDescent="0.25">
      <c r="I718" s="51"/>
    </row>
    <row r="719" spans="9:9" x14ac:dyDescent="0.25">
      <c r="I719" s="51"/>
    </row>
    <row r="720" spans="9:9" x14ac:dyDescent="0.25">
      <c r="I720" s="51"/>
    </row>
    <row r="721" spans="9:9" x14ac:dyDescent="0.25">
      <c r="I721" s="51"/>
    </row>
    <row r="722" spans="9:9" x14ac:dyDescent="0.25">
      <c r="I722" s="51"/>
    </row>
    <row r="723" spans="9:9" x14ac:dyDescent="0.25">
      <c r="I723" s="51"/>
    </row>
    <row r="724" spans="9:9" x14ac:dyDescent="0.25">
      <c r="I724" s="51"/>
    </row>
    <row r="725" spans="9:9" x14ac:dyDescent="0.25">
      <c r="I725" s="51"/>
    </row>
    <row r="726" spans="9:9" x14ac:dyDescent="0.25">
      <c r="I726" s="51"/>
    </row>
    <row r="727" spans="9:9" x14ac:dyDescent="0.25">
      <c r="I727" s="51"/>
    </row>
    <row r="728" spans="9:9" x14ac:dyDescent="0.25">
      <c r="I728" s="51"/>
    </row>
    <row r="729" spans="9:9" x14ac:dyDescent="0.25">
      <c r="I729" s="51"/>
    </row>
    <row r="730" spans="9:9" x14ac:dyDescent="0.25">
      <c r="I730" s="51"/>
    </row>
    <row r="731" spans="9:9" x14ac:dyDescent="0.25">
      <c r="I731" s="51"/>
    </row>
    <row r="732" spans="9:9" x14ac:dyDescent="0.25">
      <c r="I732" s="51"/>
    </row>
    <row r="733" spans="9:9" x14ac:dyDescent="0.25">
      <c r="I733" s="51"/>
    </row>
    <row r="734" spans="9:9" x14ac:dyDescent="0.25">
      <c r="I734" s="51"/>
    </row>
    <row r="735" spans="9:9" x14ac:dyDescent="0.25">
      <c r="I735" s="51"/>
    </row>
    <row r="736" spans="9:9" x14ac:dyDescent="0.25">
      <c r="I736" s="51"/>
    </row>
    <row r="737" spans="9:9" x14ac:dyDescent="0.25">
      <c r="I737" s="51"/>
    </row>
    <row r="738" spans="9:9" x14ac:dyDescent="0.25">
      <c r="I738" s="51"/>
    </row>
    <row r="739" spans="9:9" x14ac:dyDescent="0.25">
      <c r="I739" s="51"/>
    </row>
    <row r="740" spans="9:9" x14ac:dyDescent="0.25">
      <c r="I740" s="51"/>
    </row>
    <row r="741" spans="9:9" x14ac:dyDescent="0.25">
      <c r="I741" s="51"/>
    </row>
    <row r="742" spans="9:9" x14ac:dyDescent="0.25">
      <c r="I742" s="51"/>
    </row>
    <row r="743" spans="9:9" x14ac:dyDescent="0.25">
      <c r="I743" s="51"/>
    </row>
    <row r="744" spans="9:9" x14ac:dyDescent="0.25">
      <c r="I744" s="51"/>
    </row>
    <row r="745" spans="9:9" x14ac:dyDescent="0.25">
      <c r="I745" s="51"/>
    </row>
    <row r="746" spans="9:9" x14ac:dyDescent="0.25">
      <c r="I746" s="51"/>
    </row>
    <row r="747" spans="9:9" x14ac:dyDescent="0.25">
      <c r="I747" s="51"/>
    </row>
    <row r="748" spans="9:9" x14ac:dyDescent="0.25">
      <c r="I748" s="51"/>
    </row>
    <row r="749" spans="9:9" x14ac:dyDescent="0.25">
      <c r="I749" s="51"/>
    </row>
    <row r="750" spans="9:9" x14ac:dyDescent="0.25">
      <c r="I750" s="51"/>
    </row>
    <row r="751" spans="9:9" x14ac:dyDescent="0.25">
      <c r="I751" s="51"/>
    </row>
    <row r="752" spans="9:9" x14ac:dyDescent="0.25">
      <c r="I752" s="51"/>
    </row>
    <row r="753" spans="9:9" x14ac:dyDescent="0.25">
      <c r="I753" s="51"/>
    </row>
    <row r="754" spans="9:9" x14ac:dyDescent="0.25">
      <c r="I754" s="51"/>
    </row>
    <row r="755" spans="9:9" x14ac:dyDescent="0.25">
      <c r="I755" s="51"/>
    </row>
    <row r="756" spans="9:9" x14ac:dyDescent="0.25">
      <c r="I756" s="51"/>
    </row>
    <row r="757" spans="9:9" x14ac:dyDescent="0.25">
      <c r="I757" s="51"/>
    </row>
    <row r="758" spans="9:9" x14ac:dyDescent="0.25">
      <c r="I758" s="51"/>
    </row>
    <row r="759" spans="9:9" x14ac:dyDescent="0.25">
      <c r="I759" s="51"/>
    </row>
    <row r="760" spans="9:9" x14ac:dyDescent="0.25">
      <c r="I760" s="51"/>
    </row>
    <row r="761" spans="9:9" x14ac:dyDescent="0.25">
      <c r="I761" s="51"/>
    </row>
    <row r="762" spans="9:9" x14ac:dyDescent="0.25">
      <c r="I762" s="51"/>
    </row>
    <row r="763" spans="9:9" x14ac:dyDescent="0.25">
      <c r="I763" s="51"/>
    </row>
    <row r="764" spans="9:9" x14ac:dyDescent="0.25">
      <c r="I764" s="51"/>
    </row>
    <row r="765" spans="9:9" x14ac:dyDescent="0.25">
      <c r="I765" s="51"/>
    </row>
    <row r="766" spans="9:9" x14ac:dyDescent="0.25">
      <c r="I766" s="51"/>
    </row>
    <row r="767" spans="9:9" x14ac:dyDescent="0.25">
      <c r="I767" s="51"/>
    </row>
    <row r="768" spans="9:9" x14ac:dyDescent="0.25">
      <c r="I768" s="51"/>
    </row>
    <row r="769" spans="9:9" x14ac:dyDescent="0.25">
      <c r="I769" s="51"/>
    </row>
    <row r="770" spans="9:9" x14ac:dyDescent="0.25">
      <c r="I770" s="51"/>
    </row>
    <row r="771" spans="9:9" x14ac:dyDescent="0.25">
      <c r="I771" s="51"/>
    </row>
    <row r="772" spans="9:9" x14ac:dyDescent="0.25">
      <c r="I772" s="51"/>
    </row>
    <row r="773" spans="9:9" x14ac:dyDescent="0.25">
      <c r="I773" s="51"/>
    </row>
    <row r="774" spans="9:9" x14ac:dyDescent="0.25">
      <c r="I774" s="51"/>
    </row>
    <row r="775" spans="9:9" x14ac:dyDescent="0.25">
      <c r="I775" s="51"/>
    </row>
    <row r="776" spans="9:9" x14ac:dyDescent="0.25">
      <c r="I776" s="51"/>
    </row>
    <row r="777" spans="9:9" x14ac:dyDescent="0.25">
      <c r="I777" s="51"/>
    </row>
    <row r="778" spans="9:9" x14ac:dyDescent="0.25">
      <c r="I778" s="51"/>
    </row>
    <row r="779" spans="9:9" x14ac:dyDescent="0.25">
      <c r="I779" s="51"/>
    </row>
    <row r="780" spans="9:9" x14ac:dyDescent="0.25">
      <c r="I780" s="51"/>
    </row>
    <row r="781" spans="9:9" x14ac:dyDescent="0.25">
      <c r="I781" s="51"/>
    </row>
    <row r="782" spans="9:9" x14ac:dyDescent="0.25">
      <c r="I782" s="51"/>
    </row>
    <row r="783" spans="9:9" x14ac:dyDescent="0.25">
      <c r="I783" s="51"/>
    </row>
    <row r="784" spans="9:9" x14ac:dyDescent="0.25">
      <c r="I784" s="51"/>
    </row>
    <row r="785" spans="9:9" x14ac:dyDescent="0.25">
      <c r="I785" s="51"/>
    </row>
    <row r="786" spans="9:9" x14ac:dyDescent="0.25">
      <c r="I786" s="51"/>
    </row>
    <row r="787" spans="9:9" x14ac:dyDescent="0.25">
      <c r="I787" s="51"/>
    </row>
    <row r="788" spans="9:9" x14ac:dyDescent="0.25">
      <c r="I788" s="51"/>
    </row>
    <row r="789" spans="9:9" x14ac:dyDescent="0.25">
      <c r="I789" s="51"/>
    </row>
    <row r="790" spans="9:9" x14ac:dyDescent="0.25">
      <c r="I790" s="51"/>
    </row>
    <row r="791" spans="9:9" x14ac:dyDescent="0.25">
      <c r="I791" s="51"/>
    </row>
    <row r="792" spans="9:9" x14ac:dyDescent="0.25">
      <c r="I792" s="51"/>
    </row>
    <row r="793" spans="9:9" x14ac:dyDescent="0.25">
      <c r="I793" s="51"/>
    </row>
    <row r="794" spans="9:9" x14ac:dyDescent="0.25">
      <c r="I794" s="51"/>
    </row>
    <row r="795" spans="9:9" x14ac:dyDescent="0.25">
      <c r="I795" s="51"/>
    </row>
    <row r="796" spans="9:9" x14ac:dyDescent="0.25">
      <c r="I796" s="51"/>
    </row>
    <row r="797" spans="9:9" x14ac:dyDescent="0.25">
      <c r="I797" s="51"/>
    </row>
    <row r="798" spans="9:9" x14ac:dyDescent="0.25">
      <c r="I798" s="51"/>
    </row>
    <row r="799" spans="9:9" x14ac:dyDescent="0.25">
      <c r="I799" s="51"/>
    </row>
    <row r="800" spans="9:9" x14ac:dyDescent="0.25">
      <c r="I800" s="51"/>
    </row>
    <row r="801" spans="9:9" x14ac:dyDescent="0.25">
      <c r="I801" s="51"/>
    </row>
    <row r="802" spans="9:9" x14ac:dyDescent="0.25">
      <c r="I802" s="51"/>
    </row>
    <row r="803" spans="9:9" x14ac:dyDescent="0.25">
      <c r="I803" s="51"/>
    </row>
    <row r="804" spans="9:9" x14ac:dyDescent="0.25">
      <c r="I804" s="51"/>
    </row>
    <row r="805" spans="9:9" x14ac:dyDescent="0.25">
      <c r="I805" s="51"/>
    </row>
    <row r="806" spans="9:9" x14ac:dyDescent="0.25">
      <c r="I806" s="51"/>
    </row>
    <row r="807" spans="9:9" x14ac:dyDescent="0.25">
      <c r="I807" s="51"/>
    </row>
    <row r="808" spans="9:9" x14ac:dyDescent="0.25">
      <c r="I808" s="51"/>
    </row>
    <row r="809" spans="9:9" x14ac:dyDescent="0.25">
      <c r="I809" s="51"/>
    </row>
    <row r="810" spans="9:9" x14ac:dyDescent="0.25">
      <c r="I810" s="51"/>
    </row>
    <row r="811" spans="9:9" x14ac:dyDescent="0.25">
      <c r="I811" s="51"/>
    </row>
    <row r="812" spans="9:9" x14ac:dyDescent="0.25">
      <c r="I812" s="51"/>
    </row>
    <row r="813" spans="9:9" x14ac:dyDescent="0.25">
      <c r="I813" s="51"/>
    </row>
    <row r="814" spans="9:9" x14ac:dyDescent="0.25">
      <c r="I814" s="51"/>
    </row>
    <row r="815" spans="9:9" x14ac:dyDescent="0.25">
      <c r="I815" s="51"/>
    </row>
    <row r="816" spans="9:9" x14ac:dyDescent="0.25">
      <c r="I816" s="51"/>
    </row>
    <row r="817" spans="9:9" x14ac:dyDescent="0.25">
      <c r="I817" s="51"/>
    </row>
    <row r="818" spans="9:9" x14ac:dyDescent="0.25">
      <c r="I818" s="51"/>
    </row>
    <row r="819" spans="9:9" x14ac:dyDescent="0.25">
      <c r="I819" s="51"/>
    </row>
    <row r="820" spans="9:9" x14ac:dyDescent="0.25">
      <c r="I820" s="51"/>
    </row>
    <row r="821" spans="9:9" x14ac:dyDescent="0.25">
      <c r="I821" s="51"/>
    </row>
    <row r="822" spans="9:9" x14ac:dyDescent="0.25">
      <c r="I822" s="51"/>
    </row>
    <row r="823" spans="9:9" x14ac:dyDescent="0.25">
      <c r="I823" s="51"/>
    </row>
    <row r="824" spans="9:9" x14ac:dyDescent="0.25">
      <c r="I824" s="51"/>
    </row>
    <row r="825" spans="9:9" x14ac:dyDescent="0.25">
      <c r="I825" s="51"/>
    </row>
    <row r="826" spans="9:9" x14ac:dyDescent="0.25">
      <c r="I826" s="51"/>
    </row>
    <row r="827" spans="9:9" x14ac:dyDescent="0.25">
      <c r="I827" s="51"/>
    </row>
    <row r="828" spans="9:9" x14ac:dyDescent="0.25">
      <c r="I828" s="51"/>
    </row>
    <row r="829" spans="9:9" x14ac:dyDescent="0.25">
      <c r="I829" s="51"/>
    </row>
    <row r="830" spans="9:9" x14ac:dyDescent="0.25">
      <c r="I830" s="51"/>
    </row>
    <row r="831" spans="9:9" x14ac:dyDescent="0.25">
      <c r="I831" s="51"/>
    </row>
    <row r="832" spans="9:9" x14ac:dyDescent="0.25">
      <c r="I832" s="51"/>
    </row>
    <row r="833" spans="9:9" x14ac:dyDescent="0.25">
      <c r="I833" s="51"/>
    </row>
    <row r="834" spans="9:9" x14ac:dyDescent="0.25">
      <c r="I834" s="51"/>
    </row>
    <row r="835" spans="9:9" x14ac:dyDescent="0.25">
      <c r="I835" s="51"/>
    </row>
    <row r="836" spans="9:9" x14ac:dyDescent="0.25">
      <c r="I836" s="51"/>
    </row>
    <row r="837" spans="9:9" x14ac:dyDescent="0.25">
      <c r="I837" s="51"/>
    </row>
    <row r="838" spans="9:9" x14ac:dyDescent="0.25">
      <c r="I838" s="51"/>
    </row>
    <row r="839" spans="9:9" x14ac:dyDescent="0.25">
      <c r="I839" s="51"/>
    </row>
    <row r="840" spans="9:9" x14ac:dyDescent="0.25">
      <c r="I840" s="51"/>
    </row>
    <row r="841" spans="9:9" x14ac:dyDescent="0.25">
      <c r="I841" s="51"/>
    </row>
    <row r="842" spans="9:9" x14ac:dyDescent="0.25">
      <c r="I842" s="51"/>
    </row>
    <row r="843" spans="9:9" x14ac:dyDescent="0.25">
      <c r="I843" s="51"/>
    </row>
    <row r="844" spans="9:9" x14ac:dyDescent="0.25">
      <c r="I844" s="51"/>
    </row>
    <row r="845" spans="9:9" x14ac:dyDescent="0.25">
      <c r="I845" s="51"/>
    </row>
    <row r="846" spans="9:9" x14ac:dyDescent="0.25">
      <c r="I846" s="51"/>
    </row>
    <row r="847" spans="9:9" x14ac:dyDescent="0.25">
      <c r="I847" s="51"/>
    </row>
    <row r="848" spans="9:9" x14ac:dyDescent="0.25">
      <c r="I848" s="51"/>
    </row>
    <row r="849" spans="9:9" x14ac:dyDescent="0.25">
      <c r="I849" s="51"/>
    </row>
    <row r="850" spans="9:9" x14ac:dyDescent="0.25">
      <c r="I850" s="51"/>
    </row>
    <row r="851" spans="9:9" x14ac:dyDescent="0.25">
      <c r="I851" s="51"/>
    </row>
    <row r="852" spans="9:9" x14ac:dyDescent="0.25">
      <c r="I852" s="51"/>
    </row>
    <row r="853" spans="9:9" x14ac:dyDescent="0.25">
      <c r="I853" s="51"/>
    </row>
    <row r="854" spans="9:9" x14ac:dyDescent="0.25">
      <c r="I854" s="51"/>
    </row>
    <row r="855" spans="9:9" x14ac:dyDescent="0.25">
      <c r="I855" s="51"/>
    </row>
    <row r="856" spans="9:9" x14ac:dyDescent="0.25">
      <c r="I856" s="51"/>
    </row>
    <row r="857" spans="9:9" x14ac:dyDescent="0.25">
      <c r="I857" s="51"/>
    </row>
    <row r="858" spans="9:9" x14ac:dyDescent="0.25">
      <c r="I858" s="51"/>
    </row>
    <row r="859" spans="9:9" x14ac:dyDescent="0.25">
      <c r="I859" s="51"/>
    </row>
    <row r="860" spans="9:9" x14ac:dyDescent="0.25">
      <c r="I860" s="51"/>
    </row>
    <row r="861" spans="9:9" x14ac:dyDescent="0.25">
      <c r="I861" s="51"/>
    </row>
    <row r="862" spans="9:9" x14ac:dyDescent="0.25">
      <c r="I862" s="51"/>
    </row>
    <row r="863" spans="9:9" x14ac:dyDescent="0.25">
      <c r="I863" s="51"/>
    </row>
    <row r="864" spans="9:9" x14ac:dyDescent="0.25">
      <c r="I864" s="51"/>
    </row>
    <row r="865" spans="9:9" x14ac:dyDescent="0.25">
      <c r="I865" s="51"/>
    </row>
    <row r="866" spans="9:9" x14ac:dyDescent="0.25">
      <c r="I866" s="51"/>
    </row>
    <row r="867" spans="9:9" x14ac:dyDescent="0.25">
      <c r="I867" s="51"/>
    </row>
    <row r="868" spans="9:9" x14ac:dyDescent="0.25">
      <c r="I868" s="51"/>
    </row>
    <row r="869" spans="9:9" x14ac:dyDescent="0.25">
      <c r="I869" s="51"/>
    </row>
    <row r="870" spans="9:9" x14ac:dyDescent="0.25">
      <c r="I870" s="51"/>
    </row>
    <row r="871" spans="9:9" x14ac:dyDescent="0.25">
      <c r="I871" s="51"/>
    </row>
    <row r="872" spans="9:9" x14ac:dyDescent="0.25">
      <c r="I872" s="51"/>
    </row>
    <row r="873" spans="9:9" x14ac:dyDescent="0.25">
      <c r="I873" s="51"/>
    </row>
    <row r="874" spans="9:9" x14ac:dyDescent="0.25">
      <c r="I874" s="51"/>
    </row>
    <row r="875" spans="9:9" x14ac:dyDescent="0.25">
      <c r="I875" s="51"/>
    </row>
    <row r="876" spans="9:9" x14ac:dyDescent="0.25">
      <c r="I876" s="51"/>
    </row>
    <row r="877" spans="9:9" x14ac:dyDescent="0.25">
      <c r="I877" s="51"/>
    </row>
    <row r="878" spans="9:9" x14ac:dyDescent="0.25">
      <c r="I878" s="51"/>
    </row>
    <row r="879" spans="9:9" x14ac:dyDescent="0.25">
      <c r="I879" s="51"/>
    </row>
    <row r="880" spans="9:9" x14ac:dyDescent="0.25">
      <c r="I880" s="51"/>
    </row>
    <row r="881" spans="9:9" x14ac:dyDescent="0.25">
      <c r="I881" s="51"/>
    </row>
    <row r="882" spans="9:9" x14ac:dyDescent="0.25">
      <c r="I882" s="51"/>
    </row>
    <row r="883" spans="9:9" x14ac:dyDescent="0.25">
      <c r="I883" s="51"/>
    </row>
    <row r="884" spans="9:9" x14ac:dyDescent="0.25">
      <c r="I884" s="51"/>
    </row>
    <row r="885" spans="9:9" x14ac:dyDescent="0.25">
      <c r="I885" s="51"/>
    </row>
    <row r="886" spans="9:9" x14ac:dyDescent="0.25">
      <c r="I886" s="51"/>
    </row>
    <row r="887" spans="9:9" x14ac:dyDescent="0.25">
      <c r="I887" s="51"/>
    </row>
    <row r="888" spans="9:9" x14ac:dyDescent="0.25">
      <c r="I888" s="51"/>
    </row>
    <row r="889" spans="9:9" x14ac:dyDescent="0.25">
      <c r="I889" s="51"/>
    </row>
    <row r="890" spans="9:9" x14ac:dyDescent="0.25">
      <c r="I890" s="51"/>
    </row>
    <row r="891" spans="9:9" x14ac:dyDescent="0.25">
      <c r="I891" s="51"/>
    </row>
    <row r="892" spans="9:9" x14ac:dyDescent="0.25">
      <c r="I892" s="51"/>
    </row>
    <row r="893" spans="9:9" x14ac:dyDescent="0.25">
      <c r="I893" s="51"/>
    </row>
    <row r="894" spans="9:9" x14ac:dyDescent="0.25">
      <c r="I894" s="51"/>
    </row>
    <row r="895" spans="9:9" x14ac:dyDescent="0.25">
      <c r="I895" s="51"/>
    </row>
    <row r="896" spans="9:9" x14ac:dyDescent="0.25">
      <c r="I896" s="51"/>
    </row>
    <row r="897" spans="9:9" x14ac:dyDescent="0.25">
      <c r="I897" s="51"/>
    </row>
    <row r="898" spans="9:9" x14ac:dyDescent="0.25">
      <c r="I898" s="51"/>
    </row>
    <row r="899" spans="9:9" x14ac:dyDescent="0.25">
      <c r="I899" s="51"/>
    </row>
    <row r="900" spans="9:9" x14ac:dyDescent="0.25">
      <c r="I900" s="51"/>
    </row>
    <row r="901" spans="9:9" x14ac:dyDescent="0.25">
      <c r="I901" s="51"/>
    </row>
    <row r="902" spans="9:9" x14ac:dyDescent="0.25">
      <c r="I902" s="51"/>
    </row>
    <row r="903" spans="9:9" x14ac:dyDescent="0.25">
      <c r="I903" s="51"/>
    </row>
    <row r="904" spans="9:9" x14ac:dyDescent="0.25">
      <c r="I904" s="51"/>
    </row>
    <row r="905" spans="9:9" x14ac:dyDescent="0.25">
      <c r="I905" s="51"/>
    </row>
    <row r="906" spans="9:9" x14ac:dyDescent="0.25">
      <c r="I906" s="51"/>
    </row>
    <row r="907" spans="9:9" x14ac:dyDescent="0.25">
      <c r="I907" s="51"/>
    </row>
    <row r="908" spans="9:9" x14ac:dyDescent="0.25">
      <c r="I908" s="51"/>
    </row>
    <row r="909" spans="9:9" x14ac:dyDescent="0.25">
      <c r="I909" s="51"/>
    </row>
    <row r="910" spans="9:9" x14ac:dyDescent="0.25">
      <c r="I910" s="51"/>
    </row>
    <row r="911" spans="9:9" x14ac:dyDescent="0.25">
      <c r="I911" s="51"/>
    </row>
    <row r="912" spans="9:9" x14ac:dyDescent="0.25">
      <c r="I912" s="51"/>
    </row>
    <row r="913" spans="9:9" x14ac:dyDescent="0.25">
      <c r="I913" s="51"/>
    </row>
    <row r="914" spans="9:9" x14ac:dyDescent="0.25">
      <c r="I914" s="51"/>
    </row>
    <row r="915" spans="9:9" x14ac:dyDescent="0.25">
      <c r="I915" s="51"/>
    </row>
    <row r="916" spans="9:9" x14ac:dyDescent="0.25">
      <c r="I916" s="51"/>
    </row>
    <row r="917" spans="9:9" x14ac:dyDescent="0.25">
      <c r="I917" s="51"/>
    </row>
    <row r="918" spans="9:9" x14ac:dyDescent="0.25">
      <c r="I918" s="51"/>
    </row>
    <row r="919" spans="9:9" x14ac:dyDescent="0.25">
      <c r="I919" s="51"/>
    </row>
    <row r="920" spans="9:9" x14ac:dyDescent="0.25">
      <c r="I920" s="51"/>
    </row>
    <row r="921" spans="9:9" x14ac:dyDescent="0.25">
      <c r="I921" s="51"/>
    </row>
    <row r="922" spans="9:9" x14ac:dyDescent="0.25">
      <c r="I922" s="51"/>
    </row>
    <row r="923" spans="9:9" x14ac:dyDescent="0.25">
      <c r="I923" s="51"/>
    </row>
    <row r="924" spans="9:9" x14ac:dyDescent="0.25">
      <c r="I924" s="51"/>
    </row>
    <row r="925" spans="9:9" x14ac:dyDescent="0.25">
      <c r="I925" s="51"/>
    </row>
    <row r="926" spans="9:9" x14ac:dyDescent="0.25">
      <c r="I926" s="51"/>
    </row>
    <row r="927" spans="9:9" x14ac:dyDescent="0.25">
      <c r="I927" s="51"/>
    </row>
    <row r="928" spans="9:9" x14ac:dyDescent="0.25">
      <c r="I928" s="51"/>
    </row>
    <row r="929" spans="9:9" x14ac:dyDescent="0.25">
      <c r="I929" s="51"/>
    </row>
    <row r="930" spans="9:9" x14ac:dyDescent="0.25">
      <c r="I930" s="51"/>
    </row>
    <row r="931" spans="9:9" x14ac:dyDescent="0.25">
      <c r="I931" s="51"/>
    </row>
    <row r="932" spans="9:9" x14ac:dyDescent="0.25">
      <c r="I932" s="51"/>
    </row>
    <row r="933" spans="9:9" x14ac:dyDescent="0.25">
      <c r="I933" s="51"/>
    </row>
    <row r="934" spans="9:9" x14ac:dyDescent="0.25">
      <c r="I934" s="51"/>
    </row>
    <row r="935" spans="9:9" x14ac:dyDescent="0.25">
      <c r="I935" s="51"/>
    </row>
    <row r="936" spans="9:9" x14ac:dyDescent="0.25">
      <c r="I936" s="51"/>
    </row>
    <row r="937" spans="9:9" x14ac:dyDescent="0.25">
      <c r="I937" s="51"/>
    </row>
    <row r="938" spans="9:9" x14ac:dyDescent="0.25">
      <c r="I938" s="51"/>
    </row>
    <row r="939" spans="9:9" x14ac:dyDescent="0.25">
      <c r="I939" s="51"/>
    </row>
    <row r="940" spans="9:9" x14ac:dyDescent="0.25">
      <c r="I940" s="51"/>
    </row>
    <row r="941" spans="9:9" x14ac:dyDescent="0.25">
      <c r="I941" s="51"/>
    </row>
    <row r="942" spans="9:9" x14ac:dyDescent="0.25">
      <c r="I942" s="51"/>
    </row>
    <row r="943" spans="9:9" x14ac:dyDescent="0.25">
      <c r="I943" s="51"/>
    </row>
    <row r="944" spans="9:9" x14ac:dyDescent="0.25">
      <c r="I944" s="51"/>
    </row>
    <row r="945" spans="9:9" x14ac:dyDescent="0.25">
      <c r="I945" s="51"/>
    </row>
    <row r="946" spans="9:9" x14ac:dyDescent="0.25">
      <c r="I946" s="51"/>
    </row>
    <row r="947" spans="9:9" x14ac:dyDescent="0.25">
      <c r="I947" s="51"/>
    </row>
    <row r="948" spans="9:9" x14ac:dyDescent="0.25">
      <c r="I948" s="51"/>
    </row>
    <row r="949" spans="9:9" x14ac:dyDescent="0.25">
      <c r="I949" s="51"/>
    </row>
    <row r="950" spans="9:9" x14ac:dyDescent="0.25">
      <c r="I950" s="51"/>
    </row>
    <row r="951" spans="9:9" x14ac:dyDescent="0.25">
      <c r="I951" s="51"/>
    </row>
    <row r="952" spans="9:9" x14ac:dyDescent="0.25">
      <c r="I952" s="51"/>
    </row>
    <row r="953" spans="9:9" x14ac:dyDescent="0.25">
      <c r="I953" s="51"/>
    </row>
    <row r="954" spans="9:9" x14ac:dyDescent="0.25">
      <c r="I954" s="51"/>
    </row>
    <row r="955" spans="9:9" x14ac:dyDescent="0.25">
      <c r="I955" s="51"/>
    </row>
    <row r="956" spans="9:9" x14ac:dyDescent="0.25">
      <c r="I956" s="51"/>
    </row>
    <row r="957" spans="9:9" x14ac:dyDescent="0.25">
      <c r="I957" s="51"/>
    </row>
    <row r="958" spans="9:9" x14ac:dyDescent="0.25">
      <c r="I958" s="51"/>
    </row>
    <row r="959" spans="9:9" x14ac:dyDescent="0.25">
      <c r="I959" s="51"/>
    </row>
    <row r="960" spans="9:9" x14ac:dyDescent="0.25">
      <c r="I960" s="51"/>
    </row>
    <row r="961" spans="9:9" x14ac:dyDescent="0.25">
      <c r="I961" s="51"/>
    </row>
    <row r="962" spans="9:9" x14ac:dyDescent="0.25">
      <c r="I962" s="51"/>
    </row>
    <row r="963" spans="9:9" x14ac:dyDescent="0.25">
      <c r="I963" s="51"/>
    </row>
    <row r="964" spans="9:9" x14ac:dyDescent="0.25">
      <c r="I964" s="51"/>
    </row>
    <row r="965" spans="9:9" x14ac:dyDescent="0.25">
      <c r="I965" s="51"/>
    </row>
    <row r="966" spans="9:9" x14ac:dyDescent="0.25">
      <c r="I966" s="51"/>
    </row>
    <row r="967" spans="9:9" x14ac:dyDescent="0.25">
      <c r="I967" s="51"/>
    </row>
    <row r="968" spans="9:9" x14ac:dyDescent="0.25">
      <c r="I968" s="51"/>
    </row>
    <row r="969" spans="9:9" x14ac:dyDescent="0.25">
      <c r="I969" s="51"/>
    </row>
    <row r="970" spans="9:9" x14ac:dyDescent="0.25">
      <c r="I970" s="51"/>
    </row>
    <row r="971" spans="9:9" x14ac:dyDescent="0.25">
      <c r="I971" s="51"/>
    </row>
    <row r="972" spans="9:9" x14ac:dyDescent="0.25">
      <c r="I972" s="51"/>
    </row>
    <row r="973" spans="9:9" x14ac:dyDescent="0.25">
      <c r="I973" s="51"/>
    </row>
    <row r="974" spans="9:9" x14ac:dyDescent="0.25">
      <c r="I974" s="51"/>
    </row>
    <row r="975" spans="9:9" x14ac:dyDescent="0.25">
      <c r="I975" s="51"/>
    </row>
    <row r="976" spans="9:9" x14ac:dyDescent="0.25">
      <c r="I976" s="51"/>
    </row>
    <row r="977" spans="9:9" x14ac:dyDescent="0.25">
      <c r="I977" s="51"/>
    </row>
    <row r="978" spans="9:9" x14ac:dyDescent="0.25">
      <c r="I978" s="51"/>
    </row>
    <row r="979" spans="9:9" x14ac:dyDescent="0.25">
      <c r="I979" s="51"/>
    </row>
    <row r="980" spans="9:9" x14ac:dyDescent="0.25">
      <c r="I980" s="51"/>
    </row>
    <row r="981" spans="9:9" x14ac:dyDescent="0.25">
      <c r="I981" s="51"/>
    </row>
    <row r="982" spans="9:9" x14ac:dyDescent="0.25">
      <c r="I982" s="51"/>
    </row>
    <row r="983" spans="9:9" x14ac:dyDescent="0.25">
      <c r="I983" s="51"/>
    </row>
    <row r="984" spans="9:9" x14ac:dyDescent="0.25">
      <c r="I984" s="51"/>
    </row>
    <row r="985" spans="9:9" x14ac:dyDescent="0.25">
      <c r="I985" s="51"/>
    </row>
    <row r="986" spans="9:9" x14ac:dyDescent="0.25">
      <c r="I986" s="51"/>
    </row>
    <row r="987" spans="9:9" x14ac:dyDescent="0.25">
      <c r="I987" s="51"/>
    </row>
    <row r="988" spans="9:9" x14ac:dyDescent="0.25">
      <c r="I988" s="51"/>
    </row>
    <row r="989" spans="9:9" x14ac:dyDescent="0.25">
      <c r="I989" s="51"/>
    </row>
    <row r="990" spans="9:9" x14ac:dyDescent="0.25">
      <c r="I990" s="51"/>
    </row>
    <row r="991" spans="9:9" x14ac:dyDescent="0.25">
      <c r="I991" s="51"/>
    </row>
    <row r="992" spans="9:9" x14ac:dyDescent="0.25">
      <c r="I992" s="51"/>
    </row>
    <row r="993" spans="9:9" x14ac:dyDescent="0.25">
      <c r="I993" s="51"/>
    </row>
    <row r="994" spans="9:9" x14ac:dyDescent="0.25">
      <c r="I994" s="51"/>
    </row>
    <row r="995" spans="9:9" x14ac:dyDescent="0.25">
      <c r="I995" s="51"/>
    </row>
    <row r="996" spans="9:9" x14ac:dyDescent="0.25">
      <c r="I996" s="51"/>
    </row>
    <row r="997" spans="9:9" x14ac:dyDescent="0.25">
      <c r="I997" s="51"/>
    </row>
    <row r="998" spans="9:9" x14ac:dyDescent="0.25">
      <c r="I998" s="51"/>
    </row>
    <row r="999" spans="9:9" x14ac:dyDescent="0.25">
      <c r="I999" s="51"/>
    </row>
    <row r="1000" spans="9:9" x14ac:dyDescent="0.25">
      <c r="I1000" s="51"/>
    </row>
    <row r="1001" spans="9:9" x14ac:dyDescent="0.25">
      <c r="I1001" s="51"/>
    </row>
    <row r="1002" spans="9:9" x14ac:dyDescent="0.25">
      <c r="I1002" s="51"/>
    </row>
    <row r="1003" spans="9:9" x14ac:dyDescent="0.25">
      <c r="I1003" s="51"/>
    </row>
    <row r="1004" spans="9:9" x14ac:dyDescent="0.25">
      <c r="I1004" s="51"/>
    </row>
    <row r="1005" spans="9:9" x14ac:dyDescent="0.25">
      <c r="I1005" s="51"/>
    </row>
    <row r="1006" spans="9:9" x14ac:dyDescent="0.25">
      <c r="I1006" s="51"/>
    </row>
    <row r="1007" spans="9:9" x14ac:dyDescent="0.25">
      <c r="I1007" s="51"/>
    </row>
    <row r="1008" spans="9:9" x14ac:dyDescent="0.25">
      <c r="I1008" s="51"/>
    </row>
    <row r="1009" spans="9:9" x14ac:dyDescent="0.25">
      <c r="I1009" s="51"/>
    </row>
    <row r="1010" spans="9:9" x14ac:dyDescent="0.25">
      <c r="I1010" s="51"/>
    </row>
    <row r="1011" spans="9:9" x14ac:dyDescent="0.25">
      <c r="I1011" s="51"/>
    </row>
    <row r="1012" spans="9:9" x14ac:dyDescent="0.25">
      <c r="I1012" s="51"/>
    </row>
    <row r="1013" spans="9:9" x14ac:dyDescent="0.25">
      <c r="I1013" s="51"/>
    </row>
    <row r="1014" spans="9:9" x14ac:dyDescent="0.25">
      <c r="I1014" s="51"/>
    </row>
    <row r="1015" spans="9:9" x14ac:dyDescent="0.25">
      <c r="I1015" s="51"/>
    </row>
    <row r="1016" spans="9:9" x14ac:dyDescent="0.25">
      <c r="I1016" s="51"/>
    </row>
    <row r="1017" spans="9:9" x14ac:dyDescent="0.25">
      <c r="I1017" s="51"/>
    </row>
    <row r="1018" spans="9:9" x14ac:dyDescent="0.25">
      <c r="I1018" s="51"/>
    </row>
    <row r="1019" spans="9:9" x14ac:dyDescent="0.25">
      <c r="I1019" s="51"/>
    </row>
    <row r="1020" spans="9:9" x14ac:dyDescent="0.25">
      <c r="I1020" s="51"/>
    </row>
    <row r="1021" spans="9:9" x14ac:dyDescent="0.25">
      <c r="I1021" s="51"/>
    </row>
    <row r="1022" spans="9:9" x14ac:dyDescent="0.25">
      <c r="I1022" s="51"/>
    </row>
    <row r="1023" spans="9:9" x14ac:dyDescent="0.25">
      <c r="I1023" s="51"/>
    </row>
    <row r="1024" spans="9:9" x14ac:dyDescent="0.25">
      <c r="I1024" s="51"/>
    </row>
    <row r="1025" spans="9:9" x14ac:dyDescent="0.25">
      <c r="I1025" s="51"/>
    </row>
    <row r="1026" spans="9:9" x14ac:dyDescent="0.25">
      <c r="I1026" s="51"/>
    </row>
    <row r="1027" spans="9:9" x14ac:dyDescent="0.25">
      <c r="I1027" s="51"/>
    </row>
    <row r="1028" spans="9:9" x14ac:dyDescent="0.25">
      <c r="I1028" s="51"/>
    </row>
    <row r="1029" spans="9:9" x14ac:dyDescent="0.25">
      <c r="I1029" s="51"/>
    </row>
    <row r="1030" spans="9:9" x14ac:dyDescent="0.25">
      <c r="I1030" s="51"/>
    </row>
    <row r="1031" spans="9:9" x14ac:dyDescent="0.25">
      <c r="I1031" s="51"/>
    </row>
    <row r="1032" spans="9:9" x14ac:dyDescent="0.25">
      <c r="I1032" s="51"/>
    </row>
    <row r="1033" spans="9:9" x14ac:dyDescent="0.25">
      <c r="I1033" s="51"/>
    </row>
    <row r="1034" spans="9:9" x14ac:dyDescent="0.25">
      <c r="I1034" s="51"/>
    </row>
    <row r="1035" spans="9:9" x14ac:dyDescent="0.25">
      <c r="I1035" s="51"/>
    </row>
    <row r="1036" spans="9:9" x14ac:dyDescent="0.25">
      <c r="I1036" s="51"/>
    </row>
    <row r="1037" spans="9:9" x14ac:dyDescent="0.25">
      <c r="I1037" s="51"/>
    </row>
    <row r="1038" spans="9:9" x14ac:dyDescent="0.25">
      <c r="I1038" s="51"/>
    </row>
    <row r="1039" spans="9:9" x14ac:dyDescent="0.25">
      <c r="I1039" s="51"/>
    </row>
    <row r="1040" spans="9:9" x14ac:dyDescent="0.25">
      <c r="I1040" s="51"/>
    </row>
    <row r="1041" spans="9:9" x14ac:dyDescent="0.25">
      <c r="I1041" s="51"/>
    </row>
    <row r="1042" spans="9:9" x14ac:dyDescent="0.25">
      <c r="I1042" s="51"/>
    </row>
    <row r="1043" spans="9:9" x14ac:dyDescent="0.25">
      <c r="I1043" s="51"/>
    </row>
    <row r="1044" spans="9:9" x14ac:dyDescent="0.25">
      <c r="I1044" s="51"/>
    </row>
    <row r="1045" spans="9:9" x14ac:dyDescent="0.25">
      <c r="I1045" s="51"/>
    </row>
    <row r="1046" spans="9:9" x14ac:dyDescent="0.25">
      <c r="I1046" s="51"/>
    </row>
    <row r="1047" spans="9:9" x14ac:dyDescent="0.25">
      <c r="I1047" s="51"/>
    </row>
    <row r="1048" spans="9:9" x14ac:dyDescent="0.25">
      <c r="I1048" s="51"/>
    </row>
    <row r="1049" spans="9:9" x14ac:dyDescent="0.25">
      <c r="I1049" s="51"/>
    </row>
    <row r="1050" spans="9:9" x14ac:dyDescent="0.25">
      <c r="I1050" s="51"/>
    </row>
    <row r="1051" spans="9:9" x14ac:dyDescent="0.25">
      <c r="I1051" s="51"/>
    </row>
    <row r="1052" spans="9:9" x14ac:dyDescent="0.25">
      <c r="I1052" s="51"/>
    </row>
    <row r="1053" spans="9:9" x14ac:dyDescent="0.25">
      <c r="I1053" s="51"/>
    </row>
    <row r="1054" spans="9:9" x14ac:dyDescent="0.25">
      <c r="I1054" s="51"/>
    </row>
    <row r="1055" spans="9:9" x14ac:dyDescent="0.25">
      <c r="I1055" s="51"/>
    </row>
    <row r="1056" spans="9:9" x14ac:dyDescent="0.25">
      <c r="I1056" s="51"/>
    </row>
    <row r="1057" spans="9:9" x14ac:dyDescent="0.25">
      <c r="I1057" s="51"/>
    </row>
    <row r="1058" spans="9:9" x14ac:dyDescent="0.25">
      <c r="I1058" s="51"/>
    </row>
    <row r="1059" spans="9:9" x14ac:dyDescent="0.25">
      <c r="I1059" s="51"/>
    </row>
    <row r="1060" spans="9:9" x14ac:dyDescent="0.25">
      <c r="I1060" s="51"/>
    </row>
    <row r="1061" spans="9:9" x14ac:dyDescent="0.25">
      <c r="I1061" s="51"/>
    </row>
    <row r="1062" spans="9:9" x14ac:dyDescent="0.25">
      <c r="I1062" s="51"/>
    </row>
    <row r="1063" spans="9:9" x14ac:dyDescent="0.25">
      <c r="I1063" s="51"/>
    </row>
    <row r="1064" spans="9:9" x14ac:dyDescent="0.25">
      <c r="I1064" s="51"/>
    </row>
    <row r="1065" spans="9:9" x14ac:dyDescent="0.25">
      <c r="I1065" s="51"/>
    </row>
    <row r="1066" spans="9:9" x14ac:dyDescent="0.25">
      <c r="I1066" s="51"/>
    </row>
    <row r="1067" spans="9:9" x14ac:dyDescent="0.25">
      <c r="I1067" s="51"/>
    </row>
    <row r="1068" spans="9:9" x14ac:dyDescent="0.25">
      <c r="I1068" s="51"/>
    </row>
    <row r="1069" spans="9:9" x14ac:dyDescent="0.25">
      <c r="I1069" s="51"/>
    </row>
    <row r="1070" spans="9:9" x14ac:dyDescent="0.25">
      <c r="I1070" s="51"/>
    </row>
    <row r="1071" spans="9:9" x14ac:dyDescent="0.25">
      <c r="I1071" s="51"/>
    </row>
    <row r="1072" spans="9:9" x14ac:dyDescent="0.25">
      <c r="I1072" s="51"/>
    </row>
    <row r="1073" spans="9:9" x14ac:dyDescent="0.25">
      <c r="I1073" s="51"/>
    </row>
    <row r="1074" spans="9:9" x14ac:dyDescent="0.25">
      <c r="I1074" s="51"/>
    </row>
    <row r="1075" spans="9:9" x14ac:dyDescent="0.25">
      <c r="I1075" s="51"/>
    </row>
    <row r="1076" spans="9:9" x14ac:dyDescent="0.25">
      <c r="I1076" s="51"/>
    </row>
    <row r="1077" spans="9:9" x14ac:dyDescent="0.25">
      <c r="I1077" s="51"/>
    </row>
    <row r="1078" spans="9:9" x14ac:dyDescent="0.25">
      <c r="I1078" s="51"/>
    </row>
    <row r="1079" spans="9:9" x14ac:dyDescent="0.25">
      <c r="I1079" s="51"/>
    </row>
    <row r="1080" spans="9:9" x14ac:dyDescent="0.25">
      <c r="I1080" s="51"/>
    </row>
    <row r="1081" spans="9:9" x14ac:dyDescent="0.25">
      <c r="I1081" s="51"/>
    </row>
    <row r="1082" spans="9:9" x14ac:dyDescent="0.25">
      <c r="I1082" s="51"/>
    </row>
    <row r="1083" spans="9:9" x14ac:dyDescent="0.25">
      <c r="I1083" s="51"/>
    </row>
    <row r="1084" spans="9:9" x14ac:dyDescent="0.25">
      <c r="I1084" s="51"/>
    </row>
    <row r="1085" spans="9:9" x14ac:dyDescent="0.25">
      <c r="I1085" s="51"/>
    </row>
    <row r="1086" spans="9:9" x14ac:dyDescent="0.25">
      <c r="I1086" s="51"/>
    </row>
    <row r="1087" spans="9:9" x14ac:dyDescent="0.25">
      <c r="I1087" s="51"/>
    </row>
    <row r="1088" spans="9:9" x14ac:dyDescent="0.25">
      <c r="I1088" s="51"/>
    </row>
    <row r="1089" spans="9:9" x14ac:dyDescent="0.25">
      <c r="I1089" s="51"/>
    </row>
    <row r="1090" spans="9:9" x14ac:dyDescent="0.25">
      <c r="I1090" s="51"/>
    </row>
    <row r="1091" spans="9:9" x14ac:dyDescent="0.25">
      <c r="I1091" s="51"/>
    </row>
    <row r="1092" spans="9:9" x14ac:dyDescent="0.25">
      <c r="I1092" s="51"/>
    </row>
    <row r="1093" spans="9:9" x14ac:dyDescent="0.25">
      <c r="I1093" s="51"/>
    </row>
    <row r="1094" spans="9:9" x14ac:dyDescent="0.25">
      <c r="I1094" s="51"/>
    </row>
    <row r="1095" spans="9:9" x14ac:dyDescent="0.25">
      <c r="I1095" s="51"/>
    </row>
    <row r="1096" spans="9:9" x14ac:dyDescent="0.25">
      <c r="I1096" s="51"/>
    </row>
    <row r="1097" spans="9:9" x14ac:dyDescent="0.25">
      <c r="I1097" s="51"/>
    </row>
    <row r="1098" spans="9:9" x14ac:dyDescent="0.25">
      <c r="I1098" s="51"/>
    </row>
    <row r="1099" spans="9:9" x14ac:dyDescent="0.25">
      <c r="I1099" s="51"/>
    </row>
    <row r="1100" spans="9:9" x14ac:dyDescent="0.25">
      <c r="I1100" s="51"/>
    </row>
    <row r="1101" spans="9:9" x14ac:dyDescent="0.25">
      <c r="I1101" s="51"/>
    </row>
    <row r="1102" spans="9:9" x14ac:dyDescent="0.25">
      <c r="I1102" s="51"/>
    </row>
    <row r="1103" spans="9:9" x14ac:dyDescent="0.25">
      <c r="I1103" s="51"/>
    </row>
    <row r="1104" spans="9:9" x14ac:dyDescent="0.25">
      <c r="I1104" s="51"/>
    </row>
    <row r="1105" spans="9:9" x14ac:dyDescent="0.25">
      <c r="I1105" s="51"/>
    </row>
    <row r="1106" spans="9:9" x14ac:dyDescent="0.25">
      <c r="I1106" s="51"/>
    </row>
    <row r="1107" spans="9:9" x14ac:dyDescent="0.25">
      <c r="I1107" s="51"/>
    </row>
    <row r="1108" spans="9:9" x14ac:dyDescent="0.25">
      <c r="I1108" s="51"/>
    </row>
    <row r="1109" spans="9:9" x14ac:dyDescent="0.25">
      <c r="I1109" s="51"/>
    </row>
    <row r="1110" spans="9:9" x14ac:dyDescent="0.25">
      <c r="I1110" s="51"/>
    </row>
    <row r="1111" spans="9:9" x14ac:dyDescent="0.25">
      <c r="I1111" s="51"/>
    </row>
    <row r="1112" spans="9:9" x14ac:dyDescent="0.25">
      <c r="I1112" s="51"/>
    </row>
    <row r="1113" spans="9:9" x14ac:dyDescent="0.25">
      <c r="I1113" s="51"/>
    </row>
    <row r="1114" spans="9:9" x14ac:dyDescent="0.25">
      <c r="I1114" s="51"/>
    </row>
    <row r="1115" spans="9:9" x14ac:dyDescent="0.25">
      <c r="I1115" s="51"/>
    </row>
    <row r="1116" spans="9:9" x14ac:dyDescent="0.25">
      <c r="I1116" s="51"/>
    </row>
    <row r="1117" spans="9:9" x14ac:dyDescent="0.25">
      <c r="I1117" s="51"/>
    </row>
    <row r="1118" spans="9:9" x14ac:dyDescent="0.25">
      <c r="I1118" s="51"/>
    </row>
    <row r="1119" spans="9:9" x14ac:dyDescent="0.25">
      <c r="I1119" s="51"/>
    </row>
    <row r="1120" spans="9:9" x14ac:dyDescent="0.25">
      <c r="I1120" s="51"/>
    </row>
    <row r="1121" spans="9:9" x14ac:dyDescent="0.25">
      <c r="I1121" s="51"/>
    </row>
    <row r="1122" spans="9:9" x14ac:dyDescent="0.25">
      <c r="I1122" s="51"/>
    </row>
    <row r="1123" spans="9:9" x14ac:dyDescent="0.25">
      <c r="I1123" s="51"/>
    </row>
    <row r="1124" spans="9:9" x14ac:dyDescent="0.25">
      <c r="I1124" s="51"/>
    </row>
    <row r="1125" spans="9:9" x14ac:dyDescent="0.25">
      <c r="I1125" s="51"/>
    </row>
    <row r="1126" spans="9:9" x14ac:dyDescent="0.25">
      <c r="I1126" s="51"/>
    </row>
    <row r="1127" spans="9:9" x14ac:dyDescent="0.25">
      <c r="I1127" s="51"/>
    </row>
    <row r="1128" spans="9:9" x14ac:dyDescent="0.25">
      <c r="I1128" s="51"/>
    </row>
    <row r="1129" spans="9:9" x14ac:dyDescent="0.25">
      <c r="I1129" s="51"/>
    </row>
    <row r="1130" spans="9:9" x14ac:dyDescent="0.25">
      <c r="I1130" s="51"/>
    </row>
    <row r="1131" spans="9:9" x14ac:dyDescent="0.25">
      <c r="I1131" s="51"/>
    </row>
    <row r="1132" spans="9:9" x14ac:dyDescent="0.25">
      <c r="I1132" s="51"/>
    </row>
    <row r="1133" spans="9:9" x14ac:dyDescent="0.25">
      <c r="I1133" s="51"/>
    </row>
    <row r="1134" spans="9:9" x14ac:dyDescent="0.25">
      <c r="I1134" s="51"/>
    </row>
    <row r="1135" spans="9:9" x14ac:dyDescent="0.25">
      <c r="I1135" s="51"/>
    </row>
    <row r="1136" spans="9:9" x14ac:dyDescent="0.25">
      <c r="I1136" s="51"/>
    </row>
    <row r="1137" spans="9:9" x14ac:dyDescent="0.25">
      <c r="I1137" s="51"/>
    </row>
    <row r="1138" spans="9:9" x14ac:dyDescent="0.25">
      <c r="I1138" s="51"/>
    </row>
    <row r="1139" spans="9:9" x14ac:dyDescent="0.25">
      <c r="I1139" s="51"/>
    </row>
    <row r="1140" spans="9:9" x14ac:dyDescent="0.25">
      <c r="I1140" s="51"/>
    </row>
    <row r="1141" spans="9:9" x14ac:dyDescent="0.25">
      <c r="I1141" s="51"/>
    </row>
    <row r="1142" spans="9:9" x14ac:dyDescent="0.25">
      <c r="I1142" s="51"/>
    </row>
    <row r="1143" spans="9:9" x14ac:dyDescent="0.25">
      <c r="I1143" s="51"/>
    </row>
    <row r="1144" spans="9:9" x14ac:dyDescent="0.25">
      <c r="I1144" s="51"/>
    </row>
    <row r="1145" spans="9:9" x14ac:dyDescent="0.25">
      <c r="I1145" s="51"/>
    </row>
    <row r="1146" spans="9:9" x14ac:dyDescent="0.25">
      <c r="I1146" s="51"/>
    </row>
    <row r="1147" spans="9:9" x14ac:dyDescent="0.25">
      <c r="I1147" s="51"/>
    </row>
    <row r="1148" spans="9:9" x14ac:dyDescent="0.25">
      <c r="I1148" s="51"/>
    </row>
    <row r="1149" spans="9:9" x14ac:dyDescent="0.25">
      <c r="I1149" s="51"/>
    </row>
    <row r="1150" spans="9:9" x14ac:dyDescent="0.25">
      <c r="I1150" s="51"/>
    </row>
    <row r="1151" spans="9:9" x14ac:dyDescent="0.25">
      <c r="I1151" s="51"/>
    </row>
    <row r="1152" spans="9:9" x14ac:dyDescent="0.25">
      <c r="I1152" s="51"/>
    </row>
    <row r="1153" spans="9:9" x14ac:dyDescent="0.25">
      <c r="I1153" s="51"/>
    </row>
    <row r="1154" spans="9:9" x14ac:dyDescent="0.25">
      <c r="I1154" s="51"/>
    </row>
    <row r="1155" spans="9:9" x14ac:dyDescent="0.25">
      <c r="I1155" s="51"/>
    </row>
    <row r="1156" spans="9:9" x14ac:dyDescent="0.25">
      <c r="I1156" s="51"/>
    </row>
    <row r="1157" spans="9:9" x14ac:dyDescent="0.25">
      <c r="I1157" s="51"/>
    </row>
    <row r="1158" spans="9:9" x14ac:dyDescent="0.25">
      <c r="I1158" s="51"/>
    </row>
    <row r="1159" spans="9:9" x14ac:dyDescent="0.25">
      <c r="I1159" s="51"/>
    </row>
    <row r="1160" spans="9:9" x14ac:dyDescent="0.25">
      <c r="I1160" s="51"/>
    </row>
    <row r="1161" spans="9:9" x14ac:dyDescent="0.25">
      <c r="I1161" s="51"/>
    </row>
    <row r="1162" spans="9:9" x14ac:dyDescent="0.25">
      <c r="I1162" s="51"/>
    </row>
    <row r="1163" spans="9:9" x14ac:dyDescent="0.25">
      <c r="I1163" s="51"/>
    </row>
    <row r="1164" spans="9:9" x14ac:dyDescent="0.25">
      <c r="I1164" s="51"/>
    </row>
    <row r="1165" spans="9:9" x14ac:dyDescent="0.25">
      <c r="I1165" s="51"/>
    </row>
    <row r="1166" spans="9:9" x14ac:dyDescent="0.25">
      <c r="I1166" s="51"/>
    </row>
    <row r="1167" spans="9:9" x14ac:dyDescent="0.25">
      <c r="I1167" s="51"/>
    </row>
    <row r="1168" spans="9:9" x14ac:dyDescent="0.25">
      <c r="I1168" s="51"/>
    </row>
    <row r="1169" spans="9:9" x14ac:dyDescent="0.25">
      <c r="I1169" s="51"/>
    </row>
    <row r="1170" spans="9:9" x14ac:dyDescent="0.25">
      <c r="I1170" s="51"/>
    </row>
    <row r="1171" spans="9:9" x14ac:dyDescent="0.25">
      <c r="I1171" s="51"/>
    </row>
    <row r="1172" spans="9:9" x14ac:dyDescent="0.25">
      <c r="I1172" s="51"/>
    </row>
    <row r="1173" spans="9:9" x14ac:dyDescent="0.25">
      <c r="I1173" s="51"/>
    </row>
    <row r="1174" spans="9:9" x14ac:dyDescent="0.25">
      <c r="I1174" s="51"/>
    </row>
    <row r="1175" spans="9:9" x14ac:dyDescent="0.25">
      <c r="I1175" s="51"/>
    </row>
    <row r="1176" spans="9:9" x14ac:dyDescent="0.25">
      <c r="I1176" s="51"/>
    </row>
    <row r="1177" spans="9:9" x14ac:dyDescent="0.25">
      <c r="I1177" s="51"/>
    </row>
    <row r="1178" spans="9:9" x14ac:dyDescent="0.25">
      <c r="I1178" s="51"/>
    </row>
    <row r="1179" spans="9:9" x14ac:dyDescent="0.25">
      <c r="I1179" s="51"/>
    </row>
    <row r="1180" spans="9:9" x14ac:dyDescent="0.25">
      <c r="I1180" s="51"/>
    </row>
    <row r="1181" spans="9:9" x14ac:dyDescent="0.25">
      <c r="I1181" s="51"/>
    </row>
    <row r="1182" spans="9:9" x14ac:dyDescent="0.25">
      <c r="I1182" s="51"/>
    </row>
    <row r="1183" spans="9:9" x14ac:dyDescent="0.25">
      <c r="I1183" s="51"/>
    </row>
    <row r="1184" spans="9:9" x14ac:dyDescent="0.25">
      <c r="I1184" s="51"/>
    </row>
    <row r="1185" spans="9:9" x14ac:dyDescent="0.25">
      <c r="I1185" s="51"/>
    </row>
    <row r="1186" spans="9:9" x14ac:dyDescent="0.25">
      <c r="I1186" s="51"/>
    </row>
    <row r="1187" spans="9:9" x14ac:dyDescent="0.25">
      <c r="I1187" s="51"/>
    </row>
    <row r="1188" spans="9:9" x14ac:dyDescent="0.25">
      <c r="I1188" s="51"/>
    </row>
    <row r="1189" spans="9:9" x14ac:dyDescent="0.25">
      <c r="I1189" s="51"/>
    </row>
    <row r="1190" spans="9:9" x14ac:dyDescent="0.25">
      <c r="I1190" s="51"/>
    </row>
    <row r="1191" spans="9:9" x14ac:dyDescent="0.25">
      <c r="I1191" s="51"/>
    </row>
    <row r="1192" spans="9:9" x14ac:dyDescent="0.25">
      <c r="I1192" s="51"/>
    </row>
    <row r="1193" spans="9:9" x14ac:dyDescent="0.25">
      <c r="I1193" s="51"/>
    </row>
    <row r="1194" spans="9:9" x14ac:dyDescent="0.25">
      <c r="I1194" s="51"/>
    </row>
    <row r="1195" spans="9:9" x14ac:dyDescent="0.25">
      <c r="I1195" s="51"/>
    </row>
    <row r="1196" spans="9:9" x14ac:dyDescent="0.25">
      <c r="I1196" s="51"/>
    </row>
    <row r="1197" spans="9:9" x14ac:dyDescent="0.25">
      <c r="I1197" s="51"/>
    </row>
    <row r="1198" spans="9:9" x14ac:dyDescent="0.25">
      <c r="I1198" s="51"/>
    </row>
    <row r="1199" spans="9:9" x14ac:dyDescent="0.25">
      <c r="I1199" s="51"/>
    </row>
    <row r="1200" spans="9:9" x14ac:dyDescent="0.25">
      <c r="I1200" s="51"/>
    </row>
    <row r="1201" spans="9:9" x14ac:dyDescent="0.25">
      <c r="I1201" s="51"/>
    </row>
    <row r="1202" spans="9:9" x14ac:dyDescent="0.25">
      <c r="I1202" s="51"/>
    </row>
    <row r="1203" spans="9:9" x14ac:dyDescent="0.25">
      <c r="I1203" s="51"/>
    </row>
    <row r="1204" spans="9:9" x14ac:dyDescent="0.25">
      <c r="I1204" s="51"/>
    </row>
    <row r="1205" spans="9:9" x14ac:dyDescent="0.25">
      <c r="I1205" s="51"/>
    </row>
    <row r="1206" spans="9:9" x14ac:dyDescent="0.25">
      <c r="I1206" s="51"/>
    </row>
    <row r="1207" spans="9:9" x14ac:dyDescent="0.25">
      <c r="I1207" s="51"/>
    </row>
    <row r="1208" spans="9:9" x14ac:dyDescent="0.25">
      <c r="I1208" s="51"/>
    </row>
    <row r="1209" spans="9:9" x14ac:dyDescent="0.25">
      <c r="I1209" s="51"/>
    </row>
    <row r="1210" spans="9:9" x14ac:dyDescent="0.25">
      <c r="I1210" s="51"/>
    </row>
    <row r="1211" spans="9:9" x14ac:dyDescent="0.25">
      <c r="I1211" s="51"/>
    </row>
    <row r="1212" spans="9:9" x14ac:dyDescent="0.25">
      <c r="I1212" s="51"/>
    </row>
    <row r="1213" spans="9:9" x14ac:dyDescent="0.25">
      <c r="I1213" s="51"/>
    </row>
    <row r="1214" spans="9:9" x14ac:dyDescent="0.25">
      <c r="I1214" s="51"/>
    </row>
    <row r="1215" spans="9:9" x14ac:dyDescent="0.25">
      <c r="I1215" s="51"/>
    </row>
    <row r="1216" spans="9:9" x14ac:dyDescent="0.25">
      <c r="I1216" s="51"/>
    </row>
    <row r="1217" spans="9:9" x14ac:dyDescent="0.25">
      <c r="I1217" s="51"/>
    </row>
    <row r="1218" spans="9:9" x14ac:dyDescent="0.25">
      <c r="I1218" s="51"/>
    </row>
    <row r="1219" spans="9:9" x14ac:dyDescent="0.25">
      <c r="I1219" s="51"/>
    </row>
    <row r="1220" spans="9:9" x14ac:dyDescent="0.25">
      <c r="I1220" s="51"/>
    </row>
    <row r="1221" spans="9:9" x14ac:dyDescent="0.25">
      <c r="I1221" s="51"/>
    </row>
    <row r="1222" spans="9:9" x14ac:dyDescent="0.25">
      <c r="I1222" s="51"/>
    </row>
    <row r="1223" spans="9:9" x14ac:dyDescent="0.25">
      <c r="I1223" s="51"/>
    </row>
    <row r="1224" spans="9:9" x14ac:dyDescent="0.25">
      <c r="I1224" s="51"/>
    </row>
    <row r="1225" spans="9:9" x14ac:dyDescent="0.25">
      <c r="I1225" s="51"/>
    </row>
    <row r="1226" spans="9:9" x14ac:dyDescent="0.25">
      <c r="I1226" s="51"/>
    </row>
    <row r="1227" spans="9:9" x14ac:dyDescent="0.25">
      <c r="I1227" s="51"/>
    </row>
    <row r="1228" spans="9:9" x14ac:dyDescent="0.25">
      <c r="I1228" s="51"/>
    </row>
    <row r="1229" spans="9:9" x14ac:dyDescent="0.25">
      <c r="I1229" s="51"/>
    </row>
    <row r="1230" spans="9:9" x14ac:dyDescent="0.25">
      <c r="I1230" s="51"/>
    </row>
    <row r="1231" spans="9:9" x14ac:dyDescent="0.25">
      <c r="I1231" s="51"/>
    </row>
    <row r="1232" spans="9:9" x14ac:dyDescent="0.25">
      <c r="I1232" s="51"/>
    </row>
    <row r="1233" spans="9:9" x14ac:dyDescent="0.25">
      <c r="I1233" s="51"/>
    </row>
    <row r="1234" spans="9:9" x14ac:dyDescent="0.25">
      <c r="I1234" s="51"/>
    </row>
    <row r="1235" spans="9:9" x14ac:dyDescent="0.25">
      <c r="I1235" s="51"/>
    </row>
    <row r="1236" spans="9:9" x14ac:dyDescent="0.25">
      <c r="I1236" s="51"/>
    </row>
    <row r="1237" spans="9:9" x14ac:dyDescent="0.25">
      <c r="I1237" s="51"/>
    </row>
    <row r="1238" spans="9:9" x14ac:dyDescent="0.25">
      <c r="I1238" s="51"/>
    </row>
    <row r="1239" spans="9:9" x14ac:dyDescent="0.25">
      <c r="I1239" s="51"/>
    </row>
    <row r="1240" spans="9:9" x14ac:dyDescent="0.25">
      <c r="I1240" s="51"/>
    </row>
    <row r="1241" spans="9:9" x14ac:dyDescent="0.25">
      <c r="I1241" s="51"/>
    </row>
    <row r="1242" spans="9:9" x14ac:dyDescent="0.25">
      <c r="I1242" s="51"/>
    </row>
    <row r="1243" spans="9:9" x14ac:dyDescent="0.25">
      <c r="I1243" s="51"/>
    </row>
    <row r="1244" spans="9:9" x14ac:dyDescent="0.25">
      <c r="I1244" s="51"/>
    </row>
    <row r="1245" spans="9:9" x14ac:dyDescent="0.25">
      <c r="I1245" s="51"/>
    </row>
    <row r="1246" spans="9:9" x14ac:dyDescent="0.25">
      <c r="I1246" s="51"/>
    </row>
    <row r="1247" spans="9:9" x14ac:dyDescent="0.25">
      <c r="I1247" s="51"/>
    </row>
    <row r="1248" spans="9:9" x14ac:dyDescent="0.25">
      <c r="I1248" s="51"/>
    </row>
    <row r="1249" spans="9:9" x14ac:dyDescent="0.25">
      <c r="I1249" s="51"/>
    </row>
    <row r="1250" spans="9:9" x14ac:dyDescent="0.25">
      <c r="I1250" s="51"/>
    </row>
    <row r="1251" spans="9:9" x14ac:dyDescent="0.25">
      <c r="I1251" s="51"/>
    </row>
    <row r="1252" spans="9:9" x14ac:dyDescent="0.25">
      <c r="I1252" s="51"/>
    </row>
    <row r="1253" spans="9:9" x14ac:dyDescent="0.25">
      <c r="I1253" s="51"/>
    </row>
    <row r="1254" spans="9:9" x14ac:dyDescent="0.25">
      <c r="I1254" s="51"/>
    </row>
    <row r="1255" spans="9:9" x14ac:dyDescent="0.25">
      <c r="I1255" s="51"/>
    </row>
    <row r="1256" spans="9:9" x14ac:dyDescent="0.25">
      <c r="I1256" s="51"/>
    </row>
    <row r="1257" spans="9:9" x14ac:dyDescent="0.25">
      <c r="I1257" s="51"/>
    </row>
    <row r="1258" spans="9:9" x14ac:dyDescent="0.25">
      <c r="I1258" s="51"/>
    </row>
    <row r="1259" spans="9:9" x14ac:dyDescent="0.25">
      <c r="I1259" s="51"/>
    </row>
    <row r="1260" spans="9:9" x14ac:dyDescent="0.25">
      <c r="I1260" s="51"/>
    </row>
    <row r="1261" spans="9:9" x14ac:dyDescent="0.25">
      <c r="I1261" s="51"/>
    </row>
    <row r="1262" spans="9:9" x14ac:dyDescent="0.25">
      <c r="I1262" s="51"/>
    </row>
    <row r="1263" spans="9:9" x14ac:dyDescent="0.25">
      <c r="I1263" s="51"/>
    </row>
    <row r="1264" spans="9:9" x14ac:dyDescent="0.25">
      <c r="I1264" s="51"/>
    </row>
    <row r="1265" spans="9:9" x14ac:dyDescent="0.25">
      <c r="I1265" s="51"/>
    </row>
    <row r="1266" spans="9:9" x14ac:dyDescent="0.25">
      <c r="I1266" s="51"/>
    </row>
    <row r="1267" spans="9:9" x14ac:dyDescent="0.25">
      <c r="I1267" s="51"/>
    </row>
    <row r="1268" spans="9:9" x14ac:dyDescent="0.25">
      <c r="I1268" s="51"/>
    </row>
    <row r="1269" spans="9:9" x14ac:dyDescent="0.25">
      <c r="I1269" s="51"/>
    </row>
    <row r="1270" spans="9:9" x14ac:dyDescent="0.25">
      <c r="I1270" s="51"/>
    </row>
    <row r="1271" spans="9:9" x14ac:dyDescent="0.25">
      <c r="I1271" s="51"/>
    </row>
    <row r="1272" spans="9:9" x14ac:dyDescent="0.25">
      <c r="I1272" s="51"/>
    </row>
    <row r="1273" spans="9:9" x14ac:dyDescent="0.25">
      <c r="I1273" s="51"/>
    </row>
    <row r="1274" spans="9:9" x14ac:dyDescent="0.25">
      <c r="I1274" s="51"/>
    </row>
    <row r="1275" spans="9:9" x14ac:dyDescent="0.25">
      <c r="I1275" s="51"/>
    </row>
    <row r="1276" spans="9:9" x14ac:dyDescent="0.25">
      <c r="I1276" s="51"/>
    </row>
    <row r="1277" spans="9:9" x14ac:dyDescent="0.25">
      <c r="I1277" s="51"/>
    </row>
    <row r="1278" spans="9:9" x14ac:dyDescent="0.25">
      <c r="I1278" s="51"/>
    </row>
    <row r="1279" spans="9:9" x14ac:dyDescent="0.25">
      <c r="I1279" s="51"/>
    </row>
    <row r="1280" spans="9:9" x14ac:dyDescent="0.25">
      <c r="I1280" s="51"/>
    </row>
    <row r="1281" spans="9:9" x14ac:dyDescent="0.25">
      <c r="I1281" s="51"/>
    </row>
    <row r="1282" spans="9:9" x14ac:dyDescent="0.25">
      <c r="I1282" s="51"/>
    </row>
    <row r="1283" spans="9:9" x14ac:dyDescent="0.25">
      <c r="I1283" s="51"/>
    </row>
    <row r="1284" spans="9:9" x14ac:dyDescent="0.25">
      <c r="I1284" s="51"/>
    </row>
    <row r="1285" spans="9:9" x14ac:dyDescent="0.25">
      <c r="I1285" s="51"/>
    </row>
    <row r="1286" spans="9:9" x14ac:dyDescent="0.25">
      <c r="I1286" s="51"/>
    </row>
    <row r="1287" spans="9:9" x14ac:dyDescent="0.25">
      <c r="I1287" s="51"/>
    </row>
    <row r="1288" spans="9:9" x14ac:dyDescent="0.25">
      <c r="I1288" s="51"/>
    </row>
    <row r="1289" spans="9:9" x14ac:dyDescent="0.25">
      <c r="I1289" s="51"/>
    </row>
    <row r="1290" spans="9:9" x14ac:dyDescent="0.25">
      <c r="I1290" s="51"/>
    </row>
    <row r="1291" spans="9:9" x14ac:dyDescent="0.25">
      <c r="I1291" s="51"/>
    </row>
    <row r="1292" spans="9:9" x14ac:dyDescent="0.25">
      <c r="I1292" s="51"/>
    </row>
    <row r="1293" spans="9:9" x14ac:dyDescent="0.25">
      <c r="I1293" s="51"/>
    </row>
    <row r="1294" spans="9:9" x14ac:dyDescent="0.25">
      <c r="I1294" s="51"/>
    </row>
    <row r="1295" spans="9:9" x14ac:dyDescent="0.25">
      <c r="I1295" s="51"/>
    </row>
    <row r="1296" spans="9:9" x14ac:dyDescent="0.25">
      <c r="I1296" s="51"/>
    </row>
    <row r="1297" spans="9:9" x14ac:dyDescent="0.25">
      <c r="I1297" s="51"/>
    </row>
    <row r="1298" spans="9:9" x14ac:dyDescent="0.25">
      <c r="I1298" s="51"/>
    </row>
    <row r="1299" spans="9:9" x14ac:dyDescent="0.25">
      <c r="I1299" s="51"/>
    </row>
    <row r="1300" spans="9:9" x14ac:dyDescent="0.25">
      <c r="I1300" s="51"/>
    </row>
    <row r="1301" spans="9:9" x14ac:dyDescent="0.25">
      <c r="I1301" s="51"/>
    </row>
    <row r="1302" spans="9:9" x14ac:dyDescent="0.25">
      <c r="I1302" s="51"/>
    </row>
    <row r="1303" spans="9:9" x14ac:dyDescent="0.25">
      <c r="I1303" s="51"/>
    </row>
    <row r="1304" spans="9:9" x14ac:dyDescent="0.25">
      <c r="I1304" s="51"/>
    </row>
    <row r="1305" spans="9:9" x14ac:dyDescent="0.25">
      <c r="I1305" s="51"/>
    </row>
    <row r="1306" spans="9:9" x14ac:dyDescent="0.25">
      <c r="I1306" s="51"/>
    </row>
    <row r="1307" spans="9:9" x14ac:dyDescent="0.25">
      <c r="I1307" s="51"/>
    </row>
    <row r="1308" spans="9:9" x14ac:dyDescent="0.25">
      <c r="I1308" s="51"/>
    </row>
    <row r="1309" spans="9:9" x14ac:dyDescent="0.25">
      <c r="I1309" s="51"/>
    </row>
    <row r="1310" spans="9:9" x14ac:dyDescent="0.25">
      <c r="I1310" s="51"/>
    </row>
    <row r="1311" spans="9:9" x14ac:dyDescent="0.25">
      <c r="I1311" s="51"/>
    </row>
    <row r="1312" spans="9:9" x14ac:dyDescent="0.25">
      <c r="I1312" s="51"/>
    </row>
    <row r="1313" spans="9:9" x14ac:dyDescent="0.25">
      <c r="I1313" s="51"/>
    </row>
    <row r="1314" spans="9:9" x14ac:dyDescent="0.25">
      <c r="I1314" s="51"/>
    </row>
    <row r="1315" spans="9:9" x14ac:dyDescent="0.25">
      <c r="I1315" s="51"/>
    </row>
    <row r="1316" spans="9:9" x14ac:dyDescent="0.25">
      <c r="I1316" s="51"/>
    </row>
    <row r="1317" spans="9:9" x14ac:dyDescent="0.25">
      <c r="I1317" s="51"/>
    </row>
    <row r="1318" spans="9:9" x14ac:dyDescent="0.25">
      <c r="I1318" s="51"/>
    </row>
    <row r="1319" spans="9:9" x14ac:dyDescent="0.25">
      <c r="I1319" s="51"/>
    </row>
    <row r="1320" spans="9:9" x14ac:dyDescent="0.25">
      <c r="I1320" s="51"/>
    </row>
    <row r="1321" spans="9:9" x14ac:dyDescent="0.25">
      <c r="I1321" s="51"/>
    </row>
    <row r="1322" spans="9:9" x14ac:dyDescent="0.25">
      <c r="I1322" s="51"/>
    </row>
    <row r="1323" spans="9:9" x14ac:dyDescent="0.25">
      <c r="I1323" s="51"/>
    </row>
    <row r="1324" spans="9:9" x14ac:dyDescent="0.25">
      <c r="I1324" s="51"/>
    </row>
    <row r="1325" spans="9:9" x14ac:dyDescent="0.25">
      <c r="I1325" s="51"/>
    </row>
    <row r="1326" spans="9:9" x14ac:dyDescent="0.25">
      <c r="I1326" s="51"/>
    </row>
    <row r="1327" spans="9:9" x14ac:dyDescent="0.25">
      <c r="I1327" s="51"/>
    </row>
    <row r="1328" spans="9:9" x14ac:dyDescent="0.25">
      <c r="I1328" s="51"/>
    </row>
    <row r="1329" spans="9:9" x14ac:dyDescent="0.25">
      <c r="I1329" s="51"/>
    </row>
    <row r="1330" spans="9:9" x14ac:dyDescent="0.25">
      <c r="I1330" s="51"/>
    </row>
    <row r="1331" spans="9:9" x14ac:dyDescent="0.25">
      <c r="I1331" s="51"/>
    </row>
    <row r="1332" spans="9:9" x14ac:dyDescent="0.25">
      <c r="I1332" s="51"/>
    </row>
    <row r="1333" spans="9:9" x14ac:dyDescent="0.25">
      <c r="I1333" s="51"/>
    </row>
    <row r="1334" spans="9:9" x14ac:dyDescent="0.25">
      <c r="I1334" s="51"/>
    </row>
    <row r="1335" spans="9:9" x14ac:dyDescent="0.25">
      <c r="I1335" s="51"/>
    </row>
    <row r="1336" spans="9:9" x14ac:dyDescent="0.25">
      <c r="I1336" s="51"/>
    </row>
    <row r="1337" spans="9:9" x14ac:dyDescent="0.25">
      <c r="I1337" s="51"/>
    </row>
    <row r="1338" spans="9:9" x14ac:dyDescent="0.25">
      <c r="I1338" s="51"/>
    </row>
    <row r="1339" spans="9:9" x14ac:dyDescent="0.25">
      <c r="I1339" s="51"/>
    </row>
    <row r="1340" spans="9:9" x14ac:dyDescent="0.25">
      <c r="I1340" s="51"/>
    </row>
    <row r="1341" spans="9:9" x14ac:dyDescent="0.25">
      <c r="I1341" s="51"/>
    </row>
    <row r="1342" spans="9:9" x14ac:dyDescent="0.25">
      <c r="I1342" s="51"/>
    </row>
    <row r="1343" spans="9:9" x14ac:dyDescent="0.25">
      <c r="I1343" s="51"/>
    </row>
    <row r="1344" spans="9:9" x14ac:dyDescent="0.25">
      <c r="I1344" s="51"/>
    </row>
    <row r="1345" spans="9:9" x14ac:dyDescent="0.25">
      <c r="I1345" s="51"/>
    </row>
    <row r="1346" spans="9:9" x14ac:dyDescent="0.25">
      <c r="I1346" s="51"/>
    </row>
    <row r="1347" spans="9:9" x14ac:dyDescent="0.25">
      <c r="I1347" s="51"/>
    </row>
    <row r="1348" spans="9:9" x14ac:dyDescent="0.25">
      <c r="I1348" s="51"/>
    </row>
    <row r="1349" spans="9:9" x14ac:dyDescent="0.25">
      <c r="I1349" s="51"/>
    </row>
    <row r="1350" spans="9:9" x14ac:dyDescent="0.25">
      <c r="I1350" s="51"/>
    </row>
    <row r="1351" spans="9:9" x14ac:dyDescent="0.25">
      <c r="I1351" s="51"/>
    </row>
    <row r="1352" spans="9:9" x14ac:dyDescent="0.25">
      <c r="I1352" s="51"/>
    </row>
    <row r="1353" spans="9:9" x14ac:dyDescent="0.25">
      <c r="I1353" s="51"/>
    </row>
    <row r="1354" spans="9:9" x14ac:dyDescent="0.25">
      <c r="I1354" s="51"/>
    </row>
    <row r="1355" spans="9:9" x14ac:dyDescent="0.25">
      <c r="I1355" s="51"/>
    </row>
    <row r="1356" spans="9:9" x14ac:dyDescent="0.25">
      <c r="I1356" s="51"/>
    </row>
    <row r="1357" spans="9:9" x14ac:dyDescent="0.25">
      <c r="I1357" s="51"/>
    </row>
    <row r="1358" spans="9:9" x14ac:dyDescent="0.25">
      <c r="I1358" s="51"/>
    </row>
    <row r="1359" spans="9:9" x14ac:dyDescent="0.25">
      <c r="I1359" s="51"/>
    </row>
    <row r="1360" spans="9:9" x14ac:dyDescent="0.25">
      <c r="I1360" s="51"/>
    </row>
    <row r="1361" spans="9:9" x14ac:dyDescent="0.25">
      <c r="I1361" s="51"/>
    </row>
    <row r="1362" spans="9:9" x14ac:dyDescent="0.25">
      <c r="I1362" s="51"/>
    </row>
    <row r="1363" spans="9:9" x14ac:dyDescent="0.25">
      <c r="I1363" s="51"/>
    </row>
    <row r="1364" spans="9:9" x14ac:dyDescent="0.25">
      <c r="I1364" s="51"/>
    </row>
    <row r="1365" spans="9:9" x14ac:dyDescent="0.25">
      <c r="I1365" s="51"/>
    </row>
    <row r="1366" spans="9:9" x14ac:dyDescent="0.25">
      <c r="I1366" s="51"/>
    </row>
    <row r="1367" spans="9:9" x14ac:dyDescent="0.25">
      <c r="I1367" s="51"/>
    </row>
    <row r="1368" spans="9:9" x14ac:dyDescent="0.25">
      <c r="I1368" s="51"/>
    </row>
    <row r="1369" spans="9:9" x14ac:dyDescent="0.25">
      <c r="I1369" s="51"/>
    </row>
    <row r="1370" spans="9:9" x14ac:dyDescent="0.25">
      <c r="I1370" s="51"/>
    </row>
    <row r="1371" spans="9:9" x14ac:dyDescent="0.25">
      <c r="I1371" s="51"/>
    </row>
    <row r="1372" spans="9:9" x14ac:dyDescent="0.25">
      <c r="I1372" s="51"/>
    </row>
    <row r="1373" spans="9:9" x14ac:dyDescent="0.25">
      <c r="I1373" s="51"/>
    </row>
    <row r="1374" spans="9:9" x14ac:dyDescent="0.25">
      <c r="I1374" s="51"/>
    </row>
    <row r="1375" spans="9:9" x14ac:dyDescent="0.25">
      <c r="I1375" s="51"/>
    </row>
    <row r="1376" spans="9:9" x14ac:dyDescent="0.25">
      <c r="I1376" s="51"/>
    </row>
    <row r="1377" spans="9:9" x14ac:dyDescent="0.25">
      <c r="I1377" s="51"/>
    </row>
    <row r="1378" spans="9:9" x14ac:dyDescent="0.25">
      <c r="I1378" s="51"/>
    </row>
    <row r="1379" spans="9:9" x14ac:dyDescent="0.25">
      <c r="I1379" s="51"/>
    </row>
    <row r="1380" spans="9:9" x14ac:dyDescent="0.25">
      <c r="I1380" s="51"/>
    </row>
    <row r="1381" spans="9:9" x14ac:dyDescent="0.25">
      <c r="I1381" s="51"/>
    </row>
    <row r="1382" spans="9:9" x14ac:dyDescent="0.25">
      <c r="I1382" s="51"/>
    </row>
    <row r="1383" spans="9:9" x14ac:dyDescent="0.25">
      <c r="I1383" s="51"/>
    </row>
    <row r="1384" spans="9:9" x14ac:dyDescent="0.25">
      <c r="I1384" s="51"/>
    </row>
    <row r="1385" spans="9:9" x14ac:dyDescent="0.25">
      <c r="I1385" s="51"/>
    </row>
    <row r="1386" spans="9:9" x14ac:dyDescent="0.25">
      <c r="I1386" s="51"/>
    </row>
    <row r="1387" spans="9:9" x14ac:dyDescent="0.25">
      <c r="I1387" s="51"/>
    </row>
    <row r="1388" spans="9:9" x14ac:dyDescent="0.25">
      <c r="I1388" s="51"/>
    </row>
    <row r="1389" spans="9:9" x14ac:dyDescent="0.25">
      <c r="I1389" s="51"/>
    </row>
    <row r="1390" spans="9:9" x14ac:dyDescent="0.25">
      <c r="I1390" s="51"/>
    </row>
    <row r="1391" spans="9:9" x14ac:dyDescent="0.25">
      <c r="I1391" s="51"/>
    </row>
    <row r="1392" spans="9:9" x14ac:dyDescent="0.25">
      <c r="I1392" s="51"/>
    </row>
    <row r="1393" spans="9:9" x14ac:dyDescent="0.25">
      <c r="I1393" s="51"/>
    </row>
    <row r="1394" spans="9:9" x14ac:dyDescent="0.25">
      <c r="I1394" s="51"/>
    </row>
    <row r="1395" spans="9:9" x14ac:dyDescent="0.25">
      <c r="I1395" s="51"/>
    </row>
    <row r="1396" spans="9:9" x14ac:dyDescent="0.25">
      <c r="I1396" s="51"/>
    </row>
    <row r="1397" spans="9:9" x14ac:dyDescent="0.25">
      <c r="I1397" s="51"/>
    </row>
    <row r="1398" spans="9:9" x14ac:dyDescent="0.25">
      <c r="I1398" s="51"/>
    </row>
    <row r="1399" spans="9:9" x14ac:dyDescent="0.25">
      <c r="I1399" s="51"/>
    </row>
    <row r="1400" spans="9:9" x14ac:dyDescent="0.25">
      <c r="I1400" s="51"/>
    </row>
    <row r="1401" spans="9:9" x14ac:dyDescent="0.25">
      <c r="I1401" s="51"/>
    </row>
    <row r="1402" spans="9:9" x14ac:dyDescent="0.25">
      <c r="I1402" s="51"/>
    </row>
    <row r="1403" spans="9:9" x14ac:dyDescent="0.25">
      <c r="I1403" s="51"/>
    </row>
    <row r="1404" spans="9:9" x14ac:dyDescent="0.25">
      <c r="I1404" s="51"/>
    </row>
    <row r="1405" spans="9:9" x14ac:dyDescent="0.25">
      <c r="I1405" s="51"/>
    </row>
    <row r="1406" spans="9:9" x14ac:dyDescent="0.25">
      <c r="I1406" s="51"/>
    </row>
    <row r="1407" spans="9:9" x14ac:dyDescent="0.25">
      <c r="I1407" s="51"/>
    </row>
    <row r="1408" spans="9:9" x14ac:dyDescent="0.25">
      <c r="I1408" s="51"/>
    </row>
    <row r="1409" spans="9:9" x14ac:dyDescent="0.25">
      <c r="I1409" s="51"/>
    </row>
    <row r="1410" spans="9:9" x14ac:dyDescent="0.25">
      <c r="I1410" s="51"/>
    </row>
    <row r="1411" spans="9:9" x14ac:dyDescent="0.25">
      <c r="I1411" s="51"/>
    </row>
    <row r="1412" spans="9:9" x14ac:dyDescent="0.25">
      <c r="I1412" s="51"/>
    </row>
    <row r="1413" spans="9:9" x14ac:dyDescent="0.25">
      <c r="I1413" s="51"/>
    </row>
    <row r="1414" spans="9:9" x14ac:dyDescent="0.25">
      <c r="I1414" s="51"/>
    </row>
    <row r="1415" spans="9:9" x14ac:dyDescent="0.25">
      <c r="I1415" s="51"/>
    </row>
    <row r="1416" spans="9:9" x14ac:dyDescent="0.25">
      <c r="I1416" s="51"/>
    </row>
    <row r="1417" spans="9:9" x14ac:dyDescent="0.25">
      <c r="I1417" s="51"/>
    </row>
    <row r="1418" spans="9:9" x14ac:dyDescent="0.25">
      <c r="I1418" s="51"/>
    </row>
    <row r="1419" spans="9:9" x14ac:dyDescent="0.25">
      <c r="I1419" s="51"/>
    </row>
    <row r="1420" spans="9:9" x14ac:dyDescent="0.25">
      <c r="I1420" s="51"/>
    </row>
    <row r="1421" spans="9:9" x14ac:dyDescent="0.25">
      <c r="I1421" s="51"/>
    </row>
    <row r="1422" spans="9:9" x14ac:dyDescent="0.25">
      <c r="I1422" s="51"/>
    </row>
    <row r="1423" spans="9:9" x14ac:dyDescent="0.25">
      <c r="I1423" s="51"/>
    </row>
    <row r="1424" spans="9:9" x14ac:dyDescent="0.25">
      <c r="I1424" s="51"/>
    </row>
    <row r="1425" spans="9:9" x14ac:dyDescent="0.25">
      <c r="I1425" s="51"/>
    </row>
    <row r="1426" spans="9:9" x14ac:dyDescent="0.25">
      <c r="I1426" s="51"/>
    </row>
    <row r="1427" spans="9:9" x14ac:dyDescent="0.25">
      <c r="I1427" s="51"/>
    </row>
    <row r="1428" spans="9:9" x14ac:dyDescent="0.25">
      <c r="I1428" s="51"/>
    </row>
    <row r="1429" spans="9:9" x14ac:dyDescent="0.25">
      <c r="I1429" s="51"/>
    </row>
    <row r="1430" spans="9:9" x14ac:dyDescent="0.25">
      <c r="I1430" s="51"/>
    </row>
    <row r="1431" spans="9:9" x14ac:dyDescent="0.25">
      <c r="I1431" s="51"/>
    </row>
    <row r="1432" spans="9:9" x14ac:dyDescent="0.25">
      <c r="I1432" s="51"/>
    </row>
    <row r="1433" spans="9:9" x14ac:dyDescent="0.25">
      <c r="I1433" s="51"/>
    </row>
    <row r="1434" spans="9:9" x14ac:dyDescent="0.25">
      <c r="I1434" s="51"/>
    </row>
    <row r="1435" spans="9:9" x14ac:dyDescent="0.25">
      <c r="I1435" s="51"/>
    </row>
    <row r="1436" spans="9:9" x14ac:dyDescent="0.25">
      <c r="I1436" s="51"/>
    </row>
    <row r="1437" spans="9:9" x14ac:dyDescent="0.25">
      <c r="I1437" s="51"/>
    </row>
    <row r="1438" spans="9:9" x14ac:dyDescent="0.25">
      <c r="I1438" s="51"/>
    </row>
    <row r="1439" spans="9:9" x14ac:dyDescent="0.25">
      <c r="I1439" s="51"/>
    </row>
    <row r="1440" spans="9:9" x14ac:dyDescent="0.25">
      <c r="I1440" s="51"/>
    </row>
    <row r="1441" spans="9:9" x14ac:dyDescent="0.25">
      <c r="I1441" s="51"/>
    </row>
    <row r="1442" spans="9:9" x14ac:dyDescent="0.25">
      <c r="I1442" s="51"/>
    </row>
    <row r="1443" spans="9:9" x14ac:dyDescent="0.25">
      <c r="I1443" s="51"/>
    </row>
    <row r="1444" spans="9:9" x14ac:dyDescent="0.25">
      <c r="I1444" s="51"/>
    </row>
    <row r="1445" spans="9:9" x14ac:dyDescent="0.25">
      <c r="I1445" s="51"/>
    </row>
    <row r="1446" spans="9:9" x14ac:dyDescent="0.25">
      <c r="I1446" s="51"/>
    </row>
    <row r="1447" spans="9:9" x14ac:dyDescent="0.25">
      <c r="I1447" s="51"/>
    </row>
    <row r="1448" spans="9:9" x14ac:dyDescent="0.25">
      <c r="I1448" s="51"/>
    </row>
    <row r="1449" spans="9:9" x14ac:dyDescent="0.25">
      <c r="I1449" s="51"/>
    </row>
    <row r="1450" spans="9:9" x14ac:dyDescent="0.25">
      <c r="I1450" s="51"/>
    </row>
    <row r="1451" spans="9:9" x14ac:dyDescent="0.25">
      <c r="I1451" s="51"/>
    </row>
    <row r="1452" spans="9:9" x14ac:dyDescent="0.25">
      <c r="I1452" s="51"/>
    </row>
    <row r="1453" spans="9:9" x14ac:dyDescent="0.25">
      <c r="I1453" s="51"/>
    </row>
    <row r="1454" spans="9:9" x14ac:dyDescent="0.25">
      <c r="I1454" s="51"/>
    </row>
    <row r="1455" spans="9:9" x14ac:dyDescent="0.25">
      <c r="I1455" s="51"/>
    </row>
    <row r="1456" spans="9:9" x14ac:dyDescent="0.25">
      <c r="I1456" s="51"/>
    </row>
    <row r="1457" spans="9:9" x14ac:dyDescent="0.25">
      <c r="I1457" s="51"/>
    </row>
    <row r="1458" spans="9:9" x14ac:dyDescent="0.25">
      <c r="I1458" s="51"/>
    </row>
    <row r="1459" spans="9:9" x14ac:dyDescent="0.25">
      <c r="I1459" s="51"/>
    </row>
    <row r="1460" spans="9:9" x14ac:dyDescent="0.25">
      <c r="I1460" s="51"/>
    </row>
    <row r="1461" spans="9:9" x14ac:dyDescent="0.25">
      <c r="I1461" s="51"/>
    </row>
    <row r="1462" spans="9:9" x14ac:dyDescent="0.25">
      <c r="I1462" s="51"/>
    </row>
    <row r="1463" spans="9:9" x14ac:dyDescent="0.25">
      <c r="I1463" s="51"/>
    </row>
    <row r="1464" spans="9:9" x14ac:dyDescent="0.25">
      <c r="I1464" s="51"/>
    </row>
    <row r="1465" spans="9:9" x14ac:dyDescent="0.25">
      <c r="I1465" s="51"/>
    </row>
    <row r="1466" spans="9:9" x14ac:dyDescent="0.25">
      <c r="I1466" s="51"/>
    </row>
    <row r="1467" spans="9:9" x14ac:dyDescent="0.25">
      <c r="I1467" s="51"/>
    </row>
    <row r="1468" spans="9:9" x14ac:dyDescent="0.25">
      <c r="I1468" s="51"/>
    </row>
    <row r="1469" spans="9:9" x14ac:dyDescent="0.25">
      <c r="I1469" s="51"/>
    </row>
    <row r="1470" spans="9:9" x14ac:dyDescent="0.25">
      <c r="I1470" s="51"/>
    </row>
    <row r="1471" spans="9:9" x14ac:dyDescent="0.25">
      <c r="I1471" s="51"/>
    </row>
    <row r="1472" spans="9:9" x14ac:dyDescent="0.25">
      <c r="I1472" s="51"/>
    </row>
    <row r="1473" spans="9:9" x14ac:dyDescent="0.25">
      <c r="I1473" s="51"/>
    </row>
    <row r="1474" spans="9:9" x14ac:dyDescent="0.25">
      <c r="I1474" s="51"/>
    </row>
    <row r="1475" spans="9:9" x14ac:dyDescent="0.25">
      <c r="I1475" s="51"/>
    </row>
    <row r="1476" spans="9:9" x14ac:dyDescent="0.25">
      <c r="I1476" s="51"/>
    </row>
    <row r="1477" spans="9:9" x14ac:dyDescent="0.25">
      <c r="I1477" s="51"/>
    </row>
    <row r="1478" spans="9:9" x14ac:dyDescent="0.25">
      <c r="I1478" s="51"/>
    </row>
    <row r="1479" spans="9:9" x14ac:dyDescent="0.25">
      <c r="I1479" s="51"/>
    </row>
    <row r="1480" spans="9:9" x14ac:dyDescent="0.25">
      <c r="I1480" s="51"/>
    </row>
    <row r="1481" spans="9:9" x14ac:dyDescent="0.25">
      <c r="I1481" s="51"/>
    </row>
    <row r="1482" spans="9:9" x14ac:dyDescent="0.25">
      <c r="I1482" s="51"/>
    </row>
    <row r="1483" spans="9:9" x14ac:dyDescent="0.25">
      <c r="I1483" s="51"/>
    </row>
    <row r="1484" spans="9:9" x14ac:dyDescent="0.25">
      <c r="I1484" s="51"/>
    </row>
    <row r="1485" spans="9:9" x14ac:dyDescent="0.25">
      <c r="I1485" s="51"/>
    </row>
    <row r="1486" spans="9:9" x14ac:dyDescent="0.25">
      <c r="I1486" s="51"/>
    </row>
    <row r="1487" spans="9:9" x14ac:dyDescent="0.25">
      <c r="I1487" s="51"/>
    </row>
    <row r="1488" spans="9:9" x14ac:dyDescent="0.25">
      <c r="I1488" s="51"/>
    </row>
    <row r="1489" spans="9:9" x14ac:dyDescent="0.25">
      <c r="I1489" s="51"/>
    </row>
    <row r="1490" spans="9:9" x14ac:dyDescent="0.25">
      <c r="I1490" s="51"/>
    </row>
    <row r="1491" spans="9:9" x14ac:dyDescent="0.25">
      <c r="I1491" s="51"/>
    </row>
    <row r="1492" spans="9:9" x14ac:dyDescent="0.25">
      <c r="I1492" s="51"/>
    </row>
    <row r="1493" spans="9:9" x14ac:dyDescent="0.25">
      <c r="I1493" s="51"/>
    </row>
    <row r="1494" spans="9:9" x14ac:dyDescent="0.25">
      <c r="I1494" s="51"/>
    </row>
  </sheetData>
  <mergeCells count="2">
    <mergeCell ref="I1:I2"/>
    <mergeCell ref="A3:A4"/>
  </mergeCells>
  <pageMargins left="0.75" right="0.75" top="1" bottom="1" header="0.5" footer="0.5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1.Bevételek</vt:lpstr>
      <vt:lpstr>'1.Bevételek'!Nyomtatási_terület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Tulajdonos</cp:lastModifiedBy>
  <cp:lastPrinted>2021-05-17T12:30:13Z</cp:lastPrinted>
  <dcterms:created xsi:type="dcterms:W3CDTF">2021-05-14T07:03:19Z</dcterms:created>
  <dcterms:modified xsi:type="dcterms:W3CDTF">2021-05-18T14:04:25Z</dcterms:modified>
</cp:coreProperties>
</file>