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36" windowWidth="22932" windowHeight="8976"/>
  </bookViews>
  <sheets>
    <sheet name="5 mellIntézményi összesített" sheetId="1" r:id="rId1"/>
  </sheets>
  <externalReferences>
    <externalReference r:id="rId2"/>
  </externalReferences>
  <definedNames>
    <definedName name="_xlnm.Print_Area" localSheetId="0">'5 mellIntézményi összesített'!$A$1:$H$20</definedName>
  </definedNames>
  <calcPr calcId="124519"/>
</workbook>
</file>

<file path=xl/calcChain.xml><?xml version="1.0" encoding="utf-8"?>
<calcChain xmlns="http://schemas.openxmlformats.org/spreadsheetml/2006/main">
  <c r="F19" i="1"/>
  <c r="E18"/>
  <c r="E19" s="1"/>
  <c r="D18"/>
  <c r="D19" s="1"/>
  <c r="C18"/>
  <c r="C19" s="1"/>
  <c r="G17"/>
  <c r="E11"/>
  <c r="E13" s="1"/>
  <c r="D11"/>
  <c r="C11"/>
  <c r="C13" s="1"/>
  <c r="F10"/>
  <c r="F13" s="1"/>
  <c r="E10"/>
  <c r="G10" s="1"/>
  <c r="D10"/>
  <c r="C10"/>
  <c r="G9"/>
  <c r="E9"/>
  <c r="D9"/>
  <c r="C9"/>
  <c r="G8"/>
  <c r="E8"/>
  <c r="D8"/>
  <c r="D13" s="1"/>
  <c r="D20" s="1"/>
  <c r="C8"/>
  <c r="G13" l="1"/>
  <c r="G11"/>
  <c r="G18"/>
  <c r="G19" s="1"/>
</calcChain>
</file>

<file path=xl/sharedStrings.xml><?xml version="1.0" encoding="utf-8"?>
<sst xmlns="http://schemas.openxmlformats.org/spreadsheetml/2006/main" count="36" uniqueCount="25">
  <si>
    <t>5. melléklet a    6/2021. (VII.30) önkormányzati rendelethez</t>
  </si>
  <si>
    <t>Apaj Község Önkormányzata fenntartása alatt működő költségvetési szervek összesített 2021. évi költségvetési tábla</t>
  </si>
  <si>
    <t>Megnevezés/Intézmény felhasználó megnevezése</t>
  </si>
  <si>
    <t>Feladat</t>
  </si>
  <si>
    <t>Apaji Pitypang Óvoda és Köznevelési Intézmény</t>
  </si>
  <si>
    <t>2019. évi eredeti előirányzat</t>
  </si>
  <si>
    <t>2020. évi előirányzat</t>
  </si>
  <si>
    <t>2021. évi előirányzat</t>
  </si>
  <si>
    <t>Módosítás</t>
  </si>
  <si>
    <t>Módosított</t>
  </si>
  <si>
    <t>Személyi jellegű ráfordítások K1</t>
  </si>
  <si>
    <t>Kötelező</t>
  </si>
  <si>
    <t>Munkaadókat terhelő járulékok K2</t>
  </si>
  <si>
    <t>Dologi kiadások K3</t>
  </si>
  <si>
    <t>Beruházások K6</t>
  </si>
  <si>
    <t>Felújítások K7</t>
  </si>
  <si>
    <t>-</t>
  </si>
  <si>
    <t>Mindösszesen kiadás intézmény:</t>
  </si>
  <si>
    <t>Működési célú bevételek B16</t>
  </si>
  <si>
    <t>Működési bevételek B4</t>
  </si>
  <si>
    <t>Működési célú kapott támogatások B6</t>
  </si>
  <si>
    <t>Előző év költségvetési maradványának igénybevétele B813</t>
  </si>
  <si>
    <t>Központi, irányítószervi támogatás B816</t>
  </si>
  <si>
    <t>Mindösszesen bevétel intézmény:</t>
  </si>
  <si>
    <t>Ellenőrző sor</t>
  </si>
</sst>
</file>

<file path=xl/styles.xml><?xml version="1.0" encoding="utf-8"?>
<styleSheet xmlns="http://schemas.openxmlformats.org/spreadsheetml/2006/main">
  <numFmts count="4"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_-* #,##0.00\ &quot;HUF&quot;_-;\-* #,##0.00\ &quot;HUF&quot;_-;_-* &quot;-&quot;??\ &quot;HUF&quot;_-;_-@_-"/>
    <numFmt numFmtId="165" formatCode="_-* #,##0\ &quot;HUF&quot;_-;\-* #,##0\ &quot;HUF&quot;_-;_-* &quot;-&quot;??\ &quot;HUF&quot;_-;_-@_-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indexed="8"/>
      <name val="Bookman Old Style"/>
      <family val="1"/>
      <charset val="238"/>
    </font>
    <font>
      <b/>
      <sz val="11"/>
      <name val="Bookman Old Style"/>
      <family val="1"/>
      <charset val="238"/>
    </font>
    <font>
      <sz val="11"/>
      <name val="Bookman Old Style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</cellStyleXfs>
  <cellXfs count="19">
    <xf numFmtId="0" fontId="0" fillId="0" borderId="0" xfId="0"/>
    <xf numFmtId="0" fontId="3" fillId="0" borderId="0" xfId="0" applyFont="1" applyAlignment="1">
      <alignment horizontal="left" wrapText="1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5" fillId="2" borderId="1" xfId="0" applyFont="1" applyFill="1" applyBorder="1"/>
    <xf numFmtId="165" fontId="1" fillId="2" borderId="1" xfId="1" applyNumberFormat="1" applyFont="1" applyFill="1" applyBorder="1"/>
    <xf numFmtId="165" fontId="0" fillId="2" borderId="1" xfId="0" applyNumberFormat="1" applyFill="1" applyBorder="1"/>
    <xf numFmtId="0" fontId="5" fillId="2" borderId="1" xfId="0" applyFont="1" applyFill="1" applyBorder="1" applyAlignment="1"/>
    <xf numFmtId="0" fontId="5" fillId="2" borderId="1" xfId="0" applyFont="1" applyFill="1" applyBorder="1" applyAlignment="1">
      <alignment horizontal="left" vertical="center"/>
    </xf>
    <xf numFmtId="165" fontId="0" fillId="2" borderId="1" xfId="1" applyNumberFormat="1" applyFont="1" applyFill="1" applyBorder="1"/>
    <xf numFmtId="165" fontId="0" fillId="2" borderId="1" xfId="1" applyNumberFormat="1" applyFont="1" applyFill="1" applyBorder="1" applyAlignment="1">
      <alignment horizontal="right"/>
    </xf>
    <xf numFmtId="0" fontId="2" fillId="2" borderId="1" xfId="0" applyFont="1" applyFill="1" applyBorder="1"/>
    <xf numFmtId="165" fontId="2" fillId="2" borderId="1" xfId="1" applyNumberFormat="1" applyFont="1" applyFill="1" applyBorder="1"/>
    <xf numFmtId="0" fontId="6" fillId="2" borderId="1" xfId="0" applyFont="1" applyFill="1" applyBorder="1" applyAlignment="1">
      <alignment horizontal="left" vertical="top" wrapText="1"/>
    </xf>
    <xf numFmtId="165" fontId="0" fillId="2" borderId="0" xfId="1" applyNumberFormat="1" applyFont="1" applyFill="1"/>
  </cellXfs>
  <cellStyles count="14">
    <cellStyle name="Ezres 2" xfId="2"/>
    <cellStyle name="Ezres 2 2" xfId="3"/>
    <cellStyle name="Ezres 3" xfId="4"/>
    <cellStyle name="Ezres 3 2" xfId="5"/>
    <cellStyle name="Ezres 4" xfId="6"/>
    <cellStyle name="Ezres 4 2" xfId="7"/>
    <cellStyle name="Normál" xfId="0" builtinId="0"/>
    <cellStyle name="Normál 2" xfId="8"/>
    <cellStyle name="Pénznem" xfId="1" builtinId="4"/>
    <cellStyle name="Pénznem 2" xfId="9"/>
    <cellStyle name="Pénznem 2 2" xfId="10"/>
    <cellStyle name="Pénznem 3" xfId="11"/>
    <cellStyle name="Pénznem 3 2" xfId="12"/>
    <cellStyle name="TableStyleLight1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%20&#233;vi%20k&#246;lts&#233;gvet&#233;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melléklet-Összevont mérleg"/>
      <sheetName val="2.melléklÖnkormányzati összesen"/>
      <sheetName val="3mell-Önkormányzat bev és kiadá"/>
      <sheetName val="4mell-Önkormányzat Bevétel"/>
      <sheetName val="2 mell-Normatíva"/>
      <sheetName val="3 mellékletKözhatalmi bevételek"/>
      <sheetName val="2 melléklet Működési bevétel"/>
      <sheetName val="8melléklet Önkormányzat kiadás"/>
      <sheetName val="5 melléklet Személyi jell."/>
      <sheetName val="6 mell. Dologi kiadások"/>
      <sheetName val=" 7melléklet Települési támogatá"/>
      <sheetName val="3 melléklet Átadott pénzeszköz"/>
      <sheetName val="9mellBeruházások felújítások"/>
      <sheetName val="4.mell Hitel, maradvány"/>
      <sheetName val="5 mellIntézményi összesített"/>
      <sheetName val="6 mell Óvoda"/>
      <sheetName val="7 mell Ei felhaszn"/>
      <sheetName val="14 mellEngedélyezett létszám"/>
      <sheetName val="15 mell Közvetett tám"/>
      <sheetName val="16 mell Adósságot kel"/>
      <sheetName val="17 mell Kötelezettség"/>
      <sheetName val="18 melléklet Nonproti"/>
      <sheetName val="19 melléklet Pályázatok"/>
      <sheetName val="20KÖT és ÖNV"/>
      <sheetName val="21. melléklet Jogcímre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3">
          <cell r="J23">
            <v>14250000</v>
          </cell>
          <cell r="K23">
            <v>16889356</v>
          </cell>
          <cell r="L23">
            <v>13867626</v>
          </cell>
        </row>
        <row r="24">
          <cell r="J24">
            <v>2778750</v>
          </cell>
          <cell r="K24">
            <v>3293424.42</v>
          </cell>
          <cell r="L24">
            <v>3293424.42</v>
          </cell>
        </row>
        <row r="78">
          <cell r="J78">
            <v>3838700</v>
          </cell>
          <cell r="K78">
            <v>3750600</v>
          </cell>
          <cell r="L78">
            <v>3750600</v>
          </cell>
        </row>
        <row r="98">
          <cell r="J98">
            <v>1905000</v>
          </cell>
          <cell r="K98">
            <v>0</v>
          </cell>
          <cell r="L98">
            <v>0</v>
          </cell>
        </row>
        <row r="104">
          <cell r="M104">
            <v>124712</v>
          </cell>
        </row>
        <row r="110">
          <cell r="J110">
            <v>22772450</v>
          </cell>
          <cell r="K110">
            <v>23933380.719999999</v>
          </cell>
          <cell r="L110">
            <v>20911650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J20"/>
  <sheetViews>
    <sheetView tabSelected="1" view="pageBreakPreview" zoomScale="90" zoomScaleSheetLayoutView="90" workbookViewId="0">
      <selection sqref="A1:J1"/>
    </sheetView>
  </sheetViews>
  <sheetFormatPr defaultRowHeight="14.4"/>
  <cols>
    <col min="1" max="1" width="39.88671875" style="2" customWidth="1"/>
    <col min="2" max="2" width="11.88671875" style="2" customWidth="1"/>
    <col min="3" max="4" width="19" style="2" hidden="1" customWidth="1"/>
    <col min="5" max="5" width="17.109375" style="2" customWidth="1"/>
    <col min="6" max="6" width="13.109375" style="2" customWidth="1"/>
    <col min="7" max="7" width="19.109375" style="2" customWidth="1"/>
  </cols>
  <sheetData>
    <row r="1" spans="1:10" ht="15.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C2" s="3"/>
      <c r="D2" s="3"/>
    </row>
    <row r="3" spans="1:10" ht="62.25" customHeight="1">
      <c r="A3" s="4" t="s">
        <v>1</v>
      </c>
      <c r="B3" s="4"/>
      <c r="C3" s="4"/>
      <c r="D3" s="4"/>
      <c r="E3" s="4"/>
    </row>
    <row r="5" spans="1:10" ht="55.5" customHeight="1">
      <c r="A5" s="5" t="s">
        <v>2</v>
      </c>
      <c r="B5" s="5" t="s">
        <v>3</v>
      </c>
      <c r="C5" s="6" t="s">
        <v>4</v>
      </c>
      <c r="D5" s="6"/>
      <c r="E5" s="6"/>
      <c r="F5" s="6"/>
      <c r="G5" s="6"/>
    </row>
    <row r="6" spans="1:10" ht="15" customHeight="1">
      <c r="A6" s="5"/>
      <c r="B6" s="5"/>
      <c r="C6" s="6" t="s">
        <v>5</v>
      </c>
      <c r="D6" s="6" t="s">
        <v>6</v>
      </c>
      <c r="E6" s="6" t="s">
        <v>7</v>
      </c>
      <c r="F6" s="7"/>
      <c r="G6" s="7"/>
    </row>
    <row r="7" spans="1:10" ht="36.75" customHeight="1">
      <c r="A7" s="5"/>
      <c r="B7" s="5"/>
      <c r="C7" s="6"/>
      <c r="D7" s="6"/>
      <c r="E7" s="6"/>
      <c r="F7" s="7" t="s">
        <v>8</v>
      </c>
      <c r="G7" s="7" t="s">
        <v>9</v>
      </c>
    </row>
    <row r="8" spans="1:10">
      <c r="A8" s="8" t="s">
        <v>10</v>
      </c>
      <c r="B8" s="8" t="s">
        <v>11</v>
      </c>
      <c r="C8" s="9">
        <f>'[1]6 mell Óvoda'!J23</f>
        <v>14250000</v>
      </c>
      <c r="D8" s="9">
        <f>'[1]6 mell Óvoda'!K23</f>
        <v>16889356</v>
      </c>
      <c r="E8" s="9">
        <f>'[1]6 mell Óvoda'!L23</f>
        <v>13867626</v>
      </c>
      <c r="F8" s="7">
        <v>0</v>
      </c>
      <c r="G8" s="10">
        <f>E8+F8</f>
        <v>13867626</v>
      </c>
    </row>
    <row r="9" spans="1:10">
      <c r="A9" s="11" t="s">
        <v>12</v>
      </c>
      <c r="B9" s="11" t="s">
        <v>11</v>
      </c>
      <c r="C9" s="9">
        <f>'[1]6 mell Óvoda'!J24</f>
        <v>2778750</v>
      </c>
      <c r="D9" s="9">
        <f>'[1]6 mell Óvoda'!K24</f>
        <v>3293424.42</v>
      </c>
      <c r="E9" s="9">
        <f>'[1]6 mell Óvoda'!L24</f>
        <v>3293424.42</v>
      </c>
      <c r="F9" s="7">
        <v>0</v>
      </c>
      <c r="G9" s="10">
        <f t="shared" ref="G9:G13" si="0">E9+F9</f>
        <v>3293424.42</v>
      </c>
    </row>
    <row r="10" spans="1:10">
      <c r="A10" s="8" t="s">
        <v>13</v>
      </c>
      <c r="B10" s="8" t="s">
        <v>11</v>
      </c>
      <c r="C10" s="9">
        <f>'[1]6 mell Óvoda'!J78</f>
        <v>3838700</v>
      </c>
      <c r="D10" s="9">
        <f>'[1]6 mell Óvoda'!K78</f>
        <v>3750600</v>
      </c>
      <c r="E10" s="9">
        <f>'[1]6 mell Óvoda'!L78</f>
        <v>3750600</v>
      </c>
      <c r="F10" s="7">
        <f>'[1]6 mell Óvoda'!M104</f>
        <v>124712</v>
      </c>
      <c r="G10" s="10">
        <f t="shared" si="0"/>
        <v>3875312</v>
      </c>
    </row>
    <row r="11" spans="1:10">
      <c r="A11" s="12" t="s">
        <v>14</v>
      </c>
      <c r="B11" s="12" t="s">
        <v>11</v>
      </c>
      <c r="C11" s="9">
        <f>'[1]6 mell Óvoda'!J98</f>
        <v>1905000</v>
      </c>
      <c r="D11" s="9">
        <f>'[1]6 mell Óvoda'!K98</f>
        <v>0</v>
      </c>
      <c r="E11" s="9">
        <f>'[1]6 mell Óvoda'!L98</f>
        <v>0</v>
      </c>
      <c r="F11" s="7"/>
      <c r="G11" s="10">
        <f t="shared" si="0"/>
        <v>0</v>
      </c>
    </row>
    <row r="12" spans="1:10">
      <c r="A12" s="12" t="s">
        <v>15</v>
      </c>
      <c r="B12" s="12" t="s">
        <v>11</v>
      </c>
      <c r="C12" s="13">
        <v>0</v>
      </c>
      <c r="D12" s="14" t="s">
        <v>16</v>
      </c>
      <c r="E12" s="14" t="s">
        <v>16</v>
      </c>
      <c r="F12" s="7"/>
      <c r="G12" s="10"/>
    </row>
    <row r="13" spans="1:10">
      <c r="A13" s="15" t="s">
        <v>17</v>
      </c>
      <c r="B13" s="15" t="s">
        <v>11</v>
      </c>
      <c r="C13" s="16">
        <f>SUM(C8:C12)</f>
        <v>22772450</v>
      </c>
      <c r="D13" s="16">
        <f>SUM(D8:D12)</f>
        <v>23933380.420000002</v>
      </c>
      <c r="E13" s="16">
        <f>SUM(E8:E12)</f>
        <v>20911650.420000002</v>
      </c>
      <c r="F13" s="7">
        <f>SUM(F8:F12)</f>
        <v>124712</v>
      </c>
      <c r="G13" s="10">
        <f t="shared" si="0"/>
        <v>21036362.420000002</v>
      </c>
    </row>
    <row r="14" spans="1:10" hidden="1">
      <c r="A14" s="8" t="s">
        <v>18</v>
      </c>
      <c r="B14" s="8" t="s">
        <v>11</v>
      </c>
      <c r="C14" s="13"/>
      <c r="D14" s="13"/>
      <c r="E14" s="13"/>
      <c r="F14" s="7"/>
      <c r="G14" s="7"/>
    </row>
    <row r="15" spans="1:10" hidden="1">
      <c r="A15" s="8" t="s">
        <v>19</v>
      </c>
      <c r="B15" s="8" t="s">
        <v>11</v>
      </c>
      <c r="C15" s="13"/>
      <c r="D15" s="13"/>
      <c r="E15" s="13"/>
      <c r="F15" s="7"/>
      <c r="G15" s="7"/>
    </row>
    <row r="16" spans="1:10" ht="14.25" hidden="1" customHeight="1">
      <c r="A16" s="17" t="s">
        <v>20</v>
      </c>
      <c r="B16" s="17" t="s">
        <v>11</v>
      </c>
      <c r="C16" s="13"/>
      <c r="D16" s="13"/>
      <c r="E16" s="13"/>
      <c r="F16" s="7"/>
      <c r="G16" s="7"/>
    </row>
    <row r="17" spans="1:7" ht="32.25" customHeight="1">
      <c r="A17" s="17" t="s">
        <v>21</v>
      </c>
      <c r="B17" s="17" t="s">
        <v>11</v>
      </c>
      <c r="C17" s="13"/>
      <c r="D17" s="13"/>
      <c r="E17" s="13"/>
      <c r="F17" s="7">
        <v>124712</v>
      </c>
      <c r="G17" s="7">
        <f>F17</f>
        <v>124712</v>
      </c>
    </row>
    <row r="18" spans="1:7" ht="15.6">
      <c r="A18" s="17" t="s">
        <v>22</v>
      </c>
      <c r="B18" s="17" t="s">
        <v>11</v>
      </c>
      <c r="C18" s="13">
        <f>'[1]6 mell Óvoda'!J110</f>
        <v>22772450</v>
      </c>
      <c r="D18" s="13">
        <f>'[1]6 mell Óvoda'!K110</f>
        <v>23933380.719999999</v>
      </c>
      <c r="E18" s="13">
        <f>'[1]6 mell Óvoda'!L110</f>
        <v>20911650</v>
      </c>
      <c r="F18" s="7"/>
      <c r="G18" s="10">
        <f>F18+E18</f>
        <v>20911650</v>
      </c>
    </row>
    <row r="19" spans="1:7">
      <c r="A19" s="15" t="s">
        <v>23</v>
      </c>
      <c r="B19" s="15"/>
      <c r="C19" s="16">
        <f>SUM(C18)</f>
        <v>22772450</v>
      </c>
      <c r="D19" s="16">
        <f>SUM(D18)</f>
        <v>23933380.719999999</v>
      </c>
      <c r="E19" s="16">
        <f>SUM(E17:E18)</f>
        <v>20911650</v>
      </c>
      <c r="F19" s="16">
        <f t="shared" ref="F19:G19" si="1">SUM(F17:F18)</f>
        <v>124712</v>
      </c>
      <c r="G19" s="16">
        <f t="shared" si="1"/>
        <v>21036362</v>
      </c>
    </row>
    <row r="20" spans="1:7">
      <c r="A20" s="2" t="s">
        <v>24</v>
      </c>
      <c r="C20" s="18"/>
      <c r="D20" s="18">
        <f>D13-D19</f>
        <v>-0.29999999701976776</v>
      </c>
    </row>
  </sheetData>
  <mergeCells count="8">
    <mergeCell ref="A1:J1"/>
    <mergeCell ref="A3:E3"/>
    <mergeCell ref="A5:A7"/>
    <mergeCell ref="B5:B7"/>
    <mergeCell ref="C5:G5"/>
    <mergeCell ref="C6:C7"/>
    <mergeCell ref="D6:D7"/>
    <mergeCell ref="E6:E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5 mellIntézményi összesített</vt:lpstr>
      <vt:lpstr>'5 mellIntézményi összesített'!Nyomtatási_terület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Windows-felhasználó</cp:lastModifiedBy>
  <dcterms:created xsi:type="dcterms:W3CDTF">2021-08-06T06:29:42Z</dcterms:created>
  <dcterms:modified xsi:type="dcterms:W3CDTF">2021-08-06T06:30:06Z</dcterms:modified>
</cp:coreProperties>
</file>