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2FF77CDA-D3C0-4002-8A5F-488A55938A13}" xr6:coauthVersionLast="47" xr6:coauthVersionMax="47" xr10:uidLastSave="{00000000-0000-0000-0000-000000000000}"/>
  <bookViews>
    <workbookView xWindow="-108" yWindow="-108" windowWidth="23256" windowHeight="12576" xr2:uid="{E051EE25-F5CF-471E-9590-13164E554B1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90" i="1" s="1"/>
  <c r="C81" i="1"/>
  <c r="C76" i="1"/>
  <c r="C71" i="1"/>
  <c r="C67" i="1"/>
  <c r="C62" i="1"/>
  <c r="C84" i="1" s="1"/>
  <c r="C54" i="1"/>
  <c r="C96" i="1" s="1"/>
  <c r="C50" i="1"/>
  <c r="C46" i="1"/>
  <c r="C49" i="1" s="1"/>
  <c r="C43" i="1"/>
  <c r="C38" i="1"/>
  <c r="C28" i="1"/>
  <c r="C23" i="1"/>
  <c r="C22" i="1"/>
  <c r="C18" i="1"/>
  <c r="C15" i="1"/>
  <c r="C8" i="1"/>
  <c r="C95" i="1" l="1"/>
  <c r="C55" i="1"/>
  <c r="C91" i="1"/>
</calcChain>
</file>

<file path=xl/sharedStrings.xml><?xml version="1.0" encoding="utf-8"?>
<sst xmlns="http://schemas.openxmlformats.org/spreadsheetml/2006/main" count="178" uniqueCount="155">
  <si>
    <t>1. melléklet a 3/2020. (II.24.)  önkormányzati rendelethez</t>
  </si>
  <si>
    <t xml:space="preserve">Kerkaszentkirály Község Önkormányzata
2020. évi költségvetésének összevont mérlege
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</si>
  <si>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</si>
  <si>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</si>
  <si>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</si>
  <si>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</si>
  <si>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</si>
  <si>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</si>
  <si>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</si>
  <si>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</si>
  <si>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</si>
  <si>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</si>
  <si>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</si>
  <si>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</si>
  <si>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</si>
  <si>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
tési feladatainak támogatása</t>
  </si>
  <si>
    <t>1.4.</t>
  </si>
  <si>
    <t>Települési önkormányzatok kulturális feladatainak támogatása</t>
  </si>
  <si>
    <t>1.5.</t>
  </si>
  <si>
    <t>Működési célú költségvetési támogatások és kigészítő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</si>
  <si>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</si>
  <si>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</si>
  <si>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</si>
  <si>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</si>
  <si>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</si>
  <si>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</si>
  <si>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</si>
  <si>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</si>
  <si>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</si>
  <si>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</si>
  <si>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</si>
  <si>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</si>
  <si>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</si>
  <si>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</si>
  <si>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</si>
  <si>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</si>
  <si>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</si>
  <si>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(4.1.+4.2.+4.3.+4.4.)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</si>
  <si>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</si>
  <si>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</si>
  <si>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</si>
  <si>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</si>
  <si>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</si>
  <si>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</si>
  <si>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</si>
  <si>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</si>
  <si>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</si>
  <si>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</si>
  <si>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</si>
  <si>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(5.1.+…+ 5.9.)</t>
  </si>
  <si>
    <t>5.1.</t>
  </si>
  <si>
    <t>Áru és 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</si>
  <si>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</si>
  <si>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</si>
  <si>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</si>
  <si>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</si>
  <si>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</si>
  <si>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</si>
  <si>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</si>
  <si>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</si>
  <si>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</si>
  <si>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</si>
  <si>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</si>
  <si>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</si>
  <si>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</si>
  <si>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</si>
  <si>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</si>
  <si>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</si>
  <si>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</si>
  <si>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</si>
  <si>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</si>
  <si>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</si>
  <si>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</si>
  <si>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</si>
  <si>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</si>
  <si>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</si>
  <si>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</si>
  <si>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</si>
  <si>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</si>
  <si>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</si>
  <si>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</si>
  <si>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</si>
  <si>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</si>
  <si>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</si>
  <si>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</si>
  <si>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</si>
  <si>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</si>
  <si>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</si>
  <si>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</si>
  <si>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</si>
  <si>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</si>
  <si>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</si>
  <si>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</si>
  <si>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</si>
  <si>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</si>
  <si>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</si>
  <si>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</si>
  <si>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</si>
  <si>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</si>
  <si>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</si>
  <si>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</si>
  <si>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>FINANSZÍROZÁSI BEVÉTELEK ÖSSZESEN: (10.)</t>
  </si>
  <si>
    <t>12.</t>
  </si>
  <si>
    <t>KÖLTSÉGVETÉSI ÉS FINANSZÍROZÁSI BEVÉTELEK ÖSSZESEN: (9+11)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</si>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</sst>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5" fillId="0" borderId="0" xfId="2" applyNumberFormat="1" applyFont="1" applyAlignment="1">
      <alignment horizontal="center" vertical="center"/>
    </xf>
    <xf numFmtId="164" fontId="6" fillId="0" borderId="1" xfId="2" applyNumberFormat="1" applyFont="1" applyBorder="1" applyAlignment="1">
      <alignment horizontal="left" vertical="center"/>
    </xf>
    <xf numFmtId="0" fontId="7" fillId="0" borderId="1" xfId="3" applyBorder="1" applyAlignment="1">
      <alignment horizontal="right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indent="1"/>
    </xf>
    <xf numFmtId="0" fontId="5" fillId="0" borderId="3" xfId="2" applyFont="1" applyBorder="1" applyAlignment="1">
      <alignment horizontal="left" vertical="center" wrapText="1" indent="1"/>
    </xf>
    <xf numFmtId="166" fontId="5" fillId="0" borderId="4" xfId="1" applyNumberFormat="1" applyFont="1" applyFill="1" applyBorder="1" applyAlignment="1" applyProtection="1">
      <alignment horizontal="right" vertical="center" wrapText="1" indent="1"/>
    </xf>
    <xf numFmtId="49" fontId="8" fillId="0" borderId="8" xfId="2" applyNumberFormat="1" applyFont="1" applyBorder="1" applyAlignment="1">
      <alignment horizontal="left" vertical="center" wrapText="1" indent="1"/>
    </xf>
    <xf numFmtId="0" fontId="9" fillId="0" borderId="9" xfId="3" applyFont="1" applyBorder="1" applyAlignment="1">
      <alignment horizontal="left" wrapText="1" indent="1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2" applyNumberFormat="1" applyFont="1" applyBorder="1" applyAlignment="1">
      <alignment horizontal="left" vertical="center" wrapText="1" indent="1"/>
    </xf>
    <xf numFmtId="0" fontId="9" fillId="0" borderId="12" xfId="3" applyFont="1" applyBorder="1" applyAlignment="1">
      <alignment horizontal="left" wrapText="1" indent="1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Border="1" applyAlignment="1">
      <alignment horizontal="left" vertical="center" wrapText="1" indent="1"/>
    </xf>
    <xf numFmtId="0" fontId="9" fillId="0" borderId="15" xfId="3" applyFont="1" applyBorder="1" applyAlignment="1">
      <alignment horizontal="left" wrapText="1" indent="1"/>
    </xf>
    <xf numFmtId="0" fontId="10" fillId="0" borderId="3" xfId="3" applyFont="1" applyBorder="1" applyAlignment="1">
      <alignment horizontal="left" vertical="center" wrapText="1" indent="1"/>
    </xf>
    <xf numFmtId="166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4" xfId="1" applyNumberFormat="1" applyFont="1" applyFill="1" applyBorder="1" applyAlignment="1" applyProtection="1">
      <alignment horizontal="right" vertical="center" wrapText="1" indent="1"/>
    </xf>
    <xf numFmtId="166" fontId="8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7" xfId="2" applyNumberFormat="1" applyFont="1" applyBorder="1" applyAlignment="1">
      <alignment horizontal="left" vertical="center" wrapText="1" indent="1"/>
    </xf>
    <xf numFmtId="49" fontId="8" fillId="0" borderId="18" xfId="2" applyNumberFormat="1" applyFont="1" applyBorder="1" applyAlignment="1">
      <alignment horizontal="left" vertical="center" wrapText="1" indent="1"/>
    </xf>
    <xf numFmtId="166" fontId="8" fillId="0" borderId="19" xfId="1" applyNumberFormat="1" applyFont="1" applyFill="1" applyBorder="1" applyAlignment="1" applyProtection="1">
      <alignment horizontal="right" vertical="center" wrapText="1" indent="1"/>
    </xf>
    <xf numFmtId="49" fontId="12" fillId="0" borderId="0" xfId="0" applyNumberFormat="1" applyFont="1"/>
    <xf numFmtId="166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>
      <alignment wrapText="1"/>
    </xf>
    <xf numFmtId="166" fontId="5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/>
    <xf numFmtId="166" fontId="7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10" fillId="0" borderId="3" xfId="3" applyFont="1" applyBorder="1" applyAlignment="1">
      <alignment wrapText="1"/>
    </xf>
    <xf numFmtId="0" fontId="10" fillId="0" borderId="20" xfId="3" applyFont="1" applyBorder="1" applyAlignment="1">
      <alignment horizontal="center" wrapText="1"/>
    </xf>
    <xf numFmtId="0" fontId="10" fillId="0" borderId="21" xfId="3" applyFont="1" applyBorder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164" fontId="5" fillId="0" borderId="0" xfId="2" applyNumberFormat="1" applyFont="1" applyAlignment="1">
      <alignment horizontal="right" vertical="center" wrapText="1" indent="1"/>
    </xf>
    <xf numFmtId="164" fontId="6" fillId="0" borderId="1" xfId="2" applyNumberFormat="1" applyFont="1" applyBorder="1" applyAlignment="1">
      <alignment horizontal="left"/>
    </xf>
    <xf numFmtId="0" fontId="7" fillId="0" borderId="1" xfId="3" applyBorder="1" applyAlignment="1">
      <alignment horizontal="right"/>
    </xf>
    <xf numFmtId="0" fontId="5" fillId="0" borderId="5" xfId="2" applyFont="1" applyBorder="1" applyAlignment="1">
      <alignment horizontal="left" vertical="center" wrapText="1" indent="1"/>
    </xf>
    <xf numFmtId="0" fontId="5" fillId="0" borderId="6" xfId="2" applyFont="1" applyBorder="1" applyAlignment="1">
      <alignment vertical="center" wrapText="1"/>
    </xf>
    <xf numFmtId="166" fontId="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Border="1" applyAlignment="1">
      <alignment horizontal="left" vertical="center" wrapText="1" indent="1"/>
    </xf>
    <xf numFmtId="0" fontId="8" fillId="0" borderId="23" xfId="2" applyFont="1" applyBorder="1" applyAlignment="1">
      <alignment horizontal="left" vertical="center" wrapText="1" indent="1"/>
    </xf>
    <xf numFmtId="166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2" applyFont="1" applyBorder="1" applyAlignment="1">
      <alignment horizontal="left" vertical="center" wrapText="1" indent="1"/>
    </xf>
    <xf numFmtId="0" fontId="8" fillId="0" borderId="25" xfId="2" applyFont="1" applyBorder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1"/>
    </xf>
    <xf numFmtId="0" fontId="8" fillId="0" borderId="12" xfId="2" applyFont="1" applyBorder="1" applyAlignment="1">
      <alignment horizontal="left" indent="6"/>
    </xf>
    <xf numFmtId="49" fontId="8" fillId="0" borderId="26" xfId="2" applyNumberFormat="1" applyFont="1" applyBorder="1" applyAlignment="1">
      <alignment horizontal="left" vertical="center" wrapText="1" indent="1"/>
    </xf>
    <xf numFmtId="0" fontId="8" fillId="0" borderId="27" xfId="2" applyFont="1" applyBorder="1" applyAlignment="1">
      <alignment horizontal="left" vertical="center" wrapText="1" indent="6"/>
    </xf>
    <xf numFmtId="166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Border="1" applyAlignment="1">
      <alignment vertical="center" wrapText="1"/>
    </xf>
    <xf numFmtId="0" fontId="8" fillId="0" borderId="15" xfId="2" applyFont="1" applyBorder="1" applyAlignment="1">
      <alignment horizontal="left" vertical="center" wrapText="1" indent="1"/>
    </xf>
    <xf numFmtId="166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3" applyFont="1" applyBorder="1" applyAlignment="1">
      <alignment horizontal="left" vertical="center" wrapText="1" indent="1"/>
    </xf>
    <xf numFmtId="0" fontId="9" fillId="0" borderId="12" xfId="3" applyFont="1" applyBorder="1" applyAlignment="1">
      <alignment horizontal="left" vertical="center" wrapText="1" indent="1"/>
    </xf>
    <xf numFmtId="0" fontId="8" fillId="0" borderId="12" xfId="2" applyFont="1" applyBorder="1" applyAlignment="1">
      <alignment horizontal="left" vertical="center" wrapText="1" indent="6"/>
    </xf>
    <xf numFmtId="166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>
      <alignment horizontal="left" vertical="center" wrapText="1" indent="1"/>
    </xf>
    <xf numFmtId="0" fontId="8" fillId="0" borderId="9" xfId="2" applyFont="1" applyBorder="1" applyAlignment="1">
      <alignment horizontal="left" vertical="center" wrapText="1" indent="1"/>
    </xf>
    <xf numFmtId="49" fontId="8" fillId="0" borderId="12" xfId="2" applyNumberFormat="1" applyFont="1" applyBorder="1" applyAlignment="1">
      <alignment horizontal="left" vertical="center" wrapText="1" indent="1"/>
    </xf>
    <xf numFmtId="0" fontId="8" fillId="0" borderId="18" xfId="2" applyFont="1" applyBorder="1" applyAlignment="1">
      <alignment horizontal="left" vertical="center" wrapText="1" indent="1"/>
    </xf>
    <xf numFmtId="166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4" xfId="1" quotePrefix="1" applyNumberFormat="1" applyFont="1" applyBorder="1" applyAlignment="1" applyProtection="1">
      <alignment horizontal="right" vertical="center" wrapText="1" indent="1"/>
    </xf>
    <xf numFmtId="0" fontId="10" fillId="0" borderId="20" xfId="3" applyFont="1" applyBorder="1" applyAlignment="1">
      <alignment horizontal="left" vertical="center" wrapText="1" indent="1"/>
    </xf>
    <xf numFmtId="0" fontId="10" fillId="0" borderId="21" xfId="3" applyFont="1" applyBorder="1" applyAlignment="1">
      <alignment horizontal="left" vertical="center" wrapText="1" indent="1"/>
    </xf>
    <xf numFmtId="0" fontId="7" fillId="0" borderId="0" xfId="2" applyFont="1"/>
    <xf numFmtId="0" fontId="7" fillId="0" borderId="0" xfId="2" applyFont="1" applyAlignment="1">
      <alignment horizontal="right" vertical="center" indent="1"/>
    </xf>
    <xf numFmtId="0" fontId="11" fillId="0" borderId="0" xfId="2" applyFont="1" applyAlignment="1">
      <alignment horizontal="center"/>
    </xf>
    <xf numFmtId="0" fontId="3" fillId="0" borderId="22" xfId="0" applyFont="1" applyBorder="1"/>
    <xf numFmtId="166" fontId="3" fillId="0" borderId="24" xfId="1" applyNumberFormat="1" applyFont="1" applyBorder="1"/>
    <xf numFmtId="0" fontId="3" fillId="0" borderId="26" xfId="0" applyFont="1" applyBorder="1"/>
    <xf numFmtId="166" fontId="3" fillId="0" borderId="28" xfId="1" applyNumberFormat="1" applyFont="1" applyBorder="1"/>
  </cellXfs>
  <cellStyles count="4">
    <cellStyle name="Ezres" xfId="1" builtinId="3"/>
    <cellStyle name="Normál" xfId="0" builtinId="0"/>
    <cellStyle name="Normál_KVRENMUNKA" xfId="2" xr:uid="{CCFAD8E0-A397-46F9-9024-A1ADF121AC50}"/>
    <cellStyle name="Normál_Munka1" xfId="3" xr:uid="{DFD68735-24E2-4D6F-AD1D-CD5858462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DB6D-0A87-42FC-8473-834BBAC91B0A}">
  <dimension ref="A1:D108"/>
  <sheetViews>
    <sheetView tabSelected="1" workbookViewId="0">
      <selection sqref="A1:XFD1048576"/>
    </sheetView>
  </sheetViews>
  <sheetFormatPr defaultRowHeight="14.4" x14ac:dyDescent="0.3"/>
  <cols>
    <col min="1" max="1" width="9.109375" style="39" customWidth="1"/>
    <col min="2" max="2" width="56.6640625" style="39" customWidth="1"/>
    <col min="3" max="3" width="19.33203125" style="39" customWidth="1"/>
    <col min="4" max="4" width="13.88671875" bestFit="1" customWidth="1"/>
    <col min="257" max="257" width="9.109375" customWidth="1"/>
    <col min="258" max="258" width="56.6640625" customWidth="1"/>
    <col min="259" max="259" width="19.33203125" customWidth="1"/>
    <col min="260" max="260" width="13.88671875" bestFit="1" customWidth="1"/>
    <col min="513" max="513" width="9.109375" customWidth="1"/>
    <col min="514" max="514" width="56.6640625" customWidth="1"/>
    <col min="515" max="515" width="19.33203125" customWidth="1"/>
    <col min="516" max="516" width="13.88671875" bestFit="1" customWidth="1"/>
    <col min="769" max="769" width="9.109375" customWidth="1"/>
    <col min="770" max="770" width="56.6640625" customWidth="1"/>
    <col min="771" max="771" width="19.33203125" customWidth="1"/>
    <col min="772" max="772" width="13.88671875" bestFit="1" customWidth="1"/>
    <col min="1025" max="1025" width="9.109375" customWidth="1"/>
    <col min="1026" max="1026" width="56.6640625" customWidth="1"/>
    <col min="1027" max="1027" width="19.33203125" customWidth="1"/>
    <col min="1028" max="1028" width="13.88671875" bestFit="1" customWidth="1"/>
    <col min="1281" max="1281" width="9.109375" customWidth="1"/>
    <col min="1282" max="1282" width="56.6640625" customWidth="1"/>
    <col min="1283" max="1283" width="19.33203125" customWidth="1"/>
    <col min="1284" max="1284" width="13.88671875" bestFit="1" customWidth="1"/>
    <col min="1537" max="1537" width="9.109375" customWidth="1"/>
    <col min="1538" max="1538" width="56.6640625" customWidth="1"/>
    <col min="1539" max="1539" width="19.33203125" customWidth="1"/>
    <col min="1540" max="1540" width="13.88671875" bestFit="1" customWidth="1"/>
    <col min="1793" max="1793" width="9.109375" customWidth="1"/>
    <col min="1794" max="1794" width="56.6640625" customWidth="1"/>
    <col min="1795" max="1795" width="19.33203125" customWidth="1"/>
    <col min="1796" max="1796" width="13.88671875" bestFit="1" customWidth="1"/>
    <col min="2049" max="2049" width="9.109375" customWidth="1"/>
    <col min="2050" max="2050" width="56.6640625" customWidth="1"/>
    <col min="2051" max="2051" width="19.33203125" customWidth="1"/>
    <col min="2052" max="2052" width="13.88671875" bestFit="1" customWidth="1"/>
    <col min="2305" max="2305" width="9.109375" customWidth="1"/>
    <col min="2306" max="2306" width="56.6640625" customWidth="1"/>
    <col min="2307" max="2307" width="19.33203125" customWidth="1"/>
    <col min="2308" max="2308" width="13.88671875" bestFit="1" customWidth="1"/>
    <col min="2561" max="2561" width="9.109375" customWidth="1"/>
    <col min="2562" max="2562" width="56.6640625" customWidth="1"/>
    <col min="2563" max="2563" width="19.33203125" customWidth="1"/>
    <col min="2564" max="2564" width="13.88671875" bestFit="1" customWidth="1"/>
    <col min="2817" max="2817" width="9.109375" customWidth="1"/>
    <col min="2818" max="2818" width="56.6640625" customWidth="1"/>
    <col min="2819" max="2819" width="19.33203125" customWidth="1"/>
    <col min="2820" max="2820" width="13.88671875" bestFit="1" customWidth="1"/>
    <col min="3073" max="3073" width="9.109375" customWidth="1"/>
    <col min="3074" max="3074" width="56.6640625" customWidth="1"/>
    <col min="3075" max="3075" width="19.33203125" customWidth="1"/>
    <col min="3076" max="3076" width="13.88671875" bestFit="1" customWidth="1"/>
    <col min="3329" max="3329" width="9.109375" customWidth="1"/>
    <col min="3330" max="3330" width="56.6640625" customWidth="1"/>
    <col min="3331" max="3331" width="19.33203125" customWidth="1"/>
    <col min="3332" max="3332" width="13.88671875" bestFit="1" customWidth="1"/>
    <col min="3585" max="3585" width="9.109375" customWidth="1"/>
    <col min="3586" max="3586" width="56.6640625" customWidth="1"/>
    <col min="3587" max="3587" width="19.33203125" customWidth="1"/>
    <col min="3588" max="3588" width="13.88671875" bestFit="1" customWidth="1"/>
    <col min="3841" max="3841" width="9.109375" customWidth="1"/>
    <col min="3842" max="3842" width="56.6640625" customWidth="1"/>
    <col min="3843" max="3843" width="19.33203125" customWidth="1"/>
    <col min="3844" max="3844" width="13.88671875" bestFit="1" customWidth="1"/>
    <col min="4097" max="4097" width="9.109375" customWidth="1"/>
    <col min="4098" max="4098" width="56.6640625" customWidth="1"/>
    <col min="4099" max="4099" width="19.33203125" customWidth="1"/>
    <col min="4100" max="4100" width="13.88671875" bestFit="1" customWidth="1"/>
    <col min="4353" max="4353" width="9.109375" customWidth="1"/>
    <col min="4354" max="4354" width="56.6640625" customWidth="1"/>
    <col min="4355" max="4355" width="19.33203125" customWidth="1"/>
    <col min="4356" max="4356" width="13.88671875" bestFit="1" customWidth="1"/>
    <col min="4609" max="4609" width="9.109375" customWidth="1"/>
    <col min="4610" max="4610" width="56.6640625" customWidth="1"/>
    <col min="4611" max="4611" width="19.33203125" customWidth="1"/>
    <col min="4612" max="4612" width="13.88671875" bestFit="1" customWidth="1"/>
    <col min="4865" max="4865" width="9.109375" customWidth="1"/>
    <col min="4866" max="4866" width="56.6640625" customWidth="1"/>
    <col min="4867" max="4867" width="19.33203125" customWidth="1"/>
    <col min="4868" max="4868" width="13.88671875" bestFit="1" customWidth="1"/>
    <col min="5121" max="5121" width="9.109375" customWidth="1"/>
    <col min="5122" max="5122" width="56.6640625" customWidth="1"/>
    <col min="5123" max="5123" width="19.33203125" customWidth="1"/>
    <col min="5124" max="5124" width="13.88671875" bestFit="1" customWidth="1"/>
    <col min="5377" max="5377" width="9.109375" customWidth="1"/>
    <col min="5378" max="5378" width="56.6640625" customWidth="1"/>
    <col min="5379" max="5379" width="19.33203125" customWidth="1"/>
    <col min="5380" max="5380" width="13.88671875" bestFit="1" customWidth="1"/>
    <col min="5633" max="5633" width="9.109375" customWidth="1"/>
    <col min="5634" max="5634" width="56.6640625" customWidth="1"/>
    <col min="5635" max="5635" width="19.33203125" customWidth="1"/>
    <col min="5636" max="5636" width="13.88671875" bestFit="1" customWidth="1"/>
    <col min="5889" max="5889" width="9.109375" customWidth="1"/>
    <col min="5890" max="5890" width="56.6640625" customWidth="1"/>
    <col min="5891" max="5891" width="19.33203125" customWidth="1"/>
    <col min="5892" max="5892" width="13.88671875" bestFit="1" customWidth="1"/>
    <col min="6145" max="6145" width="9.109375" customWidth="1"/>
    <col min="6146" max="6146" width="56.6640625" customWidth="1"/>
    <col min="6147" max="6147" width="19.33203125" customWidth="1"/>
    <col min="6148" max="6148" width="13.88671875" bestFit="1" customWidth="1"/>
    <col min="6401" max="6401" width="9.109375" customWidth="1"/>
    <col min="6402" max="6402" width="56.6640625" customWidth="1"/>
    <col min="6403" max="6403" width="19.33203125" customWidth="1"/>
    <col min="6404" max="6404" width="13.88671875" bestFit="1" customWidth="1"/>
    <col min="6657" max="6657" width="9.109375" customWidth="1"/>
    <col min="6658" max="6658" width="56.6640625" customWidth="1"/>
    <col min="6659" max="6659" width="19.33203125" customWidth="1"/>
    <col min="6660" max="6660" width="13.88671875" bestFit="1" customWidth="1"/>
    <col min="6913" max="6913" width="9.109375" customWidth="1"/>
    <col min="6914" max="6914" width="56.6640625" customWidth="1"/>
    <col min="6915" max="6915" width="19.33203125" customWidth="1"/>
    <col min="6916" max="6916" width="13.88671875" bestFit="1" customWidth="1"/>
    <col min="7169" max="7169" width="9.109375" customWidth="1"/>
    <col min="7170" max="7170" width="56.6640625" customWidth="1"/>
    <col min="7171" max="7171" width="19.33203125" customWidth="1"/>
    <col min="7172" max="7172" width="13.88671875" bestFit="1" customWidth="1"/>
    <col min="7425" max="7425" width="9.109375" customWidth="1"/>
    <col min="7426" max="7426" width="56.6640625" customWidth="1"/>
    <col min="7427" max="7427" width="19.33203125" customWidth="1"/>
    <col min="7428" max="7428" width="13.88671875" bestFit="1" customWidth="1"/>
    <col min="7681" max="7681" width="9.109375" customWidth="1"/>
    <col min="7682" max="7682" width="56.6640625" customWidth="1"/>
    <col min="7683" max="7683" width="19.33203125" customWidth="1"/>
    <col min="7684" max="7684" width="13.88671875" bestFit="1" customWidth="1"/>
    <col min="7937" max="7937" width="9.109375" customWidth="1"/>
    <col min="7938" max="7938" width="56.6640625" customWidth="1"/>
    <col min="7939" max="7939" width="19.33203125" customWidth="1"/>
    <col min="7940" max="7940" width="13.88671875" bestFit="1" customWidth="1"/>
    <col min="8193" max="8193" width="9.109375" customWidth="1"/>
    <col min="8194" max="8194" width="56.6640625" customWidth="1"/>
    <col min="8195" max="8195" width="19.33203125" customWidth="1"/>
    <col min="8196" max="8196" width="13.88671875" bestFit="1" customWidth="1"/>
    <col min="8449" max="8449" width="9.109375" customWidth="1"/>
    <col min="8450" max="8450" width="56.6640625" customWidth="1"/>
    <col min="8451" max="8451" width="19.33203125" customWidth="1"/>
    <col min="8452" max="8452" width="13.88671875" bestFit="1" customWidth="1"/>
    <col min="8705" max="8705" width="9.109375" customWidth="1"/>
    <col min="8706" max="8706" width="56.6640625" customWidth="1"/>
    <col min="8707" max="8707" width="19.33203125" customWidth="1"/>
    <col min="8708" max="8708" width="13.88671875" bestFit="1" customWidth="1"/>
    <col min="8961" max="8961" width="9.109375" customWidth="1"/>
    <col min="8962" max="8962" width="56.6640625" customWidth="1"/>
    <col min="8963" max="8963" width="19.33203125" customWidth="1"/>
    <col min="8964" max="8964" width="13.88671875" bestFit="1" customWidth="1"/>
    <col min="9217" max="9217" width="9.109375" customWidth="1"/>
    <col min="9218" max="9218" width="56.6640625" customWidth="1"/>
    <col min="9219" max="9219" width="19.33203125" customWidth="1"/>
    <col min="9220" max="9220" width="13.88671875" bestFit="1" customWidth="1"/>
    <col min="9473" max="9473" width="9.109375" customWidth="1"/>
    <col min="9474" max="9474" width="56.6640625" customWidth="1"/>
    <col min="9475" max="9475" width="19.33203125" customWidth="1"/>
    <col min="9476" max="9476" width="13.88671875" bestFit="1" customWidth="1"/>
    <col min="9729" max="9729" width="9.109375" customWidth="1"/>
    <col min="9730" max="9730" width="56.6640625" customWidth="1"/>
    <col min="9731" max="9731" width="19.33203125" customWidth="1"/>
    <col min="9732" max="9732" width="13.88671875" bestFit="1" customWidth="1"/>
    <col min="9985" max="9985" width="9.109375" customWidth="1"/>
    <col min="9986" max="9986" width="56.6640625" customWidth="1"/>
    <col min="9987" max="9987" width="19.33203125" customWidth="1"/>
    <col min="9988" max="9988" width="13.88671875" bestFit="1" customWidth="1"/>
    <col min="10241" max="10241" width="9.109375" customWidth="1"/>
    <col min="10242" max="10242" width="56.6640625" customWidth="1"/>
    <col min="10243" max="10243" width="19.33203125" customWidth="1"/>
    <col min="10244" max="10244" width="13.88671875" bestFit="1" customWidth="1"/>
    <col min="10497" max="10497" width="9.109375" customWidth="1"/>
    <col min="10498" max="10498" width="56.6640625" customWidth="1"/>
    <col min="10499" max="10499" width="19.33203125" customWidth="1"/>
    <col min="10500" max="10500" width="13.88671875" bestFit="1" customWidth="1"/>
    <col min="10753" max="10753" width="9.109375" customWidth="1"/>
    <col min="10754" max="10754" width="56.6640625" customWidth="1"/>
    <col min="10755" max="10755" width="19.33203125" customWidth="1"/>
    <col min="10756" max="10756" width="13.88671875" bestFit="1" customWidth="1"/>
    <col min="11009" max="11009" width="9.109375" customWidth="1"/>
    <col min="11010" max="11010" width="56.6640625" customWidth="1"/>
    <col min="11011" max="11011" width="19.33203125" customWidth="1"/>
    <col min="11012" max="11012" width="13.88671875" bestFit="1" customWidth="1"/>
    <col min="11265" max="11265" width="9.109375" customWidth="1"/>
    <col min="11266" max="11266" width="56.6640625" customWidth="1"/>
    <col min="11267" max="11267" width="19.33203125" customWidth="1"/>
    <col min="11268" max="11268" width="13.88671875" bestFit="1" customWidth="1"/>
    <col min="11521" max="11521" width="9.109375" customWidth="1"/>
    <col min="11522" max="11522" width="56.6640625" customWidth="1"/>
    <col min="11523" max="11523" width="19.33203125" customWidth="1"/>
    <col min="11524" max="11524" width="13.88671875" bestFit="1" customWidth="1"/>
    <col min="11777" max="11777" width="9.109375" customWidth="1"/>
    <col min="11778" max="11778" width="56.6640625" customWidth="1"/>
    <col min="11779" max="11779" width="19.33203125" customWidth="1"/>
    <col min="11780" max="11780" width="13.88671875" bestFit="1" customWidth="1"/>
    <col min="12033" max="12033" width="9.109375" customWidth="1"/>
    <col min="12034" max="12034" width="56.6640625" customWidth="1"/>
    <col min="12035" max="12035" width="19.33203125" customWidth="1"/>
    <col min="12036" max="12036" width="13.88671875" bestFit="1" customWidth="1"/>
    <col min="12289" max="12289" width="9.109375" customWidth="1"/>
    <col min="12290" max="12290" width="56.6640625" customWidth="1"/>
    <col min="12291" max="12291" width="19.33203125" customWidth="1"/>
    <col min="12292" max="12292" width="13.88671875" bestFit="1" customWidth="1"/>
    <col min="12545" max="12545" width="9.109375" customWidth="1"/>
    <col min="12546" max="12546" width="56.6640625" customWidth="1"/>
    <col min="12547" max="12547" width="19.33203125" customWidth="1"/>
    <col min="12548" max="12548" width="13.88671875" bestFit="1" customWidth="1"/>
    <col min="12801" max="12801" width="9.109375" customWidth="1"/>
    <col min="12802" max="12802" width="56.6640625" customWidth="1"/>
    <col min="12803" max="12803" width="19.33203125" customWidth="1"/>
    <col min="12804" max="12804" width="13.88671875" bestFit="1" customWidth="1"/>
    <col min="13057" max="13057" width="9.109375" customWidth="1"/>
    <col min="13058" max="13058" width="56.6640625" customWidth="1"/>
    <col min="13059" max="13059" width="19.33203125" customWidth="1"/>
    <col min="13060" max="13060" width="13.88671875" bestFit="1" customWidth="1"/>
    <col min="13313" max="13313" width="9.109375" customWidth="1"/>
    <col min="13314" max="13314" width="56.6640625" customWidth="1"/>
    <col min="13315" max="13315" width="19.33203125" customWidth="1"/>
    <col min="13316" max="13316" width="13.88671875" bestFit="1" customWidth="1"/>
    <col min="13569" max="13569" width="9.109375" customWidth="1"/>
    <col min="13570" max="13570" width="56.6640625" customWidth="1"/>
    <col min="13571" max="13571" width="19.33203125" customWidth="1"/>
    <col min="13572" max="13572" width="13.88671875" bestFit="1" customWidth="1"/>
    <col min="13825" max="13825" width="9.109375" customWidth="1"/>
    <col min="13826" max="13826" width="56.6640625" customWidth="1"/>
    <col min="13827" max="13827" width="19.33203125" customWidth="1"/>
    <col min="13828" max="13828" width="13.88671875" bestFit="1" customWidth="1"/>
    <col min="14081" max="14081" width="9.109375" customWidth="1"/>
    <col min="14082" max="14082" width="56.6640625" customWidth="1"/>
    <col min="14083" max="14083" width="19.33203125" customWidth="1"/>
    <col min="14084" max="14084" width="13.88671875" bestFit="1" customWidth="1"/>
    <col min="14337" max="14337" width="9.109375" customWidth="1"/>
    <col min="14338" max="14338" width="56.6640625" customWidth="1"/>
    <col min="14339" max="14339" width="19.33203125" customWidth="1"/>
    <col min="14340" max="14340" width="13.88671875" bestFit="1" customWidth="1"/>
    <col min="14593" max="14593" width="9.109375" customWidth="1"/>
    <col min="14594" max="14594" width="56.6640625" customWidth="1"/>
    <col min="14595" max="14595" width="19.33203125" customWidth="1"/>
    <col min="14596" max="14596" width="13.88671875" bestFit="1" customWidth="1"/>
    <col min="14849" max="14849" width="9.109375" customWidth="1"/>
    <col min="14850" max="14850" width="56.6640625" customWidth="1"/>
    <col min="14851" max="14851" width="19.33203125" customWidth="1"/>
    <col min="14852" max="14852" width="13.88671875" bestFit="1" customWidth="1"/>
    <col min="15105" max="15105" width="9.109375" customWidth="1"/>
    <col min="15106" max="15106" width="56.6640625" customWidth="1"/>
    <col min="15107" max="15107" width="19.33203125" customWidth="1"/>
    <col min="15108" max="15108" width="13.88671875" bestFit="1" customWidth="1"/>
    <col min="15361" max="15361" width="9.109375" customWidth="1"/>
    <col min="15362" max="15362" width="56.6640625" customWidth="1"/>
    <col min="15363" max="15363" width="19.33203125" customWidth="1"/>
    <col min="15364" max="15364" width="13.88671875" bestFit="1" customWidth="1"/>
    <col min="15617" max="15617" width="9.109375" customWidth="1"/>
    <col min="15618" max="15618" width="56.6640625" customWidth="1"/>
    <col min="15619" max="15619" width="19.33203125" customWidth="1"/>
    <col min="15620" max="15620" width="13.88671875" bestFit="1" customWidth="1"/>
    <col min="15873" max="15873" width="9.109375" customWidth="1"/>
    <col min="15874" max="15874" width="56.6640625" customWidth="1"/>
    <col min="15875" max="15875" width="19.33203125" customWidth="1"/>
    <col min="15876" max="15876" width="13.88671875" bestFit="1" customWidth="1"/>
    <col min="16129" max="16129" width="9.109375" customWidth="1"/>
    <col min="16130" max="16130" width="56.6640625" customWidth="1"/>
    <col min="16131" max="16131" width="19.33203125" customWidth="1"/>
    <col min="16132" max="16132" width="13.88671875" bestFit="1" customWidth="1"/>
  </cols>
  <sheetData>
    <row r="1" spans="1:3" x14ac:dyDescent="0.3">
      <c r="A1" s="1" t="s">
        <v>0</v>
      </c>
      <c r="B1" s="2"/>
      <c r="C1" s="2"/>
    </row>
    <row r="2" spans="1:3" x14ac:dyDescent="0.3">
      <c r="A2" s="3"/>
      <c r="B2" s="3"/>
      <c r="C2" s="3"/>
    </row>
    <row r="3" spans="1:3" ht="41.25" customHeight="1" x14ac:dyDescent="0.3">
      <c r="A3" s="4" t="s">
        <v>1</v>
      </c>
      <c r="B3" s="5"/>
      <c r="C3" s="5"/>
    </row>
    <row r="4" spans="1:3" ht="21.75" customHeight="1" x14ac:dyDescent="0.3">
      <c r="A4" s="6" t="s">
        <v>2</v>
      </c>
      <c r="B4" s="6"/>
      <c r="C4" s="6"/>
    </row>
    <row r="5" spans="1:3" ht="26.25" customHeight="1" thickBot="1" x14ac:dyDescent="0.35">
      <c r="A5" s="7" t="s">
        <v>3</v>
      </c>
      <c r="B5" s="7"/>
      <c r="C5" s="8" t="s">
        <v>4</v>
      </c>
    </row>
    <row r="6" spans="1:3" ht="27" thickBot="1" x14ac:dyDescent="0.35">
      <c r="A6" s="9" t="s">
        <v>5</v>
      </c>
      <c r="B6" s="10" t="s">
        <v>6</v>
      </c>
      <c r="C6" s="11" t="s">
        <v>7</v>
      </c>
    </row>
    <row r="7" spans="1:3" ht="15" thickBot="1" x14ac:dyDescent="0.35">
      <c r="A7" s="12">
        <v>1</v>
      </c>
      <c r="B7" s="13">
        <v>2</v>
      </c>
      <c r="C7" s="14">
        <v>3</v>
      </c>
    </row>
    <row r="8" spans="1:3" ht="18" customHeight="1" thickBot="1" x14ac:dyDescent="0.35">
      <c r="A8" s="15" t="s">
        <v>8</v>
      </c>
      <c r="B8" s="16" t="s">
        <v>9</v>
      </c>
      <c r="C8" s="17">
        <f>SUM(C9:C14)</f>
        <v>17966145</v>
      </c>
    </row>
    <row r="9" spans="1:3" ht="18" customHeight="1" x14ac:dyDescent="0.3">
      <c r="A9" s="18" t="s">
        <v>10</v>
      </c>
      <c r="B9" s="19" t="s">
        <v>11</v>
      </c>
      <c r="C9" s="20">
        <v>9110985</v>
      </c>
    </row>
    <row r="10" spans="1:3" ht="18" customHeight="1" x14ac:dyDescent="0.3">
      <c r="A10" s="21" t="s">
        <v>12</v>
      </c>
      <c r="B10" s="22" t="s">
        <v>13</v>
      </c>
      <c r="C10" s="23">
        <v>0</v>
      </c>
    </row>
    <row r="11" spans="1:3" ht="26.25" customHeight="1" x14ac:dyDescent="0.3">
      <c r="A11" s="21" t="s">
        <v>14</v>
      </c>
      <c r="B11" s="22" t="s">
        <v>15</v>
      </c>
      <c r="C11" s="23">
        <v>7055160</v>
      </c>
    </row>
    <row r="12" spans="1:3" ht="18" customHeight="1" x14ac:dyDescent="0.3">
      <c r="A12" s="21" t="s">
        <v>16</v>
      </c>
      <c r="B12" s="22" t="s">
        <v>17</v>
      </c>
      <c r="C12" s="23">
        <v>1800000</v>
      </c>
    </row>
    <row r="13" spans="1:3" ht="18" customHeight="1" x14ac:dyDescent="0.3">
      <c r="A13" s="21" t="s">
        <v>18</v>
      </c>
      <c r="B13" s="22" t="s">
        <v>19</v>
      </c>
      <c r="C13" s="23">
        <v>0</v>
      </c>
    </row>
    <row r="14" spans="1:3" ht="18" customHeight="1" thickBot="1" x14ac:dyDescent="0.35">
      <c r="A14" s="24" t="s">
        <v>20</v>
      </c>
      <c r="B14" s="25" t="s">
        <v>21</v>
      </c>
      <c r="C14" s="23">
        <v>0</v>
      </c>
    </row>
    <row r="15" spans="1:3" ht="18" customHeight="1" thickBot="1" x14ac:dyDescent="0.35">
      <c r="A15" s="15" t="s">
        <v>22</v>
      </c>
      <c r="B15" s="26" t="s">
        <v>23</v>
      </c>
      <c r="C15" s="17">
        <f>SUM(C16:C17)</f>
        <v>119380</v>
      </c>
    </row>
    <row r="16" spans="1:3" ht="18" customHeight="1" x14ac:dyDescent="0.3">
      <c r="A16" s="21" t="s">
        <v>24</v>
      </c>
      <c r="B16" s="22" t="s">
        <v>25</v>
      </c>
      <c r="C16" s="23">
        <v>119380</v>
      </c>
    </row>
    <row r="17" spans="1:3" ht="18" customHeight="1" thickBot="1" x14ac:dyDescent="0.35">
      <c r="A17" s="24" t="s">
        <v>26</v>
      </c>
      <c r="B17" s="25" t="s">
        <v>27</v>
      </c>
      <c r="C17" s="27">
        <v>0</v>
      </c>
    </row>
    <row r="18" spans="1:3" ht="27" customHeight="1" thickBot="1" x14ac:dyDescent="0.35">
      <c r="A18" s="15" t="s">
        <v>28</v>
      </c>
      <c r="B18" s="16" t="s">
        <v>29</v>
      </c>
      <c r="C18" s="17">
        <f>SUM(C19:C20)</f>
        <v>0</v>
      </c>
    </row>
    <row r="19" spans="1:3" ht="18" customHeight="1" x14ac:dyDescent="0.3">
      <c r="A19" s="18" t="s">
        <v>30</v>
      </c>
      <c r="B19" s="19" t="s">
        <v>31</v>
      </c>
      <c r="C19" s="20">
        <v>0</v>
      </c>
    </row>
    <row r="20" spans="1:3" ht="18" customHeight="1" x14ac:dyDescent="0.3">
      <c r="A20" s="21" t="s">
        <v>32</v>
      </c>
      <c r="B20" s="22" t="s">
        <v>33</v>
      </c>
      <c r="C20" s="23">
        <v>0</v>
      </c>
    </row>
    <row r="21" spans="1:3" ht="18" customHeight="1" thickBot="1" x14ac:dyDescent="0.35">
      <c r="A21" s="24" t="s">
        <v>34</v>
      </c>
      <c r="B21" s="25" t="s">
        <v>35</v>
      </c>
      <c r="C21" s="27">
        <v>0</v>
      </c>
    </row>
    <row r="22" spans="1:3" ht="18" customHeight="1" thickBot="1" x14ac:dyDescent="0.35">
      <c r="A22" s="15" t="s">
        <v>36</v>
      </c>
      <c r="B22" s="16" t="s">
        <v>37</v>
      </c>
      <c r="C22" s="28">
        <f>SUM(C23,C25,C26,C27)</f>
        <v>4610000</v>
      </c>
    </row>
    <row r="23" spans="1:3" ht="18" customHeight="1" x14ac:dyDescent="0.3">
      <c r="A23" s="18" t="s">
        <v>38</v>
      </c>
      <c r="B23" s="19" t="s">
        <v>39</v>
      </c>
      <c r="C23" s="29">
        <f>SUM(C24)</f>
        <v>4000000</v>
      </c>
    </row>
    <row r="24" spans="1:3" ht="18" customHeight="1" x14ac:dyDescent="0.3">
      <c r="A24" s="21" t="s">
        <v>40</v>
      </c>
      <c r="B24" s="22" t="s">
        <v>41</v>
      </c>
      <c r="C24" s="23">
        <v>4000000</v>
      </c>
    </row>
    <row r="25" spans="1:3" ht="18" customHeight="1" x14ac:dyDescent="0.3">
      <c r="A25" s="21" t="s">
        <v>42</v>
      </c>
      <c r="B25" s="22" t="s">
        <v>43</v>
      </c>
      <c r="C25" s="23">
        <v>600000</v>
      </c>
    </row>
    <row r="26" spans="1:3" ht="18" customHeight="1" x14ac:dyDescent="0.3">
      <c r="A26" s="24" t="s">
        <v>44</v>
      </c>
      <c r="B26" s="25" t="s">
        <v>45</v>
      </c>
      <c r="C26" s="27">
        <v>0</v>
      </c>
    </row>
    <row r="27" spans="1:3" ht="18" customHeight="1" thickBot="1" x14ac:dyDescent="0.35">
      <c r="A27" s="24" t="s">
        <v>46</v>
      </c>
      <c r="B27" s="25" t="s">
        <v>47</v>
      </c>
      <c r="C27" s="27">
        <v>10000</v>
      </c>
    </row>
    <row r="28" spans="1:3" ht="18" customHeight="1" thickBot="1" x14ac:dyDescent="0.35">
      <c r="A28" s="15" t="s">
        <v>48</v>
      </c>
      <c r="B28" s="16" t="s">
        <v>49</v>
      </c>
      <c r="C28" s="17">
        <f>SUM(C29:C37)</f>
        <v>4115604</v>
      </c>
    </row>
    <row r="29" spans="1:3" s="33" customFormat="1" ht="18" customHeight="1" x14ac:dyDescent="0.25">
      <c r="A29" s="30" t="s">
        <v>50</v>
      </c>
      <c r="B29" s="31" t="s">
        <v>51</v>
      </c>
      <c r="C29" s="32">
        <v>0</v>
      </c>
    </row>
    <row r="30" spans="1:3" ht="18" customHeight="1" x14ac:dyDescent="0.3">
      <c r="A30" s="21" t="s">
        <v>52</v>
      </c>
      <c r="B30" s="22" t="s">
        <v>53</v>
      </c>
      <c r="C30" s="23">
        <v>1520000</v>
      </c>
    </row>
    <row r="31" spans="1:3" ht="18" customHeight="1" x14ac:dyDescent="0.3">
      <c r="A31" s="21" t="s">
        <v>54</v>
      </c>
      <c r="B31" s="22" t="s">
        <v>55</v>
      </c>
      <c r="C31" s="23">
        <v>190000</v>
      </c>
    </row>
    <row r="32" spans="1:3" ht="18" customHeight="1" x14ac:dyDescent="0.3">
      <c r="A32" s="21" t="s">
        <v>56</v>
      </c>
      <c r="B32" s="22" t="s">
        <v>57</v>
      </c>
      <c r="C32" s="23">
        <v>1680000</v>
      </c>
    </row>
    <row r="33" spans="1:3" ht="18" customHeight="1" x14ac:dyDescent="0.3">
      <c r="A33" s="21" t="s">
        <v>58</v>
      </c>
      <c r="B33" s="22" t="s">
        <v>59</v>
      </c>
      <c r="C33" s="23">
        <v>725604</v>
      </c>
    </row>
    <row r="34" spans="1:3" ht="18" customHeight="1" x14ac:dyDescent="0.3">
      <c r="A34" s="21" t="s">
        <v>60</v>
      </c>
      <c r="B34" s="22" t="s">
        <v>61</v>
      </c>
      <c r="C34" s="23">
        <v>0</v>
      </c>
    </row>
    <row r="35" spans="1:3" ht="18" customHeight="1" x14ac:dyDescent="0.3">
      <c r="A35" s="21" t="s">
        <v>62</v>
      </c>
      <c r="B35" s="22" t="s">
        <v>63</v>
      </c>
      <c r="C35" s="23">
        <v>0</v>
      </c>
    </row>
    <row r="36" spans="1:3" ht="18" customHeight="1" x14ac:dyDescent="0.3">
      <c r="A36" s="21" t="s">
        <v>64</v>
      </c>
      <c r="B36" s="22" t="s">
        <v>65</v>
      </c>
      <c r="C36" s="23">
        <v>0</v>
      </c>
    </row>
    <row r="37" spans="1:3" ht="18" customHeight="1" thickBot="1" x14ac:dyDescent="0.35">
      <c r="A37" s="24" t="s">
        <v>66</v>
      </c>
      <c r="B37" s="25" t="s">
        <v>67</v>
      </c>
      <c r="C37" s="34"/>
    </row>
    <row r="38" spans="1:3" ht="18" customHeight="1" thickBot="1" x14ac:dyDescent="0.35">
      <c r="A38" s="15" t="s">
        <v>68</v>
      </c>
      <c r="B38" s="16" t="s">
        <v>69</v>
      </c>
      <c r="C38" s="17">
        <f>SUM(C39:C42)</f>
        <v>0</v>
      </c>
    </row>
    <row r="39" spans="1:3" ht="18" customHeight="1" x14ac:dyDescent="0.3">
      <c r="A39" s="18" t="s">
        <v>70</v>
      </c>
      <c r="B39" s="19" t="s">
        <v>71</v>
      </c>
      <c r="C39" s="35">
        <v>0</v>
      </c>
    </row>
    <row r="40" spans="1:3" ht="18" customHeight="1" x14ac:dyDescent="0.3">
      <c r="A40" s="21" t="s">
        <v>72</v>
      </c>
      <c r="B40" s="22" t="s">
        <v>73</v>
      </c>
      <c r="C40" s="36">
        <v>0</v>
      </c>
    </row>
    <row r="41" spans="1:3" ht="18" customHeight="1" x14ac:dyDescent="0.3">
      <c r="A41" s="21" t="s">
        <v>74</v>
      </c>
      <c r="B41" s="22" t="s">
        <v>75</v>
      </c>
      <c r="C41" s="36">
        <v>0</v>
      </c>
    </row>
    <row r="42" spans="1:3" ht="18" customHeight="1" thickBot="1" x14ac:dyDescent="0.35">
      <c r="A42" s="21" t="s">
        <v>76</v>
      </c>
      <c r="B42" s="22" t="s">
        <v>77</v>
      </c>
      <c r="C42" s="36">
        <v>0</v>
      </c>
    </row>
    <row r="43" spans="1:3" ht="18" customHeight="1" thickBot="1" x14ac:dyDescent="0.35">
      <c r="A43" s="15" t="s">
        <v>78</v>
      </c>
      <c r="B43" s="16" t="s">
        <v>79</v>
      </c>
      <c r="C43" s="17">
        <f>SUM(C44:C45)</f>
        <v>0</v>
      </c>
    </row>
    <row r="44" spans="1:3" ht="18" customHeight="1" x14ac:dyDescent="0.3">
      <c r="A44" s="21" t="s">
        <v>80</v>
      </c>
      <c r="B44" s="22" t="s">
        <v>81</v>
      </c>
      <c r="C44" s="23">
        <v>0</v>
      </c>
    </row>
    <row r="45" spans="1:3" ht="18" customHeight="1" thickBot="1" x14ac:dyDescent="0.35">
      <c r="A45" s="24" t="s">
        <v>82</v>
      </c>
      <c r="B45" s="25" t="s">
        <v>83</v>
      </c>
      <c r="C45" s="27">
        <v>0</v>
      </c>
    </row>
    <row r="46" spans="1:3" ht="18" customHeight="1" thickBot="1" x14ac:dyDescent="0.35">
      <c r="A46" s="15" t="s">
        <v>84</v>
      </c>
      <c r="B46" s="26" t="s">
        <v>85</v>
      </c>
      <c r="C46" s="17">
        <f>SUM(C47:C48)</f>
        <v>0</v>
      </c>
    </row>
    <row r="47" spans="1:3" ht="18" customHeight="1" x14ac:dyDescent="0.3">
      <c r="A47" s="21" t="s">
        <v>86</v>
      </c>
      <c r="B47" s="22" t="s">
        <v>87</v>
      </c>
      <c r="C47" s="36"/>
    </row>
    <row r="48" spans="1:3" ht="18" customHeight="1" thickBot="1" x14ac:dyDescent="0.35">
      <c r="A48" s="24" t="s">
        <v>88</v>
      </c>
      <c r="B48" s="25" t="s">
        <v>89</v>
      </c>
      <c r="C48" s="36">
        <v>0</v>
      </c>
    </row>
    <row r="49" spans="1:4" ht="18" customHeight="1" thickBot="1" x14ac:dyDescent="0.35">
      <c r="A49" s="15" t="s">
        <v>90</v>
      </c>
      <c r="B49" s="16" t="s">
        <v>91</v>
      </c>
      <c r="C49" s="28">
        <f>SUM(C46,C43,C38,C28,C22,C18,C15,C8)</f>
        <v>26811129</v>
      </c>
    </row>
    <row r="50" spans="1:4" s="39" customFormat="1" ht="18" customHeight="1" thickBot="1" x14ac:dyDescent="0.3">
      <c r="A50" s="37" t="s">
        <v>92</v>
      </c>
      <c r="B50" s="26" t="s">
        <v>93</v>
      </c>
      <c r="C50" s="17">
        <f>SUM(C51:C53)</f>
        <v>29132871</v>
      </c>
      <c r="D50" s="38"/>
    </row>
    <row r="51" spans="1:4" s="39" customFormat="1" ht="18" customHeight="1" x14ac:dyDescent="0.25">
      <c r="A51" s="18" t="s">
        <v>94</v>
      </c>
      <c r="B51" s="19" t="s">
        <v>95</v>
      </c>
      <c r="C51" s="36">
        <v>29132871</v>
      </c>
      <c r="D51" s="40"/>
    </row>
    <row r="52" spans="1:4" s="39" customFormat="1" ht="18" customHeight="1" x14ac:dyDescent="0.25">
      <c r="A52" s="21" t="s">
        <v>96</v>
      </c>
      <c r="B52" s="22" t="s">
        <v>97</v>
      </c>
      <c r="C52" s="36">
        <v>0</v>
      </c>
      <c r="D52" s="40"/>
    </row>
    <row r="53" spans="1:4" s="39" customFormat="1" ht="18" customHeight="1" thickBot="1" x14ac:dyDescent="0.3">
      <c r="A53" s="21" t="s">
        <v>98</v>
      </c>
      <c r="B53" s="41" t="s">
        <v>99</v>
      </c>
      <c r="C53" s="36">
        <v>0</v>
      </c>
      <c r="D53" s="40"/>
    </row>
    <row r="54" spans="1:4" ht="18" customHeight="1" thickBot="1" x14ac:dyDescent="0.35">
      <c r="A54" s="42" t="s">
        <v>100</v>
      </c>
      <c r="B54" s="43" t="s">
        <v>101</v>
      </c>
      <c r="C54" s="28">
        <f>SUM(C50)</f>
        <v>29132871</v>
      </c>
    </row>
    <row r="55" spans="1:4" ht="34.5" customHeight="1" thickBot="1" x14ac:dyDescent="0.35">
      <c r="A55" s="44" t="s">
        <v>102</v>
      </c>
      <c r="B55" s="45" t="s">
        <v>103</v>
      </c>
      <c r="C55" s="28">
        <f>SUM(C49,C54)</f>
        <v>55944000</v>
      </c>
    </row>
    <row r="56" spans="1:4" ht="18" customHeight="1" x14ac:dyDescent="0.3">
      <c r="A56" s="46"/>
      <c r="B56" s="47"/>
      <c r="C56" s="48"/>
    </row>
    <row r="57" spans="1:4" ht="18" customHeight="1" x14ac:dyDescent="0.3">
      <c r="A57" s="46"/>
      <c r="B57" s="47"/>
      <c r="C57" s="48"/>
    </row>
    <row r="58" spans="1:4" ht="28.5" customHeight="1" x14ac:dyDescent="0.3">
      <c r="A58" s="6" t="s">
        <v>104</v>
      </c>
      <c r="B58" s="6"/>
      <c r="C58" s="6"/>
    </row>
    <row r="59" spans="1:4" ht="28.5" customHeight="1" thickBot="1" x14ac:dyDescent="0.35">
      <c r="A59" s="49" t="s">
        <v>105</v>
      </c>
      <c r="B59" s="49"/>
      <c r="C59" s="50" t="s">
        <v>4</v>
      </c>
    </row>
    <row r="60" spans="1:4" ht="27" customHeight="1" thickBot="1" x14ac:dyDescent="0.35">
      <c r="A60" s="9" t="s">
        <v>5</v>
      </c>
      <c r="B60" s="10" t="s">
        <v>106</v>
      </c>
      <c r="C60" s="11" t="s">
        <v>7</v>
      </c>
    </row>
    <row r="61" spans="1:4" ht="18" customHeight="1" thickBot="1" x14ac:dyDescent="0.35">
      <c r="A61" s="9">
        <v>1</v>
      </c>
      <c r="B61" s="10">
        <v>2</v>
      </c>
      <c r="C61" s="11">
        <v>3</v>
      </c>
    </row>
    <row r="62" spans="1:4" ht="18" customHeight="1" thickBot="1" x14ac:dyDescent="0.35">
      <c r="A62" s="51" t="s">
        <v>8</v>
      </c>
      <c r="B62" s="52" t="s">
        <v>107</v>
      </c>
      <c r="C62" s="53">
        <f>SUM(C63:C67)</f>
        <v>28316700</v>
      </c>
    </row>
    <row r="63" spans="1:4" ht="18" customHeight="1" x14ac:dyDescent="0.3">
      <c r="A63" s="54" t="s">
        <v>10</v>
      </c>
      <c r="B63" s="55" t="s">
        <v>108</v>
      </c>
      <c r="C63" s="56">
        <v>9249412</v>
      </c>
    </row>
    <row r="64" spans="1:4" ht="18" customHeight="1" x14ac:dyDescent="0.3">
      <c r="A64" s="21" t="s">
        <v>12</v>
      </c>
      <c r="B64" s="57" t="s">
        <v>109</v>
      </c>
      <c r="C64" s="23">
        <v>1621397</v>
      </c>
    </row>
    <row r="65" spans="1:3" ht="18" customHeight="1" x14ac:dyDescent="0.3">
      <c r="A65" s="21" t="s">
        <v>14</v>
      </c>
      <c r="B65" s="57" t="s">
        <v>110</v>
      </c>
      <c r="C65" s="27">
        <v>11997016</v>
      </c>
    </row>
    <row r="66" spans="1:3" ht="18" customHeight="1" x14ac:dyDescent="0.3">
      <c r="A66" s="21" t="s">
        <v>16</v>
      </c>
      <c r="B66" s="58" t="s">
        <v>111</v>
      </c>
      <c r="C66" s="27">
        <v>500000</v>
      </c>
    </row>
    <row r="67" spans="1:3" ht="18" customHeight="1" x14ac:dyDescent="0.3">
      <c r="A67" s="21" t="s">
        <v>112</v>
      </c>
      <c r="B67" s="59" t="s">
        <v>113</v>
      </c>
      <c r="C67" s="27">
        <f>SUM(C68:C70)</f>
        <v>4948875</v>
      </c>
    </row>
    <row r="68" spans="1:3" ht="18" customHeight="1" x14ac:dyDescent="0.3">
      <c r="A68" s="21" t="s">
        <v>20</v>
      </c>
      <c r="B68" s="57" t="s">
        <v>114</v>
      </c>
      <c r="C68" s="27">
        <v>0</v>
      </c>
    </row>
    <row r="69" spans="1:3" ht="18" customHeight="1" x14ac:dyDescent="0.3">
      <c r="A69" s="21" t="s">
        <v>115</v>
      </c>
      <c r="B69" s="60" t="s">
        <v>116</v>
      </c>
      <c r="C69" s="27">
        <v>4202982</v>
      </c>
    </row>
    <row r="70" spans="1:3" ht="33" customHeight="1" thickBot="1" x14ac:dyDescent="0.35">
      <c r="A70" s="61" t="s">
        <v>117</v>
      </c>
      <c r="B70" s="62" t="s">
        <v>118</v>
      </c>
      <c r="C70" s="63">
        <v>745893</v>
      </c>
    </row>
    <row r="71" spans="1:3" ht="18" customHeight="1" thickBot="1" x14ac:dyDescent="0.35">
      <c r="A71" s="15" t="s">
        <v>22</v>
      </c>
      <c r="B71" s="64" t="s">
        <v>119</v>
      </c>
      <c r="C71" s="17">
        <f>SUM(C72,C74,C76)</f>
        <v>3923157</v>
      </c>
    </row>
    <row r="72" spans="1:3" ht="18" customHeight="1" x14ac:dyDescent="0.3">
      <c r="A72" s="18" t="s">
        <v>24</v>
      </c>
      <c r="B72" s="57" t="s">
        <v>120</v>
      </c>
      <c r="C72" s="20">
        <v>3194402</v>
      </c>
    </row>
    <row r="73" spans="1:3" ht="18" customHeight="1" x14ac:dyDescent="0.3">
      <c r="A73" s="18" t="s">
        <v>26</v>
      </c>
      <c r="B73" s="65" t="s">
        <v>121</v>
      </c>
      <c r="C73" s="20">
        <v>0</v>
      </c>
    </row>
    <row r="74" spans="1:3" ht="18" customHeight="1" x14ac:dyDescent="0.3">
      <c r="A74" s="18" t="s">
        <v>122</v>
      </c>
      <c r="B74" s="65" t="s">
        <v>123</v>
      </c>
      <c r="C74" s="23">
        <v>728755</v>
      </c>
    </row>
    <row r="75" spans="1:3" ht="18" customHeight="1" x14ac:dyDescent="0.3">
      <c r="A75" s="18" t="s">
        <v>124</v>
      </c>
      <c r="B75" s="65" t="s">
        <v>125</v>
      </c>
      <c r="C75" s="66">
        <v>0</v>
      </c>
    </row>
    <row r="76" spans="1:3" ht="18" customHeight="1" x14ac:dyDescent="0.3">
      <c r="A76" s="18" t="s">
        <v>126</v>
      </c>
      <c r="B76" s="67" t="s">
        <v>127</v>
      </c>
      <c r="C76" s="66">
        <f>SUM(C77,C78,C79,C80)</f>
        <v>0</v>
      </c>
    </row>
    <row r="77" spans="1:3" ht="18" customHeight="1" x14ac:dyDescent="0.3">
      <c r="A77" s="18" t="s">
        <v>128</v>
      </c>
      <c r="B77" s="68" t="s">
        <v>129</v>
      </c>
      <c r="C77" s="66">
        <v>0</v>
      </c>
    </row>
    <row r="78" spans="1:3" ht="23.25" customHeight="1" x14ac:dyDescent="0.3">
      <c r="A78" s="21" t="s">
        <v>130</v>
      </c>
      <c r="B78" s="69" t="s">
        <v>131</v>
      </c>
      <c r="C78" s="66">
        <v>0</v>
      </c>
    </row>
    <row r="79" spans="1:3" ht="18" customHeight="1" x14ac:dyDescent="0.3">
      <c r="A79" s="18" t="s">
        <v>132</v>
      </c>
      <c r="B79" s="69" t="s">
        <v>133</v>
      </c>
      <c r="C79" s="66">
        <v>0</v>
      </c>
    </row>
    <row r="80" spans="1:3" ht="25.5" customHeight="1" thickBot="1" x14ac:dyDescent="0.35">
      <c r="A80" s="30" t="s">
        <v>134</v>
      </c>
      <c r="B80" s="69" t="s">
        <v>135</v>
      </c>
      <c r="C80" s="70">
        <v>0</v>
      </c>
    </row>
    <row r="81" spans="1:3" ht="18" customHeight="1" thickBot="1" x14ac:dyDescent="0.35">
      <c r="A81" s="15" t="s">
        <v>28</v>
      </c>
      <c r="B81" s="71" t="s">
        <v>136</v>
      </c>
      <c r="C81" s="17">
        <f>SUM(C82:C83)</f>
        <v>22985498</v>
      </c>
    </row>
    <row r="82" spans="1:3" ht="18" customHeight="1" x14ac:dyDescent="0.3">
      <c r="A82" s="18" t="s">
        <v>30</v>
      </c>
      <c r="B82" s="72" t="s">
        <v>137</v>
      </c>
      <c r="C82" s="20">
        <v>22985498</v>
      </c>
    </row>
    <row r="83" spans="1:3" ht="18" customHeight="1" thickBot="1" x14ac:dyDescent="0.35">
      <c r="A83" s="24" t="s">
        <v>32</v>
      </c>
      <c r="B83" s="65" t="s">
        <v>138</v>
      </c>
      <c r="C83" s="27">
        <v>0</v>
      </c>
    </row>
    <row r="84" spans="1:3" ht="18" customHeight="1" thickBot="1" x14ac:dyDescent="0.35">
      <c r="A84" s="15" t="s">
        <v>139</v>
      </c>
      <c r="B84" s="71" t="s">
        <v>140</v>
      </c>
      <c r="C84" s="17">
        <f>SUM(C62,C71,C81)</f>
        <v>55225355</v>
      </c>
    </row>
    <row r="85" spans="1:3" ht="27" customHeight="1" thickBot="1" x14ac:dyDescent="0.35">
      <c r="A85" s="15" t="s">
        <v>48</v>
      </c>
      <c r="B85" s="71" t="s">
        <v>141</v>
      </c>
      <c r="C85" s="17">
        <f>SUM(C86:C89)</f>
        <v>718645</v>
      </c>
    </row>
    <row r="86" spans="1:3" ht="18" customHeight="1" x14ac:dyDescent="0.3">
      <c r="A86" s="18" t="s">
        <v>50</v>
      </c>
      <c r="B86" s="72" t="s">
        <v>142</v>
      </c>
      <c r="C86" s="66">
        <v>0</v>
      </c>
    </row>
    <row r="87" spans="1:3" ht="18" customHeight="1" x14ac:dyDescent="0.3">
      <c r="A87" s="18" t="s">
        <v>52</v>
      </c>
      <c r="B87" s="72" t="s">
        <v>143</v>
      </c>
      <c r="C87" s="66">
        <v>0</v>
      </c>
    </row>
    <row r="88" spans="1:3" ht="18" customHeight="1" x14ac:dyDescent="0.3">
      <c r="A88" s="73" t="s">
        <v>54</v>
      </c>
      <c r="B88" s="57" t="s">
        <v>144</v>
      </c>
      <c r="C88" s="66">
        <v>0</v>
      </c>
    </row>
    <row r="89" spans="1:3" ht="18" customHeight="1" thickBot="1" x14ac:dyDescent="0.35">
      <c r="A89" s="30" t="s">
        <v>56</v>
      </c>
      <c r="B89" s="74" t="s">
        <v>145</v>
      </c>
      <c r="C89" s="75">
        <v>718645</v>
      </c>
    </row>
    <row r="90" spans="1:3" ht="18" customHeight="1" thickBot="1" x14ac:dyDescent="0.35">
      <c r="A90" s="15" t="s">
        <v>68</v>
      </c>
      <c r="B90" s="71" t="s">
        <v>146</v>
      </c>
      <c r="C90" s="76">
        <f>SUM(C85)</f>
        <v>718645</v>
      </c>
    </row>
    <row r="91" spans="1:3" ht="18" customHeight="1" thickBot="1" x14ac:dyDescent="0.35">
      <c r="A91" s="77" t="s">
        <v>147</v>
      </c>
      <c r="B91" s="78" t="s">
        <v>148</v>
      </c>
      <c r="C91" s="76">
        <f>SUM(C84,C90)</f>
        <v>55944000</v>
      </c>
    </row>
    <row r="92" spans="1:3" ht="18" customHeight="1" x14ac:dyDescent="0.3">
      <c r="A92" s="79"/>
      <c r="B92" s="79"/>
      <c r="C92" s="80"/>
    </row>
    <row r="93" spans="1:3" ht="18" customHeight="1" x14ac:dyDescent="0.3">
      <c r="A93" s="81" t="s">
        <v>149</v>
      </c>
      <c r="B93" s="81"/>
      <c r="C93" s="81"/>
    </row>
    <row r="94" spans="1:3" ht="18" customHeight="1" thickBot="1" x14ac:dyDescent="0.35">
      <c r="A94" s="7" t="s">
        <v>150</v>
      </c>
      <c r="B94" s="7"/>
      <c r="C94" s="8" t="s">
        <v>4</v>
      </c>
    </row>
    <row r="95" spans="1:3" ht="26.25" customHeight="1" thickBot="1" x14ac:dyDescent="0.35">
      <c r="A95" s="15">
        <v>1</v>
      </c>
      <c r="B95" s="64" t="s">
        <v>151</v>
      </c>
      <c r="C95" s="17">
        <f>SUM(C49-C84)</f>
        <v>-28414226</v>
      </c>
    </row>
    <row r="96" spans="1:3" ht="29.25" customHeight="1" thickBot="1" x14ac:dyDescent="0.35">
      <c r="A96" s="15" t="s">
        <v>22</v>
      </c>
      <c r="B96" s="64" t="s">
        <v>152</v>
      </c>
      <c r="C96" s="17">
        <f>SUM(C54,C90)</f>
        <v>29851516</v>
      </c>
    </row>
    <row r="97" spans="2:3" ht="18" customHeight="1" thickBot="1" x14ac:dyDescent="0.35"/>
    <row r="98" spans="2:3" ht="18" customHeight="1" x14ac:dyDescent="0.3">
      <c r="B98" s="82" t="s">
        <v>153</v>
      </c>
      <c r="C98" s="83">
        <v>2</v>
      </c>
    </row>
    <row r="99" spans="2:3" ht="18" customHeight="1" thickBot="1" x14ac:dyDescent="0.35">
      <c r="B99" s="84" t="s">
        <v>154</v>
      </c>
      <c r="C99" s="85">
        <v>0</v>
      </c>
    </row>
    <row r="100" spans="2:3" ht="18" customHeight="1" x14ac:dyDescent="0.3"/>
    <row r="101" spans="2:3" ht="18" customHeight="1" x14ac:dyDescent="0.3"/>
    <row r="102" spans="2:3" ht="18" customHeight="1" x14ac:dyDescent="0.3"/>
    <row r="103" spans="2:3" ht="18" customHeight="1" x14ac:dyDescent="0.3"/>
    <row r="104" spans="2:3" ht="18" customHeight="1" x14ac:dyDescent="0.3"/>
    <row r="105" spans="2:3" ht="18" customHeight="1" x14ac:dyDescent="0.3"/>
    <row r="106" spans="2:3" ht="18" customHeight="1" x14ac:dyDescent="0.3"/>
    <row r="107" spans="2:3" ht="18" customHeight="1" x14ac:dyDescent="0.3"/>
    <row r="108" spans="2:3" ht="18" customHeight="1" x14ac:dyDescent="0.3"/>
  </sheetData>
  <mergeCells count="8">
    <mergeCell ref="A93:C93"/>
    <mergeCell ref="A94:B94"/>
    <mergeCell ref="A1:C1"/>
    <mergeCell ref="A3:C3"/>
    <mergeCell ref="A4:C4"/>
    <mergeCell ref="A5:B5"/>
    <mergeCell ref="A58:C58"/>
    <mergeCell ref="A59:B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2021-05-30T04:02:01Z</dcterms:created>
  <dcterms:modified xsi:type="dcterms:W3CDTF">2021-05-30T04:02:26Z</dcterms:modified>
</cp:coreProperties>
</file>