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user\Documents\Meli\előterjesztések\2021\Kerkaszentkirály\2021. május\zárszámadás\"/>
    </mc:Choice>
  </mc:AlternateContent>
  <xr:revisionPtr revIDLastSave="0" documentId="13_ncr:1_{39AD881F-BF70-4318-8179-7BACABF3788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1" i="1" l="1"/>
  <c r="E85" i="1"/>
  <c r="E90" i="1" s="1"/>
  <c r="D85" i="1"/>
  <c r="D90" i="1" s="1"/>
  <c r="C85" i="1"/>
  <c r="C90" i="1" s="1"/>
  <c r="E81" i="1"/>
  <c r="D81" i="1"/>
  <c r="C81" i="1"/>
  <c r="E76" i="1"/>
  <c r="E71" i="1" s="1"/>
  <c r="D76" i="1"/>
  <c r="D71" i="1" s="1"/>
  <c r="C76" i="1"/>
  <c r="C71" i="1"/>
  <c r="E67" i="1"/>
  <c r="D67" i="1"/>
  <c r="D62" i="1" s="1"/>
  <c r="D84" i="1" s="1"/>
  <c r="C67" i="1"/>
  <c r="E62" i="1"/>
  <c r="C62" i="1"/>
  <c r="C84" i="1" s="1"/>
  <c r="C91" i="1" s="1"/>
  <c r="E50" i="1"/>
  <c r="E54" i="1" s="1"/>
  <c r="E97" i="1" s="1"/>
  <c r="D50" i="1"/>
  <c r="D54" i="1" s="1"/>
  <c r="C50" i="1"/>
  <c r="C54" i="1" s="1"/>
  <c r="C97" i="1" s="1"/>
  <c r="E46" i="1"/>
  <c r="D46" i="1"/>
  <c r="C46" i="1"/>
  <c r="E43" i="1"/>
  <c r="D43" i="1"/>
  <c r="C43" i="1"/>
  <c r="E38" i="1"/>
  <c r="D38" i="1"/>
  <c r="C38" i="1"/>
  <c r="E28" i="1"/>
  <c r="D28" i="1"/>
  <c r="C28" i="1"/>
  <c r="E23" i="1"/>
  <c r="E22" i="1" s="1"/>
  <c r="D23" i="1"/>
  <c r="D22" i="1" s="1"/>
  <c r="C23" i="1"/>
  <c r="C22" i="1" s="1"/>
  <c r="E18" i="1"/>
  <c r="D18" i="1"/>
  <c r="C18" i="1"/>
  <c r="E15" i="1"/>
  <c r="D15" i="1"/>
  <c r="C15" i="1"/>
  <c r="E8" i="1"/>
  <c r="D8" i="1"/>
  <c r="C8" i="1"/>
  <c r="D91" i="1" l="1"/>
  <c r="C49" i="1"/>
  <c r="C55" i="1" s="1"/>
  <c r="E49" i="1"/>
  <c r="E55" i="1" s="1"/>
  <c r="E84" i="1"/>
  <c r="E91" i="1" s="1"/>
  <c r="D97" i="1"/>
  <c r="D49" i="1"/>
  <c r="C96" i="1"/>
  <c r="E96" i="1" l="1"/>
  <c r="D96" i="1"/>
  <c r="D55" i="1"/>
</calcChain>
</file>

<file path=xl/sharedStrings.xml><?xml version="1.0" encoding="utf-8"?>
<sst xmlns="http://schemas.openxmlformats.org/spreadsheetml/2006/main" count="184" uniqueCount="158">
  <si>
    <t>Kerkaszentkirály Község Önkormányzata
2020. évi beszámolójának összevont mérlege</t>
  </si>
  <si>
    <t>B E V É T E L E K</t>
  </si>
  <si>
    <t>1. sz. táblázat</t>
  </si>
  <si>
    <t>Forintban</t>
  </si>
  <si>
    <t>Sor-
szám</t>
  </si>
  <si>
    <t>Bevételi jogcím</t>
  </si>
  <si>
    <t>2020. évi előirányzat</t>
  </si>
  <si>
    <t>2020. évi módosított előirányzat</t>
  </si>
  <si>
    <t>2020. évi teljesítés</t>
  </si>
  <si>
    <t>Teljesítés %-a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</si>
  <si>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</si>
  <si>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</si>
  <si>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</si>
  <si>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</si>
  <si>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</si>
  <si>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Települési önkormányzatok egyes köznevelési feladatainak támogatása</t>
  </si>
  <si>
    <t>1.3.</t>
  </si>
  <si>
    <t>Települési Önkormányzatok szociális gyermekjóléti és gyermekétkezte
tési feladatainak támogatása</t>
  </si>
  <si>
    <t>1.4.</t>
  </si>
  <si>
    <t>Települési önkormányzatok kulturális feladatainak támogatása</t>
  </si>
  <si>
    <t>1.5.</t>
  </si>
  <si>
    <t>Működési célú költségvetési támogatások és kigészítő támogatások</t>
  </si>
  <si>
    <t>1.6.</t>
  </si>
  <si>
    <t>Elszámolásból származó bevételek</t>
  </si>
  <si>
    <t>2.</t>
  </si>
  <si>
    <t>Működési célú támogatások államháztartáson belülről (2.1.+2.2.)</t>
  </si>
  <si>
    <t>2.1.</t>
  </si>
  <si>
    <t xml:space="preserve">Egyéb működési célú támogatások bevételei </t>
  </si>
  <si>
    <t>2.2.</t>
  </si>
  <si>
    <t>2.5.-ből EU-s támogatás</t>
  </si>
  <si>
    <t>3.</t>
  </si>
  <si>
    <t>Felhalmozási célú támogatások államháztartáson belülről (3.1.+…+3.3.)</t>
  </si>
  <si>
    <t>3.1.</t>
  </si>
  <si>
    <t>Felhalmozási célú önkormányzati támogatások</t>
  </si>
  <si>
    <t>3.2.</t>
  </si>
  <si>
    <t>Egyéb felhalmozási célú támogatások bevételei</t>
  </si>
  <si>
    <t>3.3.</t>
  </si>
  <si>
    <t>3.5.-ből EU-s támogatás</t>
  </si>
  <si>
    <t xml:space="preserve">4. </t>
  </si>
  <si>
    <t>Közhatalmi bevételek (4.1.+4.2.+4.3.+4.4.)</t>
  </si>
  <si>
    <t>4.1.</t>
  </si>
  <si>
    <t>Helyi adók  (4.1.1.)</t>
  </si>
  <si>
    <t>4.1.1.</t>
  </si>
  <si>
    <t xml:space="preserve">  - Értékesítési és forgalmi adók</t>
  </si>
  <si>
    <t>4.2.</t>
  </si>
  <si>
    <t>Gépjárműadó</t>
  </si>
  <si>
    <t>4.3.</t>
  </si>
  <si>
    <t>Egyéb áruhasználati és szolgáltatási adó</t>
  </si>
  <si>
    <t>4.4.</t>
  </si>
  <si>
    <t>Egyéb közhatalmi bevételek</t>
  </si>
  <si>
    <t>5.</t>
  </si>
  <si>
    <t>Működési bevételek (5.1.+…+ 5.9.)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</si>
  <si>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</si>
  <si>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</si>
  <si>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</si>
  <si>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</si>
  <si>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</si>
  <si>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</si>
  <si>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</si>
  <si>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</si>
  <si>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</si>
  <si>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</si>
  <si>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</si>
  <si>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>Kiszámlázott általános forgalmi adó</t>
  </si>
  <si>
    <t>5.7.</t>
  </si>
  <si>
    <t>Általános forgalmi adó visszatérítése</t>
  </si>
  <si>
    <t>5.8.</t>
  </si>
  <si>
    <t>Kamatbevételek</t>
  </si>
  <si>
    <t>5.9.</t>
  </si>
  <si>
    <t>Egyéb működési bevételek</t>
  </si>
  <si>
    <t>6.</t>
  </si>
  <si>
    <t>Felhalmozási bevételek (6.1.+…+6.4.)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</si>
  <si>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</si>
  <si>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</si>
  <si>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</si>
  <si>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</si>
  <si>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</si>
  <si>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</si>
  <si>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</si>
  <si>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</si>
  <si>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 xml:space="preserve">7. </t>
  </si>
  <si>
    <t>Működési célú átvett pénzeszközök (7.1. +7.2.)</t>
  </si>
  <si>
    <t>7.1.</t>
  </si>
  <si>
    <t>Egyéb működési célú átvett pénzeszköz</t>
  </si>
  <si>
    <t>7.2</t>
  </si>
  <si>
    <t>7.3.-ból EU-s támogatás (közvetlen)</t>
  </si>
  <si>
    <t>8.</t>
  </si>
  <si>
    <t>Felhalmozási célú átvett pénzeszközök (8.1.+8.2.)</t>
  </si>
  <si>
    <t>8.1.</t>
  </si>
  <si>
    <t>Egyéb felhalmozási célú átvett pénzeszköz</t>
  </si>
  <si>
    <t>8.2.</t>
  </si>
  <si>
    <t>8.3.-ból EU-s támogatás (közvetlen)</t>
  </si>
  <si>
    <t>9.</t>
  </si>
  <si>
    <t>KÖLTSÉGVETÉSI BEVÉTELEK ÖSSZESEN: (1+…+8)</t>
  </si>
  <si>
    <t xml:space="preserve">   10.</t>
  </si>
  <si>
    <t>Finanszírozási bevételek  (10.1.+10.3.)</t>
  </si>
  <si>
    <t>10.1.</t>
  </si>
  <si>
    <t>Előző évi költségvetési maradvány igénybevétele</t>
  </si>
  <si>
    <t>10.2.</t>
  </si>
  <si>
    <t>Államháztartáson belüli megelőlegezések</t>
  </si>
  <si>
    <t>10.3.</t>
  </si>
  <si>
    <t xml:space="preserve">    Hitel-, kölcsönfelvétel áh-on kívülről</t>
  </si>
  <si>
    <t>11.</t>
  </si>
  <si>
    <t>FINANSZÍROZÁSI BEVÉTELEK ÖSSZESEN: (10.)</t>
  </si>
  <si>
    <t>12.</t>
  </si>
  <si>
    <t>KÖLTSÉGVETÉSI ÉS FINANSZÍROZÁSI BEVÉTELEK ÖSSZESEN: (9+11)</t>
  </si>
  <si>
    <t>K I A D Á S O K</t>
  </si>
  <si>
    <t>2. sz. táblázat</t>
  </si>
  <si>
    <t>Kiadási jogcímek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</si>
  <si>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</si>
  <si>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</si>
  <si>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</si>
  <si>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</si>
  <si>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</si>
  <si>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</si>
  <si>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</si>
  <si>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1.10.</t>
  </si>
  <si>
    <t xml:space="preserve">   - Egyéb működési célú támogatások ÁH-n belülre</t>
  </si>
  <si>
    <t>1.15.</t>
  </si>
  <si>
    <t xml:space="preserve">   - Egyéb működési célú támogatások államháztartáson    kívülre</t>
  </si>
  <si>
    <t>Beruházások</t>
  </si>
  <si>
    <t>2.1.-ből EU-s forrásból megvalósuló beruházás</t>
  </si>
  <si>
    <t>2.3.</t>
  </si>
  <si>
    <t>Felújítások</t>
  </si>
  <si>
    <t>2.4.</t>
  </si>
  <si>
    <t>2.3.-ból EU-s forrásból megvalósuló felújítás</t>
  </si>
  <si>
    <t>2.5.</t>
  </si>
  <si>
    <t>Egyéb felhalmozási kiadások</t>
  </si>
  <si>
    <t>2.6.</t>
  </si>
  <si>
    <t>2.5.-ből        - Egyéb felhalmozási célú támogatások ÁH-on belülre</t>
  </si>
  <si>
    <t>2.7.</t>
  </si>
  <si>
    <t xml:space="preserve">   - Visszatérítendő támogatások, kölcsönök nyújtása ÁH-n kívülre</t>
  </si>
  <si>
    <t>2.8.</t>
  </si>
  <si>
    <t xml:space="preserve">   - Lakástámogatás</t>
  </si>
  <si>
    <t>2.9.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</si>
  <si>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</si>
  <si>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</si>
  <si>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</si>
  <si>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</si>
  <si>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</si>
  <si>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</si>
  <si>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Finanszírozási kiadások (5.1. + … + 5.4.)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</si>
  <si>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</si>
  <si>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</si>
  <si>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</si>
  <si>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  Államháztartáson belüli megelőlegezések törlesztése</t>
  </si>
  <si>
    <t>FINANSZÍROZÁSI KIADÁSOK ÖSSZESEN: (5.)</t>
  </si>
  <si>
    <t>7.</t>
  </si>
  <si>
    <t>KIADÁSOK ÖSSZESEN: (4+6)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</si>
  <si>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</si>
  <si>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</si>
  <si>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</si>
  <si>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11. sor - finanszírozási kiadások 6. sor) (+/-)</t>
  </si>
  <si>
    <t>Foglalkoztatotti létszám</t>
  </si>
  <si>
    <t>ebből: - közfoglalkoztatott</t>
  </si>
  <si>
    <r>
      <t xml:space="preserve">   Működési költségvetés kiadásai </t>
    </r>
    <r>
      <rPr>
        <sz val="10"/>
        <rFont val="Times New Roman"/>
        <family val="1"/>
        <charset val="238"/>
      </rPr>
      <t>(1.1+…+1.5.)</t>
    </r>
  </si>
  <si>
    <r>
      <t xml:space="preserve">   Felhalmozási költségvetés kiadásai </t>
    </r>
    <r>
      <rPr>
        <sz val="10"/>
        <rFont val="Times New Roman"/>
        <family val="1"/>
        <charset val="238"/>
      </rPr>
      <t>(2.1.+2.3.+2.5.)</t>
    </r>
  </si>
  <si>
    <t>1. melléklet az 5/2021. (V.28.) számú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</si>
</sst>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#"/>
    <numFmt numFmtId="165" formatCode="_-* #,##0\ _F_t_-;\-* #,##0\ _F_t_-;_-* &quot;-&quot;??\ _F_t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0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</cellStyleXfs>
  <cellXfs count="89">
    <xf numFmtId="0" fontId="0" fillId="0" borderId="0" xfId="0"/>
    <xf numFmtId="0" fontId="4" fillId="0" borderId="11" xfId="3" applyFont="1" applyBorder="1" applyAlignment="1" applyProtection="1">
      <alignment horizontal="left" wrapText="1" indent="1"/>
    </xf>
    <xf numFmtId="0" fontId="4" fillId="0" borderId="15" xfId="3" applyFont="1" applyBorder="1" applyAlignment="1" applyProtection="1">
      <alignment horizontal="left" wrapText="1" indent="1"/>
    </xf>
    <xf numFmtId="0" fontId="4" fillId="0" borderId="19" xfId="3" applyFont="1" applyBorder="1" applyAlignment="1" applyProtection="1">
      <alignment horizontal="left" wrapText="1" indent="1"/>
    </xf>
    <xf numFmtId="0" fontId="5" fillId="0" borderId="3" xfId="3" applyFont="1" applyBorder="1" applyAlignment="1" applyProtection="1">
      <alignment horizontal="left" vertical="center" wrapText="1" indent="1"/>
    </xf>
    <xf numFmtId="0" fontId="5" fillId="0" borderId="2" xfId="3" applyFont="1" applyBorder="1" applyAlignment="1" applyProtection="1">
      <alignment wrapText="1"/>
    </xf>
    <xf numFmtId="0" fontId="4" fillId="0" borderId="15" xfId="3" applyFont="1" applyBorder="1" applyAlignment="1" applyProtection="1">
      <alignment wrapText="1"/>
    </xf>
    <xf numFmtId="0" fontId="5" fillId="0" borderId="2" xfId="3" applyFont="1" applyBorder="1" applyAlignment="1" applyProtection="1">
      <alignment horizontal="center" wrapText="1"/>
    </xf>
    <xf numFmtId="0" fontId="5" fillId="0" borderId="3" xfId="3" applyFont="1" applyBorder="1" applyAlignment="1" applyProtection="1">
      <alignment wrapText="1"/>
    </xf>
    <xf numFmtId="0" fontId="5" fillId="0" borderId="26" xfId="3" applyFont="1" applyBorder="1" applyAlignment="1" applyProtection="1">
      <alignment horizontal="center" wrapText="1"/>
    </xf>
    <xf numFmtId="0" fontId="5" fillId="0" borderId="27" xfId="3" applyFont="1" applyBorder="1" applyAlignment="1" applyProtection="1">
      <alignment wrapText="1"/>
    </xf>
    <xf numFmtId="0" fontId="4" fillId="0" borderId="19" xfId="3" applyFont="1" applyBorder="1" applyAlignment="1" applyProtection="1">
      <alignment horizontal="left" vertical="center" wrapText="1" indent="1"/>
    </xf>
    <xf numFmtId="0" fontId="4" fillId="0" borderId="15" xfId="3" applyFont="1" applyBorder="1" applyAlignment="1" applyProtection="1">
      <alignment horizontal="left" vertical="center" wrapText="1" indent="1"/>
    </xf>
    <xf numFmtId="165" fontId="5" fillId="0" borderId="4" xfId="1" quotePrefix="1" applyNumberFormat="1" applyFont="1" applyBorder="1" applyAlignment="1" applyProtection="1">
      <alignment horizontal="right" vertical="center" wrapText="1" indent="1"/>
    </xf>
    <xf numFmtId="165" fontId="5" fillId="0" borderId="5" xfId="1" quotePrefix="1" applyNumberFormat="1" applyFont="1" applyBorder="1" applyAlignment="1" applyProtection="1">
      <alignment horizontal="right" vertical="center" wrapText="1" indent="1"/>
    </xf>
    <xf numFmtId="0" fontId="5" fillId="0" borderId="26" xfId="3" applyFont="1" applyBorder="1" applyAlignment="1" applyProtection="1">
      <alignment horizontal="left" vertical="center" wrapText="1" indent="1"/>
    </xf>
    <xf numFmtId="0" fontId="5" fillId="0" borderId="27" xfId="3" applyFont="1" applyBorder="1" applyAlignment="1" applyProtection="1">
      <alignment horizontal="left" vertical="center" wrapText="1" indent="1"/>
    </xf>
    <xf numFmtId="0" fontId="4" fillId="0" borderId="0" xfId="0" applyFont="1" applyAlignment="1">
      <alignment horizontal="right"/>
    </xf>
    <xf numFmtId="0" fontId="6" fillId="0" borderId="0" xfId="0" applyFont="1"/>
    <xf numFmtId="0" fontId="5" fillId="0" borderId="2" xfId="2" applyFont="1" applyFill="1" applyBorder="1" applyAlignment="1" applyProtection="1">
      <alignment horizontal="center" vertical="center" wrapText="1"/>
    </xf>
    <xf numFmtId="0" fontId="5" fillId="0" borderId="3" xfId="2" applyFont="1" applyFill="1" applyBorder="1" applyAlignment="1" applyProtection="1">
      <alignment horizontal="center" vertical="center" wrapText="1"/>
    </xf>
    <xf numFmtId="0" fontId="5" fillId="0" borderId="4" xfId="2" applyFont="1" applyFill="1" applyBorder="1" applyAlignment="1" applyProtection="1">
      <alignment horizontal="center" vertical="center" wrapText="1"/>
    </xf>
    <xf numFmtId="0" fontId="5" fillId="0" borderId="5" xfId="2" applyFont="1" applyFill="1" applyBorder="1" applyAlignment="1" applyProtection="1">
      <alignment horizontal="center" vertical="center" wrapText="1"/>
    </xf>
    <xf numFmtId="0" fontId="5" fillId="0" borderId="6" xfId="2" applyFont="1" applyFill="1" applyBorder="1" applyAlignment="1" applyProtection="1">
      <alignment horizontal="center" vertical="center" wrapText="1"/>
    </xf>
    <xf numFmtId="0" fontId="5" fillId="0" borderId="7" xfId="2" applyFont="1" applyFill="1" applyBorder="1" applyAlignment="1" applyProtection="1">
      <alignment horizontal="center" vertical="center" wrapText="1"/>
    </xf>
    <xf numFmtId="0" fontId="5" fillId="0" borderId="8" xfId="2" applyFont="1" applyFill="1" applyBorder="1" applyAlignment="1" applyProtection="1">
      <alignment horizontal="center" vertical="center" wrapText="1"/>
    </xf>
    <xf numFmtId="0" fontId="5" fillId="0" borderId="9" xfId="2" applyFont="1" applyFill="1" applyBorder="1" applyAlignment="1" applyProtection="1">
      <alignment horizontal="center" vertical="center" wrapText="1"/>
    </xf>
    <xf numFmtId="0" fontId="5" fillId="0" borderId="2" xfId="2" applyFont="1" applyFill="1" applyBorder="1" applyAlignment="1" applyProtection="1">
      <alignment horizontal="left" vertical="center" wrapText="1" indent="1"/>
    </xf>
    <xf numFmtId="0" fontId="5" fillId="0" borderId="3" xfId="2" applyFont="1" applyFill="1" applyBorder="1" applyAlignment="1" applyProtection="1">
      <alignment horizontal="left" vertical="center" wrapText="1" indent="1"/>
    </xf>
    <xf numFmtId="165" fontId="5" fillId="0" borderId="4" xfId="1" applyNumberFormat="1" applyFont="1" applyFill="1" applyBorder="1" applyAlignment="1" applyProtection="1">
      <alignment horizontal="right" vertical="center" wrapText="1" indent="1"/>
    </xf>
    <xf numFmtId="165" fontId="5" fillId="0" borderId="5" xfId="1" applyNumberFormat="1" applyFont="1" applyFill="1" applyBorder="1" applyAlignment="1" applyProtection="1">
      <alignment horizontal="right" vertical="center" wrapText="1" indent="1"/>
    </xf>
    <xf numFmtId="49" fontId="4" fillId="0" borderId="10" xfId="2" applyNumberFormat="1" applyFont="1" applyFill="1" applyBorder="1" applyAlignment="1" applyProtection="1">
      <alignment horizontal="left" vertical="center" wrapText="1" indent="1"/>
    </xf>
    <xf numFmtId="165" fontId="4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5" fontId="4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4" fillId="0" borderId="14" xfId="2" applyNumberFormat="1" applyFont="1" applyFill="1" applyBorder="1" applyAlignment="1" applyProtection="1">
      <alignment horizontal="left" vertical="center" wrapText="1" indent="1"/>
    </xf>
    <xf numFmtId="165" fontId="4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5" fontId="4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49" fontId="4" fillId="0" borderId="18" xfId="2" applyNumberFormat="1" applyFont="1" applyFill="1" applyBorder="1" applyAlignment="1" applyProtection="1">
      <alignment horizontal="left" vertical="center" wrapText="1" indent="1"/>
    </xf>
    <xf numFmtId="165" fontId="4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5" fontId="4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5" fontId="4" fillId="0" borderId="12" xfId="1" applyNumberFormat="1" applyFont="1" applyFill="1" applyBorder="1" applyAlignment="1" applyProtection="1">
      <alignment horizontal="right" vertical="center" wrapText="1" indent="1"/>
    </xf>
    <xf numFmtId="165" fontId="4" fillId="0" borderId="13" xfId="1" applyNumberFormat="1" applyFont="1" applyFill="1" applyBorder="1" applyAlignment="1" applyProtection="1">
      <alignment horizontal="right" vertical="center" wrapText="1" indent="1"/>
    </xf>
    <xf numFmtId="49" fontId="4" fillId="0" borderId="22" xfId="2" applyNumberFormat="1" applyFont="1" applyFill="1" applyBorder="1" applyAlignment="1" applyProtection="1">
      <alignment horizontal="left" vertical="center" wrapText="1" indent="1"/>
    </xf>
    <xf numFmtId="49" fontId="4" fillId="0" borderId="23" xfId="2" applyNumberFormat="1" applyFont="1" applyFill="1" applyBorder="1" applyAlignment="1" applyProtection="1">
      <alignment horizontal="left" vertical="center" wrapText="1" indent="1"/>
    </xf>
    <xf numFmtId="165" fontId="4" fillId="0" borderId="24" xfId="1" applyNumberFormat="1" applyFont="1" applyFill="1" applyBorder="1" applyAlignment="1" applyProtection="1">
      <alignment horizontal="right" vertical="center" wrapText="1" indent="1"/>
    </xf>
    <xf numFmtId="165" fontId="4" fillId="0" borderId="25" xfId="1" applyNumberFormat="1" applyFont="1" applyFill="1" applyBorder="1" applyAlignment="1" applyProtection="1">
      <alignment horizontal="right" vertical="center" wrapText="1" indent="1"/>
    </xf>
    <xf numFmtId="0" fontId="5" fillId="0" borderId="0" xfId="2" applyFont="1" applyFill="1" applyBorder="1" applyAlignment="1" applyProtection="1">
      <alignment horizontal="center" vertical="center" wrapText="1"/>
    </xf>
    <xf numFmtId="0" fontId="5" fillId="0" borderId="0" xfId="2" applyFont="1" applyFill="1" applyBorder="1" applyAlignment="1" applyProtection="1">
      <alignment vertical="center" wrapText="1"/>
    </xf>
    <xf numFmtId="164" fontId="5" fillId="0" borderId="0" xfId="2" applyNumberFormat="1" applyFont="1" applyFill="1" applyBorder="1" applyAlignment="1" applyProtection="1">
      <alignment horizontal="right" vertical="center" wrapText="1" indent="1"/>
    </xf>
    <xf numFmtId="0" fontId="5" fillId="0" borderId="6" xfId="2" applyFont="1" applyFill="1" applyBorder="1" applyAlignment="1" applyProtection="1">
      <alignment horizontal="left" vertical="center" wrapText="1" indent="1"/>
    </xf>
    <xf numFmtId="0" fontId="5" fillId="0" borderId="7" xfId="2" applyFont="1" applyFill="1" applyBorder="1" applyAlignment="1" applyProtection="1">
      <alignment vertical="center" wrapText="1"/>
    </xf>
    <xf numFmtId="165" fontId="5" fillId="0" borderId="8" xfId="1" applyNumberFormat="1" applyFont="1" applyFill="1" applyBorder="1" applyAlignment="1" applyProtection="1">
      <alignment horizontal="right" vertical="center" wrapText="1" indent="1"/>
    </xf>
    <xf numFmtId="165" fontId="5" fillId="0" borderId="9" xfId="1" applyNumberFormat="1" applyFont="1" applyFill="1" applyBorder="1" applyAlignment="1" applyProtection="1">
      <alignment horizontal="right" vertical="center" wrapText="1" indent="1"/>
    </xf>
    <xf numFmtId="49" fontId="4" fillId="0" borderId="28" xfId="2" applyNumberFormat="1" applyFont="1" applyFill="1" applyBorder="1" applyAlignment="1" applyProtection="1">
      <alignment horizontal="left" vertical="center" wrapText="1" indent="1"/>
    </xf>
    <xf numFmtId="0" fontId="4" fillId="0" borderId="29" xfId="2" applyFont="1" applyFill="1" applyBorder="1" applyAlignment="1" applyProtection="1">
      <alignment horizontal="left" vertical="center" wrapText="1" indent="1"/>
    </xf>
    <xf numFmtId="165" fontId="4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165" fontId="4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5" xfId="2" applyFont="1" applyFill="1" applyBorder="1" applyAlignment="1" applyProtection="1">
      <alignment horizontal="left" vertical="center" wrapText="1" indent="1"/>
    </xf>
    <xf numFmtId="0" fontId="4" fillId="0" borderId="23" xfId="2" applyFont="1" applyFill="1" applyBorder="1" applyAlignment="1" applyProtection="1">
      <alignment horizontal="left" vertical="center" wrapText="1" indent="1"/>
    </xf>
    <xf numFmtId="0" fontId="4" fillId="0" borderId="15" xfId="2" applyFont="1" applyFill="1" applyBorder="1" applyAlignment="1" applyProtection="1">
      <alignment horizontal="left" indent="6"/>
    </xf>
    <xf numFmtId="49" fontId="4" fillId="0" borderId="32" xfId="2" applyNumberFormat="1" applyFont="1" applyFill="1" applyBorder="1" applyAlignment="1" applyProtection="1">
      <alignment horizontal="left" vertical="center" wrapText="1" indent="1"/>
    </xf>
    <xf numFmtId="0" fontId="4" fillId="0" borderId="33" xfId="2" applyFont="1" applyFill="1" applyBorder="1" applyAlignment="1" applyProtection="1">
      <alignment horizontal="left" vertical="center" wrapText="1" indent="6"/>
    </xf>
    <xf numFmtId="165" fontId="4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5" fontId="4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3" xfId="2" applyFont="1" applyFill="1" applyBorder="1" applyAlignment="1" applyProtection="1">
      <alignment vertical="center" wrapText="1"/>
    </xf>
    <xf numFmtId="0" fontId="4" fillId="0" borderId="19" xfId="2" applyFont="1" applyFill="1" applyBorder="1" applyAlignment="1" applyProtection="1">
      <alignment horizontal="left" vertical="center" wrapText="1" indent="1"/>
    </xf>
    <xf numFmtId="0" fontId="4" fillId="0" borderId="15" xfId="2" applyFont="1" applyFill="1" applyBorder="1" applyAlignment="1" applyProtection="1">
      <alignment horizontal="left" vertical="center" wrapText="1" indent="6"/>
    </xf>
    <xf numFmtId="0" fontId="4" fillId="0" borderId="11" xfId="2" applyFont="1" applyFill="1" applyBorder="1" applyAlignment="1" applyProtection="1">
      <alignment horizontal="left" vertical="center" wrapText="1" indent="1"/>
    </xf>
    <xf numFmtId="165" fontId="4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0" xfId="2" applyFont="1" applyFill="1" applyProtection="1"/>
    <xf numFmtId="0" fontId="4" fillId="0" borderId="0" xfId="2" applyFont="1" applyFill="1" applyAlignment="1" applyProtection="1">
      <alignment horizontal="right" vertical="center" indent="1"/>
    </xf>
    <xf numFmtId="0" fontId="5" fillId="0" borderId="36" xfId="2" applyFont="1" applyFill="1" applyBorder="1" applyAlignment="1" applyProtection="1">
      <alignment horizontal="left" vertical="center" wrapText="1" indent="1"/>
    </xf>
    <xf numFmtId="0" fontId="5" fillId="0" borderId="37" xfId="2" applyFont="1" applyFill="1" applyBorder="1" applyAlignment="1" applyProtection="1">
      <alignment vertical="center" wrapText="1"/>
    </xf>
    <xf numFmtId="0" fontId="4" fillId="0" borderId="0" xfId="0" applyFont="1"/>
    <xf numFmtId="0" fontId="5" fillId="0" borderId="38" xfId="0" applyFont="1" applyBorder="1"/>
    <xf numFmtId="165" fontId="5" fillId="0" borderId="31" xfId="1" applyNumberFormat="1" applyFont="1" applyBorder="1"/>
    <xf numFmtId="0" fontId="5" fillId="0" borderId="39" xfId="0" applyFont="1" applyBorder="1"/>
    <xf numFmtId="165" fontId="5" fillId="0" borderId="35" xfId="1" applyNumberFormat="1" applyFont="1" applyBorder="1"/>
    <xf numFmtId="0" fontId="5" fillId="0" borderId="0" xfId="3" applyFont="1" applyBorder="1" applyAlignment="1" applyProtection="1">
      <alignment horizontal="center" wrapText="1"/>
    </xf>
    <xf numFmtId="0" fontId="5" fillId="0" borderId="0" xfId="3" applyFont="1" applyBorder="1" applyAlignment="1" applyProtection="1">
      <alignment wrapText="1"/>
    </xf>
    <xf numFmtId="165" fontId="5" fillId="0" borderId="0" xfId="1" applyNumberFormat="1" applyFont="1" applyFill="1" applyBorder="1" applyAlignment="1" applyProtection="1">
      <alignment horizontal="right" vertical="center" wrapText="1" indent="1"/>
    </xf>
    <xf numFmtId="164" fontId="7" fillId="0" borderId="1" xfId="2" applyNumberFormat="1" applyFont="1" applyFill="1" applyBorder="1" applyAlignment="1" applyProtection="1">
      <alignment horizontal="left"/>
    </xf>
    <xf numFmtId="0" fontId="4" fillId="0" borderId="1" xfId="3" applyFont="1" applyFill="1" applyBorder="1" applyAlignment="1" applyProtection="1">
      <alignment horizontal="center"/>
    </xf>
    <xf numFmtId="0" fontId="5" fillId="0" borderId="0" xfId="2" applyFont="1" applyFill="1" applyAlignment="1" applyProtection="1">
      <alignment horizontal="center"/>
    </xf>
    <xf numFmtId="164" fontId="7" fillId="0" borderId="1" xfId="2" applyNumberFormat="1" applyFont="1" applyFill="1" applyBorder="1" applyAlignment="1" applyProtection="1">
      <alignment horizontal="left" vertical="center"/>
    </xf>
    <xf numFmtId="0" fontId="4" fillId="0" borderId="1" xfId="3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right"/>
    </xf>
    <xf numFmtId="0" fontId="5" fillId="0" borderId="0" xfId="0" applyFont="1" applyAlignment="1">
      <alignment horizontal="center" wrapText="1"/>
    </xf>
    <xf numFmtId="164" fontId="5" fillId="0" borderId="0" xfId="2" applyNumberFormat="1" applyFont="1" applyFill="1" applyBorder="1" applyAlignment="1" applyProtection="1">
      <alignment horizontal="center" vertical="center"/>
    </xf>
  </cellXfs>
  <cellStyles count="4">
    <cellStyle name="Ezres" xfId="1" builtinId="3"/>
    <cellStyle name="Normál" xfId="0" builtinId="0"/>
    <cellStyle name="Normál_KVRENMUNKA" xfId="2" xr:uid="{00000000-0005-0000-0000-000002000000}"/>
    <cellStyle name="Normál_Munka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"/>
  <sheetViews>
    <sheetView tabSelected="1" workbookViewId="0">
      <selection sqref="A1:F1"/>
    </sheetView>
  </sheetViews>
  <sheetFormatPr defaultRowHeight="14.4" x14ac:dyDescent="0.3"/>
  <cols>
    <col min="1" max="1" width="6.88671875" style="73" customWidth="1"/>
    <col min="2" max="2" width="56.6640625" style="73" customWidth="1"/>
    <col min="3" max="3" width="13.6640625" style="73" customWidth="1"/>
    <col min="4" max="5" width="13.6640625" style="18" customWidth="1"/>
    <col min="6" max="6" width="8.6640625" style="18" customWidth="1"/>
  </cols>
  <sheetData>
    <row r="1" spans="1:6" x14ac:dyDescent="0.3">
      <c r="A1" s="86" t="s">
        <v>157</v>
      </c>
      <c r="B1" s="86"/>
      <c r="C1" s="86"/>
      <c r="D1" s="86"/>
      <c r="E1" s="86"/>
      <c r="F1" s="86"/>
    </row>
    <row r="2" spans="1:6" x14ac:dyDescent="0.3">
      <c r="A2" s="17"/>
      <c r="B2" s="17"/>
      <c r="C2" s="17"/>
    </row>
    <row r="3" spans="1:6" ht="30.75" customHeight="1" x14ac:dyDescent="0.3">
      <c r="A3" s="87" t="s">
        <v>0</v>
      </c>
      <c r="B3" s="87"/>
      <c r="C3" s="87"/>
      <c r="D3" s="87"/>
      <c r="E3" s="87"/>
      <c r="F3" s="87"/>
    </row>
    <row r="4" spans="1:6" x14ac:dyDescent="0.3">
      <c r="A4" s="88" t="s">
        <v>1</v>
      </c>
      <c r="B4" s="88"/>
      <c r="C4" s="88"/>
      <c r="D4" s="88"/>
      <c r="E4" s="88"/>
      <c r="F4" s="88"/>
    </row>
    <row r="5" spans="1:6" ht="15" thickBot="1" x14ac:dyDescent="0.35">
      <c r="A5" s="84" t="s">
        <v>2</v>
      </c>
      <c r="B5" s="84"/>
      <c r="C5" s="85" t="s">
        <v>3</v>
      </c>
      <c r="D5" s="85"/>
      <c r="E5" s="85"/>
      <c r="F5" s="85"/>
    </row>
    <row r="6" spans="1:6" ht="40.200000000000003" thickBot="1" x14ac:dyDescent="0.35">
      <c r="A6" s="19" t="s">
        <v>4</v>
      </c>
      <c r="B6" s="20" t="s">
        <v>5</v>
      </c>
      <c r="C6" s="21" t="s">
        <v>6</v>
      </c>
      <c r="D6" s="22" t="s">
        <v>7</v>
      </c>
      <c r="E6" s="22" t="s">
        <v>8</v>
      </c>
      <c r="F6" s="22" t="s">
        <v>9</v>
      </c>
    </row>
    <row r="7" spans="1:6" ht="15" thickBot="1" x14ac:dyDescent="0.35">
      <c r="A7" s="23">
        <v>1</v>
      </c>
      <c r="B7" s="24">
        <v>2</v>
      </c>
      <c r="C7" s="25">
        <v>3</v>
      </c>
      <c r="D7" s="26">
        <v>4</v>
      </c>
      <c r="E7" s="26">
        <v>5</v>
      </c>
      <c r="F7" s="26">
        <v>6</v>
      </c>
    </row>
    <row r="8" spans="1:6" ht="15" thickBot="1" x14ac:dyDescent="0.35">
      <c r="A8" s="27" t="s">
        <v>10</v>
      </c>
      <c r="B8" s="28" t="s">
        <v>11</v>
      </c>
      <c r="C8" s="29">
        <f>SUM(C9:C14)</f>
        <v>17966145</v>
      </c>
      <c r="D8" s="30">
        <f>SUM(D9:D14)</f>
        <v>19229940</v>
      </c>
      <c r="E8" s="30">
        <f>SUM(E9:E14)</f>
        <v>19229940</v>
      </c>
      <c r="F8" s="30">
        <v>100</v>
      </c>
    </row>
    <row r="9" spans="1:6" x14ac:dyDescent="0.3">
      <c r="A9" s="31" t="s">
        <v>12</v>
      </c>
      <c r="B9" s="1" t="s">
        <v>13</v>
      </c>
      <c r="C9" s="32">
        <v>9110985</v>
      </c>
      <c r="D9" s="33">
        <v>9110985</v>
      </c>
      <c r="E9" s="33">
        <v>9110985</v>
      </c>
      <c r="F9" s="33"/>
    </row>
    <row r="10" spans="1:6" x14ac:dyDescent="0.3">
      <c r="A10" s="34" t="s">
        <v>14</v>
      </c>
      <c r="B10" s="2" t="s">
        <v>15</v>
      </c>
      <c r="C10" s="35">
        <v>0</v>
      </c>
      <c r="D10" s="36">
        <v>0</v>
      </c>
      <c r="E10" s="36">
        <v>0</v>
      </c>
      <c r="F10" s="36"/>
    </row>
    <row r="11" spans="1:6" ht="40.200000000000003" x14ac:dyDescent="0.3">
      <c r="A11" s="34" t="s">
        <v>16</v>
      </c>
      <c r="B11" s="2" t="s">
        <v>17</v>
      </c>
      <c r="C11" s="35">
        <v>7055160</v>
      </c>
      <c r="D11" s="36">
        <v>7568295</v>
      </c>
      <c r="E11" s="36">
        <v>7568295</v>
      </c>
      <c r="F11" s="36"/>
    </row>
    <row r="12" spans="1:6" x14ac:dyDescent="0.3">
      <c r="A12" s="34" t="s">
        <v>18</v>
      </c>
      <c r="B12" s="2" t="s">
        <v>19</v>
      </c>
      <c r="C12" s="35">
        <v>1800000</v>
      </c>
      <c r="D12" s="36">
        <v>2000000</v>
      </c>
      <c r="E12" s="36">
        <v>2000000</v>
      </c>
      <c r="F12" s="36"/>
    </row>
    <row r="13" spans="1:6" x14ac:dyDescent="0.3">
      <c r="A13" s="34" t="s">
        <v>20</v>
      </c>
      <c r="B13" s="2" t="s">
        <v>21</v>
      </c>
      <c r="C13" s="35">
        <v>0</v>
      </c>
      <c r="D13" s="36">
        <v>495300</v>
      </c>
      <c r="E13" s="36">
        <v>495300</v>
      </c>
      <c r="F13" s="36"/>
    </row>
    <row r="14" spans="1:6" ht="15" thickBot="1" x14ac:dyDescent="0.35">
      <c r="A14" s="37" t="s">
        <v>22</v>
      </c>
      <c r="B14" s="3" t="s">
        <v>23</v>
      </c>
      <c r="C14" s="35">
        <v>0</v>
      </c>
      <c r="D14" s="36">
        <v>55360</v>
      </c>
      <c r="E14" s="36">
        <v>55360</v>
      </c>
      <c r="F14" s="36"/>
    </row>
    <row r="15" spans="1:6" ht="15" thickBot="1" x14ac:dyDescent="0.35">
      <c r="A15" s="27" t="s">
        <v>24</v>
      </c>
      <c r="B15" s="4" t="s">
        <v>25</v>
      </c>
      <c r="C15" s="29">
        <f>SUM(C16:C17)</f>
        <v>119380</v>
      </c>
      <c r="D15" s="30">
        <f>SUM(D16:D17)</f>
        <v>859128</v>
      </c>
      <c r="E15" s="30">
        <f>SUM(E16:E17)</f>
        <v>859128</v>
      </c>
      <c r="F15" s="30">
        <v>100</v>
      </c>
    </row>
    <row r="16" spans="1:6" x14ac:dyDescent="0.3">
      <c r="A16" s="34" t="s">
        <v>26</v>
      </c>
      <c r="B16" s="2" t="s">
        <v>27</v>
      </c>
      <c r="C16" s="35">
        <v>119380</v>
      </c>
      <c r="D16" s="36">
        <v>859128</v>
      </c>
      <c r="E16" s="36">
        <v>859128</v>
      </c>
      <c r="F16" s="36"/>
    </row>
    <row r="17" spans="1:6" ht="15" thickBot="1" x14ac:dyDescent="0.35">
      <c r="A17" s="37" t="s">
        <v>28</v>
      </c>
      <c r="B17" s="3" t="s">
        <v>29</v>
      </c>
      <c r="C17" s="38">
        <v>0</v>
      </c>
      <c r="D17" s="39">
        <v>0</v>
      </c>
      <c r="E17" s="39">
        <v>0</v>
      </c>
      <c r="F17" s="39"/>
    </row>
    <row r="18" spans="1:6" ht="27" thickBot="1" x14ac:dyDescent="0.35">
      <c r="A18" s="27" t="s">
        <v>30</v>
      </c>
      <c r="B18" s="28" t="s">
        <v>31</v>
      </c>
      <c r="C18" s="29">
        <f>SUM(C19:C20)</f>
        <v>0</v>
      </c>
      <c r="D18" s="30">
        <f>SUM(D19:D20)</f>
        <v>10653372</v>
      </c>
      <c r="E18" s="30">
        <f>SUM(E19:E20)</f>
        <v>10653372</v>
      </c>
      <c r="F18" s="30">
        <v>100</v>
      </c>
    </row>
    <row r="19" spans="1:6" x14ac:dyDescent="0.3">
      <c r="A19" s="31" t="s">
        <v>32</v>
      </c>
      <c r="B19" s="1" t="s">
        <v>33</v>
      </c>
      <c r="C19" s="32">
        <v>0</v>
      </c>
      <c r="D19" s="33">
        <v>390000</v>
      </c>
      <c r="E19" s="33">
        <v>390000</v>
      </c>
      <c r="F19" s="33"/>
    </row>
    <row r="20" spans="1:6" x14ac:dyDescent="0.3">
      <c r="A20" s="34" t="s">
        <v>34</v>
      </c>
      <c r="B20" s="2" t="s">
        <v>35</v>
      </c>
      <c r="C20" s="35">
        <v>0</v>
      </c>
      <c r="D20" s="36">
        <v>10263372</v>
      </c>
      <c r="E20" s="36">
        <v>10263372</v>
      </c>
      <c r="F20" s="36"/>
    </row>
    <row r="21" spans="1:6" ht="15" thickBot="1" x14ac:dyDescent="0.35">
      <c r="A21" s="37" t="s">
        <v>36</v>
      </c>
      <c r="B21" s="3" t="s">
        <v>37</v>
      </c>
      <c r="C21" s="38">
        <v>0</v>
      </c>
      <c r="D21" s="39">
        <v>10263372</v>
      </c>
      <c r="E21" s="39">
        <v>10263372</v>
      </c>
      <c r="F21" s="39"/>
    </row>
    <row r="22" spans="1:6" ht="15" thickBot="1" x14ac:dyDescent="0.35">
      <c r="A22" s="27" t="s">
        <v>38</v>
      </c>
      <c r="B22" s="28" t="s">
        <v>39</v>
      </c>
      <c r="C22" s="29">
        <f>SUM(C23,C25,C26,C27)</f>
        <v>4610000</v>
      </c>
      <c r="D22" s="30">
        <f>SUM(D23,D25,D26,D27)</f>
        <v>4655196</v>
      </c>
      <c r="E22" s="30">
        <f>SUM(E23,E25,E26,E27)</f>
        <v>2527095</v>
      </c>
      <c r="F22" s="30">
        <v>54</v>
      </c>
    </row>
    <row r="23" spans="1:6" x14ac:dyDescent="0.3">
      <c r="A23" s="31" t="s">
        <v>40</v>
      </c>
      <c r="B23" s="1" t="s">
        <v>41</v>
      </c>
      <c r="C23" s="40">
        <f>SUM(C24)</f>
        <v>4000000</v>
      </c>
      <c r="D23" s="41">
        <f>SUM(D24)</f>
        <v>4455711</v>
      </c>
      <c r="E23" s="41">
        <f>SUM(E24)</f>
        <v>2355364</v>
      </c>
      <c r="F23" s="41"/>
    </row>
    <row r="24" spans="1:6" x14ac:dyDescent="0.3">
      <c r="A24" s="34" t="s">
        <v>42</v>
      </c>
      <c r="B24" s="2" t="s">
        <v>43</v>
      </c>
      <c r="C24" s="35">
        <v>4000000</v>
      </c>
      <c r="D24" s="36">
        <v>4455711</v>
      </c>
      <c r="E24" s="36">
        <v>2355364</v>
      </c>
      <c r="F24" s="36"/>
    </row>
    <row r="25" spans="1:6" x14ac:dyDescent="0.3">
      <c r="A25" s="34" t="s">
        <v>44</v>
      </c>
      <c r="B25" s="2" t="s">
        <v>45</v>
      </c>
      <c r="C25" s="35">
        <v>600000</v>
      </c>
      <c r="D25" s="36">
        <v>8278</v>
      </c>
      <c r="E25" s="36">
        <v>8278</v>
      </c>
      <c r="F25" s="36"/>
    </row>
    <row r="26" spans="1:6" x14ac:dyDescent="0.3">
      <c r="A26" s="37" t="s">
        <v>46</v>
      </c>
      <c r="B26" s="3" t="s">
        <v>47</v>
      </c>
      <c r="C26" s="38">
        <v>0</v>
      </c>
      <c r="D26" s="39">
        <v>8700</v>
      </c>
      <c r="E26" s="39">
        <v>8700</v>
      </c>
      <c r="F26" s="39"/>
    </row>
    <row r="27" spans="1:6" ht="15" thickBot="1" x14ac:dyDescent="0.35">
      <c r="A27" s="37" t="s">
        <v>48</v>
      </c>
      <c r="B27" s="3" t="s">
        <v>49</v>
      </c>
      <c r="C27" s="38">
        <v>10000</v>
      </c>
      <c r="D27" s="39">
        <v>182507</v>
      </c>
      <c r="E27" s="39">
        <v>154753</v>
      </c>
      <c r="F27" s="39"/>
    </row>
    <row r="28" spans="1:6" ht="15" thickBot="1" x14ac:dyDescent="0.35">
      <c r="A28" s="27" t="s">
        <v>50</v>
      </c>
      <c r="B28" s="28" t="s">
        <v>51</v>
      </c>
      <c r="C28" s="29">
        <f>SUM(C29:C37)</f>
        <v>4115604</v>
      </c>
      <c r="D28" s="30">
        <f>SUM(D29:D37)</f>
        <v>5314466</v>
      </c>
      <c r="E28" s="30">
        <f>SUM(E29:E37)</f>
        <v>4895448</v>
      </c>
      <c r="F28" s="30">
        <v>92</v>
      </c>
    </row>
    <row r="29" spans="1:6" x14ac:dyDescent="0.3">
      <c r="A29" s="42" t="s">
        <v>52</v>
      </c>
      <c r="B29" s="43" t="s">
        <v>53</v>
      </c>
      <c r="C29" s="44">
        <v>0</v>
      </c>
      <c r="D29" s="45">
        <v>0</v>
      </c>
      <c r="E29" s="45">
        <v>0</v>
      </c>
      <c r="F29" s="45"/>
    </row>
    <row r="30" spans="1:6" x14ac:dyDescent="0.3">
      <c r="A30" s="34" t="s">
        <v>54</v>
      </c>
      <c r="B30" s="2" t="s">
        <v>55</v>
      </c>
      <c r="C30" s="35">
        <v>1520000</v>
      </c>
      <c r="D30" s="36">
        <v>435000</v>
      </c>
      <c r="E30" s="36">
        <v>434820</v>
      </c>
      <c r="F30" s="36"/>
    </row>
    <row r="31" spans="1:6" x14ac:dyDescent="0.3">
      <c r="A31" s="34" t="s">
        <v>56</v>
      </c>
      <c r="B31" s="2" t="s">
        <v>57</v>
      </c>
      <c r="C31" s="35">
        <v>190000</v>
      </c>
      <c r="D31" s="36">
        <v>271416</v>
      </c>
      <c r="E31" s="36">
        <v>242876</v>
      </c>
      <c r="F31" s="36"/>
    </row>
    <row r="32" spans="1:6" x14ac:dyDescent="0.3">
      <c r="A32" s="34" t="s">
        <v>58</v>
      </c>
      <c r="B32" s="2" t="s">
        <v>59</v>
      </c>
      <c r="C32" s="35">
        <v>1680000</v>
      </c>
      <c r="D32" s="36">
        <v>3573340</v>
      </c>
      <c r="E32" s="36">
        <v>3210103</v>
      </c>
      <c r="F32" s="36"/>
    </row>
    <row r="33" spans="1:6" x14ac:dyDescent="0.3">
      <c r="A33" s="34" t="s">
        <v>60</v>
      </c>
      <c r="B33" s="2" t="s">
        <v>61</v>
      </c>
      <c r="C33" s="35">
        <v>725604</v>
      </c>
      <c r="D33" s="36">
        <v>725604</v>
      </c>
      <c r="E33" s="36">
        <v>717060</v>
      </c>
      <c r="F33" s="36"/>
    </row>
    <row r="34" spans="1:6" x14ac:dyDescent="0.3">
      <c r="A34" s="34" t="s">
        <v>62</v>
      </c>
      <c r="B34" s="2" t="s">
        <v>63</v>
      </c>
      <c r="C34" s="35">
        <v>0</v>
      </c>
      <c r="D34" s="36">
        <v>17863</v>
      </c>
      <c r="E34" s="36">
        <v>0</v>
      </c>
      <c r="F34" s="36"/>
    </row>
    <row r="35" spans="1:6" x14ac:dyDescent="0.3">
      <c r="A35" s="34" t="s">
        <v>64</v>
      </c>
      <c r="B35" s="2" t="s">
        <v>65</v>
      </c>
      <c r="C35" s="35">
        <v>0</v>
      </c>
      <c r="D35" s="36">
        <v>0</v>
      </c>
      <c r="E35" s="36">
        <v>0</v>
      </c>
      <c r="F35" s="36"/>
    </row>
    <row r="36" spans="1:6" x14ac:dyDescent="0.3">
      <c r="A36" s="34" t="s">
        <v>66</v>
      </c>
      <c r="B36" s="2" t="s">
        <v>67</v>
      </c>
      <c r="C36" s="35">
        <v>0</v>
      </c>
      <c r="D36" s="36">
        <v>3243</v>
      </c>
      <c r="E36" s="36">
        <v>3243</v>
      </c>
      <c r="F36" s="36"/>
    </row>
    <row r="37" spans="1:6" ht="15" thickBot="1" x14ac:dyDescent="0.35">
      <c r="A37" s="37" t="s">
        <v>68</v>
      </c>
      <c r="B37" s="3" t="s">
        <v>69</v>
      </c>
      <c r="C37" s="38">
        <v>0</v>
      </c>
      <c r="D37" s="39">
        <v>288000</v>
      </c>
      <c r="E37" s="39">
        <v>287346</v>
      </c>
      <c r="F37" s="39"/>
    </row>
    <row r="38" spans="1:6" ht="15" thickBot="1" x14ac:dyDescent="0.35">
      <c r="A38" s="27" t="s">
        <v>70</v>
      </c>
      <c r="B38" s="28" t="s">
        <v>71</v>
      </c>
      <c r="C38" s="29">
        <f>SUM(C39:C42)</f>
        <v>0</v>
      </c>
      <c r="D38" s="30">
        <f>SUM(D39:D42)</f>
        <v>722116</v>
      </c>
      <c r="E38" s="30">
        <f>SUM(E39:E42)</f>
        <v>722116</v>
      </c>
      <c r="F38" s="30">
        <v>100</v>
      </c>
    </row>
    <row r="39" spans="1:6" x14ac:dyDescent="0.3">
      <c r="A39" s="31" t="s">
        <v>72</v>
      </c>
      <c r="B39" s="1" t="s">
        <v>73</v>
      </c>
      <c r="C39" s="32">
        <v>0</v>
      </c>
      <c r="D39" s="33">
        <v>0</v>
      </c>
      <c r="E39" s="33">
        <v>0</v>
      </c>
      <c r="F39" s="33"/>
    </row>
    <row r="40" spans="1:6" x14ac:dyDescent="0.3">
      <c r="A40" s="34" t="s">
        <v>74</v>
      </c>
      <c r="B40" s="2" t="s">
        <v>75</v>
      </c>
      <c r="C40" s="35">
        <v>0</v>
      </c>
      <c r="D40" s="36">
        <v>722116</v>
      </c>
      <c r="E40" s="36">
        <v>722116</v>
      </c>
      <c r="F40" s="36"/>
    </row>
    <row r="41" spans="1:6" x14ac:dyDescent="0.3">
      <c r="A41" s="34" t="s">
        <v>76</v>
      </c>
      <c r="B41" s="2" t="s">
        <v>77</v>
      </c>
      <c r="C41" s="35">
        <v>0</v>
      </c>
      <c r="D41" s="36">
        <v>0</v>
      </c>
      <c r="E41" s="36">
        <v>0</v>
      </c>
      <c r="F41" s="36"/>
    </row>
    <row r="42" spans="1:6" ht="15" thickBot="1" x14ac:dyDescent="0.35">
      <c r="A42" s="34" t="s">
        <v>78</v>
      </c>
      <c r="B42" s="2" t="s">
        <v>79</v>
      </c>
      <c r="C42" s="35">
        <v>0</v>
      </c>
      <c r="D42" s="36">
        <v>0</v>
      </c>
      <c r="E42" s="36">
        <v>0</v>
      </c>
      <c r="F42" s="36"/>
    </row>
    <row r="43" spans="1:6" ht="15" thickBot="1" x14ac:dyDescent="0.35">
      <c r="A43" s="27" t="s">
        <v>80</v>
      </c>
      <c r="B43" s="28" t="s">
        <v>81</v>
      </c>
      <c r="C43" s="29">
        <f>SUM(C44:C45)</f>
        <v>0</v>
      </c>
      <c r="D43" s="30">
        <f>SUM(D44:D45)</f>
        <v>0</v>
      </c>
      <c r="E43" s="30">
        <f>SUM(E44:E45)</f>
        <v>0</v>
      </c>
      <c r="F43" s="30">
        <v>0</v>
      </c>
    </row>
    <row r="44" spans="1:6" x14ac:dyDescent="0.3">
      <c r="A44" s="34" t="s">
        <v>82</v>
      </c>
      <c r="B44" s="2" t="s">
        <v>83</v>
      </c>
      <c r="C44" s="35">
        <v>0</v>
      </c>
      <c r="D44" s="36">
        <v>0</v>
      </c>
      <c r="E44" s="36"/>
      <c r="F44" s="36"/>
    </row>
    <row r="45" spans="1:6" ht="15" thickBot="1" x14ac:dyDescent="0.35">
      <c r="A45" s="37" t="s">
        <v>84</v>
      </c>
      <c r="B45" s="3" t="s">
        <v>85</v>
      </c>
      <c r="C45" s="38">
        <v>0</v>
      </c>
      <c r="D45" s="39">
        <v>0</v>
      </c>
      <c r="E45" s="39"/>
      <c r="F45" s="39"/>
    </row>
    <row r="46" spans="1:6" ht="15" thickBot="1" x14ac:dyDescent="0.35">
      <c r="A46" s="27" t="s">
        <v>86</v>
      </c>
      <c r="B46" s="4" t="s">
        <v>87</v>
      </c>
      <c r="C46" s="29">
        <f>SUM(C47:C48)</f>
        <v>0</v>
      </c>
      <c r="D46" s="30">
        <f>SUM(D47:D48)</f>
        <v>0</v>
      </c>
      <c r="E46" s="30">
        <f>SUM(E47:E48)</f>
        <v>0</v>
      </c>
      <c r="F46" s="30">
        <v>0</v>
      </c>
    </row>
    <row r="47" spans="1:6" x14ac:dyDescent="0.3">
      <c r="A47" s="34" t="s">
        <v>88</v>
      </c>
      <c r="B47" s="2" t="s">
        <v>89</v>
      </c>
      <c r="C47" s="35">
        <v>0</v>
      </c>
      <c r="D47" s="36">
        <v>0</v>
      </c>
      <c r="E47" s="36">
        <v>0</v>
      </c>
      <c r="F47" s="36"/>
    </row>
    <row r="48" spans="1:6" ht="15" thickBot="1" x14ac:dyDescent="0.35">
      <c r="A48" s="37" t="s">
        <v>90</v>
      </c>
      <c r="B48" s="3" t="s">
        <v>91</v>
      </c>
      <c r="C48" s="35">
        <v>0</v>
      </c>
      <c r="D48" s="36">
        <v>0</v>
      </c>
      <c r="E48" s="36">
        <v>0</v>
      </c>
      <c r="F48" s="36"/>
    </row>
    <row r="49" spans="1:6" ht="15" thickBot="1" x14ac:dyDescent="0.35">
      <c r="A49" s="27" t="s">
        <v>92</v>
      </c>
      <c r="B49" s="28" t="s">
        <v>93</v>
      </c>
      <c r="C49" s="29">
        <f>SUM(C46,C43,C38,C28,C22,C18,C15,C8)</f>
        <v>26811129</v>
      </c>
      <c r="D49" s="30">
        <f>SUM(D46,D43,D38,D28,D22,D18,D15,D8)</f>
        <v>41434218</v>
      </c>
      <c r="E49" s="30">
        <f>SUM(E46,E43,E38,E28,E22,E18,E15,E8)</f>
        <v>38887099</v>
      </c>
      <c r="F49" s="30">
        <v>94</v>
      </c>
    </row>
    <row r="50" spans="1:6" ht="15" thickBot="1" x14ac:dyDescent="0.35">
      <c r="A50" s="5" t="s">
        <v>94</v>
      </c>
      <c r="B50" s="4" t="s">
        <v>95</v>
      </c>
      <c r="C50" s="29">
        <f>SUM(C51:C53)</f>
        <v>29132871</v>
      </c>
      <c r="D50" s="30">
        <f>SUM(D51:D53)</f>
        <v>29981126</v>
      </c>
      <c r="E50" s="30">
        <f>SUM(E51:E53)</f>
        <v>29981126</v>
      </c>
      <c r="F50" s="30">
        <v>100</v>
      </c>
    </row>
    <row r="51" spans="1:6" x14ac:dyDescent="0.3">
      <c r="A51" s="31" t="s">
        <v>96</v>
      </c>
      <c r="B51" s="1" t="s">
        <v>97</v>
      </c>
      <c r="C51" s="35">
        <v>29132871</v>
      </c>
      <c r="D51" s="36">
        <v>29169990</v>
      </c>
      <c r="E51" s="36">
        <v>29169990</v>
      </c>
      <c r="F51" s="36"/>
    </row>
    <row r="52" spans="1:6" x14ac:dyDescent="0.3">
      <c r="A52" s="34" t="s">
        <v>98</v>
      </c>
      <c r="B52" s="2" t="s">
        <v>99</v>
      </c>
      <c r="C52" s="35">
        <v>0</v>
      </c>
      <c r="D52" s="36">
        <v>811136</v>
      </c>
      <c r="E52" s="36">
        <v>811136</v>
      </c>
      <c r="F52" s="36"/>
    </row>
    <row r="53" spans="1:6" ht="15" thickBot="1" x14ac:dyDescent="0.35">
      <c r="A53" s="34" t="s">
        <v>100</v>
      </c>
      <c r="B53" s="6" t="s">
        <v>101</v>
      </c>
      <c r="C53" s="35">
        <v>0</v>
      </c>
      <c r="D53" s="36">
        <v>0</v>
      </c>
      <c r="E53" s="36">
        <v>0</v>
      </c>
      <c r="F53" s="36"/>
    </row>
    <row r="54" spans="1:6" ht="20.25" customHeight="1" thickBot="1" x14ac:dyDescent="0.35">
      <c r="A54" s="7" t="s">
        <v>102</v>
      </c>
      <c r="B54" s="8" t="s">
        <v>103</v>
      </c>
      <c r="C54" s="29">
        <f>SUM(C50)</f>
        <v>29132871</v>
      </c>
      <c r="D54" s="30">
        <f>SUM(D50)</f>
        <v>29981126</v>
      </c>
      <c r="E54" s="30">
        <f>SUM(E50)</f>
        <v>29981126</v>
      </c>
      <c r="F54" s="30">
        <v>100</v>
      </c>
    </row>
    <row r="55" spans="1:6" ht="27.6" thickBot="1" x14ac:dyDescent="0.35">
      <c r="A55" s="9" t="s">
        <v>104</v>
      </c>
      <c r="B55" s="10" t="s">
        <v>105</v>
      </c>
      <c r="C55" s="29">
        <f>SUM(C49,C54)</f>
        <v>55944000</v>
      </c>
      <c r="D55" s="30">
        <f>SUM(D49,D54)</f>
        <v>71415344</v>
      </c>
      <c r="E55" s="30">
        <f>SUM(E49,E54)</f>
        <v>68868225</v>
      </c>
      <c r="F55" s="30">
        <v>96</v>
      </c>
    </row>
    <row r="56" spans="1:6" x14ac:dyDescent="0.3">
      <c r="A56" s="78"/>
      <c r="B56" s="79"/>
      <c r="C56" s="80"/>
      <c r="D56" s="80"/>
      <c r="E56" s="80"/>
      <c r="F56" s="80"/>
    </row>
    <row r="57" spans="1:6" x14ac:dyDescent="0.3">
      <c r="A57" s="46"/>
      <c r="B57" s="47"/>
      <c r="C57" s="48"/>
    </row>
    <row r="58" spans="1:6" x14ac:dyDescent="0.3">
      <c r="A58" s="88" t="s">
        <v>106</v>
      </c>
      <c r="B58" s="88"/>
      <c r="C58" s="88"/>
      <c r="D58" s="88"/>
      <c r="E58" s="88"/>
      <c r="F58" s="88"/>
    </row>
    <row r="59" spans="1:6" ht="30.75" customHeight="1" thickBot="1" x14ac:dyDescent="0.35">
      <c r="A59" s="81" t="s">
        <v>107</v>
      </c>
      <c r="B59" s="81"/>
      <c r="C59" s="82" t="s">
        <v>3</v>
      </c>
      <c r="D59" s="82"/>
      <c r="E59" s="82"/>
      <c r="F59" s="82"/>
    </row>
    <row r="60" spans="1:6" ht="40.200000000000003" thickBot="1" x14ac:dyDescent="0.35">
      <c r="A60" s="19" t="s">
        <v>4</v>
      </c>
      <c r="B60" s="20" t="s">
        <v>108</v>
      </c>
      <c r="C60" s="21" t="s">
        <v>6</v>
      </c>
      <c r="D60" s="22" t="s">
        <v>7</v>
      </c>
      <c r="E60" s="22" t="s">
        <v>8</v>
      </c>
      <c r="F60" s="22" t="s">
        <v>9</v>
      </c>
    </row>
    <row r="61" spans="1:6" ht="15" thickBot="1" x14ac:dyDescent="0.35">
      <c r="A61" s="19">
        <v>1</v>
      </c>
      <c r="B61" s="20">
        <v>2</v>
      </c>
      <c r="C61" s="21">
        <v>3</v>
      </c>
      <c r="D61" s="22">
        <v>4</v>
      </c>
      <c r="E61" s="22">
        <v>5</v>
      </c>
      <c r="F61" s="22">
        <v>6</v>
      </c>
    </row>
    <row r="62" spans="1:6" ht="15" thickBot="1" x14ac:dyDescent="0.35">
      <c r="A62" s="49" t="s">
        <v>10</v>
      </c>
      <c r="B62" s="50" t="s">
        <v>155</v>
      </c>
      <c r="C62" s="51">
        <f>SUM(C63:C67)</f>
        <v>28316700</v>
      </c>
      <c r="D62" s="52">
        <f>SUM(D63:D67)</f>
        <v>28469237</v>
      </c>
      <c r="E62" s="52">
        <f>SUM(E63:E67)</f>
        <v>23482982</v>
      </c>
      <c r="F62" s="52">
        <v>82</v>
      </c>
    </row>
    <row r="63" spans="1:6" x14ac:dyDescent="0.3">
      <c r="A63" s="53" t="s">
        <v>12</v>
      </c>
      <c r="B63" s="54" t="s">
        <v>109</v>
      </c>
      <c r="C63" s="55">
        <v>9249412</v>
      </c>
      <c r="D63" s="56">
        <v>9975562</v>
      </c>
      <c r="E63" s="56">
        <v>9247672</v>
      </c>
      <c r="F63" s="56"/>
    </row>
    <row r="64" spans="1:6" x14ac:dyDescent="0.3">
      <c r="A64" s="34" t="s">
        <v>14</v>
      </c>
      <c r="B64" s="57" t="s">
        <v>110</v>
      </c>
      <c r="C64" s="35">
        <v>1621397</v>
      </c>
      <c r="D64" s="36">
        <v>1645285</v>
      </c>
      <c r="E64" s="36">
        <v>1559312</v>
      </c>
      <c r="F64" s="36"/>
    </row>
    <row r="65" spans="1:6" x14ac:dyDescent="0.3">
      <c r="A65" s="34" t="s">
        <v>16</v>
      </c>
      <c r="B65" s="57" t="s">
        <v>111</v>
      </c>
      <c r="C65" s="38">
        <v>11997016</v>
      </c>
      <c r="D65" s="39">
        <v>11997016</v>
      </c>
      <c r="E65" s="39">
        <v>10434624</v>
      </c>
      <c r="F65" s="39"/>
    </row>
    <row r="66" spans="1:6" x14ac:dyDescent="0.3">
      <c r="A66" s="34" t="s">
        <v>18</v>
      </c>
      <c r="B66" s="57" t="s">
        <v>112</v>
      </c>
      <c r="C66" s="38">
        <v>500000</v>
      </c>
      <c r="D66" s="39">
        <v>1076000</v>
      </c>
      <c r="E66" s="39">
        <v>996000</v>
      </c>
      <c r="F66" s="39"/>
    </row>
    <row r="67" spans="1:6" x14ac:dyDescent="0.3">
      <c r="A67" s="34" t="s">
        <v>113</v>
      </c>
      <c r="B67" s="58" t="s">
        <v>114</v>
      </c>
      <c r="C67" s="38">
        <f>SUM(C68:C70)</f>
        <v>4948875</v>
      </c>
      <c r="D67" s="39">
        <f>SUM(D68:D70)</f>
        <v>3775374</v>
      </c>
      <c r="E67" s="39">
        <f>SUM(E68:E70)</f>
        <v>1245374</v>
      </c>
      <c r="F67" s="39"/>
    </row>
    <row r="68" spans="1:6" x14ac:dyDescent="0.3">
      <c r="A68" s="34" t="s">
        <v>22</v>
      </c>
      <c r="B68" s="57" t="s">
        <v>115</v>
      </c>
      <c r="C68" s="38">
        <v>0</v>
      </c>
      <c r="D68" s="39">
        <v>225342</v>
      </c>
      <c r="E68" s="39">
        <v>225342</v>
      </c>
      <c r="F68" s="39"/>
    </row>
    <row r="69" spans="1:6" x14ac:dyDescent="0.3">
      <c r="A69" s="34" t="s">
        <v>116</v>
      </c>
      <c r="B69" s="59" t="s">
        <v>117</v>
      </c>
      <c r="C69" s="38">
        <v>4202982</v>
      </c>
      <c r="D69" s="39">
        <v>3530032</v>
      </c>
      <c r="E69" s="39">
        <v>1000032</v>
      </c>
      <c r="F69" s="39"/>
    </row>
    <row r="70" spans="1:6" ht="27" thickBot="1" x14ac:dyDescent="0.35">
      <c r="A70" s="60" t="s">
        <v>118</v>
      </c>
      <c r="B70" s="61" t="s">
        <v>119</v>
      </c>
      <c r="C70" s="62">
        <v>745893</v>
      </c>
      <c r="D70" s="63">
        <v>20000</v>
      </c>
      <c r="E70" s="63">
        <v>20000</v>
      </c>
      <c r="F70" s="63"/>
    </row>
    <row r="71" spans="1:6" ht="15" thickBot="1" x14ac:dyDescent="0.35">
      <c r="A71" s="27" t="s">
        <v>24</v>
      </c>
      <c r="B71" s="64" t="s">
        <v>156</v>
      </c>
      <c r="C71" s="29">
        <f>SUM(C72,C74,C76)</f>
        <v>3923157</v>
      </c>
      <c r="D71" s="30">
        <f>SUM(D72,D74,D76)</f>
        <v>7323868</v>
      </c>
      <c r="E71" s="30">
        <f>SUM(E72,E74,E76)</f>
        <v>4533461</v>
      </c>
      <c r="F71" s="30">
        <v>62</v>
      </c>
    </row>
    <row r="72" spans="1:6" x14ac:dyDescent="0.3">
      <c r="A72" s="31" t="s">
        <v>26</v>
      </c>
      <c r="B72" s="57" t="s">
        <v>120</v>
      </c>
      <c r="C72" s="32">
        <v>3194402</v>
      </c>
      <c r="D72" s="33">
        <v>4244080</v>
      </c>
      <c r="E72" s="33">
        <v>2267781</v>
      </c>
      <c r="F72" s="33"/>
    </row>
    <row r="73" spans="1:6" x14ac:dyDescent="0.3">
      <c r="A73" s="31" t="s">
        <v>28</v>
      </c>
      <c r="B73" s="65" t="s">
        <v>121</v>
      </c>
      <c r="C73" s="32">
        <v>0</v>
      </c>
      <c r="D73" s="33">
        <v>0</v>
      </c>
      <c r="E73" s="33">
        <v>0</v>
      </c>
      <c r="F73" s="33"/>
    </row>
    <row r="74" spans="1:6" x14ac:dyDescent="0.3">
      <c r="A74" s="31" t="s">
        <v>122</v>
      </c>
      <c r="B74" s="65" t="s">
        <v>123</v>
      </c>
      <c r="C74" s="35">
        <v>728755</v>
      </c>
      <c r="D74" s="36">
        <v>3079788</v>
      </c>
      <c r="E74" s="36">
        <v>2265680</v>
      </c>
      <c r="F74" s="36"/>
    </row>
    <row r="75" spans="1:6" x14ac:dyDescent="0.3">
      <c r="A75" s="31" t="s">
        <v>124</v>
      </c>
      <c r="B75" s="65" t="s">
        <v>125</v>
      </c>
      <c r="C75" s="35">
        <v>0</v>
      </c>
      <c r="D75" s="35">
        <v>0</v>
      </c>
      <c r="E75" s="35">
        <v>0</v>
      </c>
      <c r="F75" s="35"/>
    </row>
    <row r="76" spans="1:6" x14ac:dyDescent="0.3">
      <c r="A76" s="31" t="s">
        <v>126</v>
      </c>
      <c r="B76" s="11" t="s">
        <v>127</v>
      </c>
      <c r="C76" s="35">
        <f>SUM(C77,C78,C79,C80)</f>
        <v>0</v>
      </c>
      <c r="D76" s="35">
        <f>SUM(D77,D78,D79,D80)</f>
        <v>0</v>
      </c>
      <c r="E76" s="35">
        <f>SUM(E77,E78,E79,E80)</f>
        <v>0</v>
      </c>
      <c r="F76" s="35"/>
    </row>
    <row r="77" spans="1:6" x14ac:dyDescent="0.3">
      <c r="A77" s="31" t="s">
        <v>128</v>
      </c>
      <c r="B77" s="12" t="s">
        <v>129</v>
      </c>
      <c r="C77" s="35">
        <v>0</v>
      </c>
      <c r="D77" s="35">
        <v>0</v>
      </c>
      <c r="E77" s="35">
        <v>0</v>
      </c>
      <c r="F77" s="35"/>
    </row>
    <row r="78" spans="1:6" ht="26.4" x14ac:dyDescent="0.3">
      <c r="A78" s="34" t="s">
        <v>130</v>
      </c>
      <c r="B78" s="66" t="s">
        <v>131</v>
      </c>
      <c r="C78" s="35">
        <v>0</v>
      </c>
      <c r="D78" s="35">
        <v>0</v>
      </c>
      <c r="E78" s="35">
        <v>0</v>
      </c>
      <c r="F78" s="35"/>
    </row>
    <row r="79" spans="1:6" x14ac:dyDescent="0.3">
      <c r="A79" s="31" t="s">
        <v>132</v>
      </c>
      <c r="B79" s="66" t="s">
        <v>133</v>
      </c>
      <c r="C79" s="35">
        <v>0</v>
      </c>
      <c r="D79" s="35">
        <v>0</v>
      </c>
      <c r="E79" s="35">
        <v>0</v>
      </c>
      <c r="F79" s="35"/>
    </row>
    <row r="80" spans="1:6" ht="27" thickBot="1" x14ac:dyDescent="0.35">
      <c r="A80" s="42" t="s">
        <v>134</v>
      </c>
      <c r="B80" s="66" t="s">
        <v>135</v>
      </c>
      <c r="C80" s="38">
        <v>0</v>
      </c>
      <c r="D80" s="38">
        <v>0</v>
      </c>
      <c r="E80" s="38">
        <v>0</v>
      </c>
      <c r="F80" s="38"/>
    </row>
    <row r="81" spans="1:6" ht="15" thickBot="1" x14ac:dyDescent="0.35">
      <c r="A81" s="27" t="s">
        <v>30</v>
      </c>
      <c r="B81" s="28" t="s">
        <v>136</v>
      </c>
      <c r="C81" s="29">
        <f>SUM(C82:C83)</f>
        <v>22985498</v>
      </c>
      <c r="D81" s="30">
        <f>SUM(D82:D83)</f>
        <v>34903594</v>
      </c>
      <c r="E81" s="30">
        <f>SUM(E82:E83)</f>
        <v>0</v>
      </c>
      <c r="F81" s="30">
        <v>0</v>
      </c>
    </row>
    <row r="82" spans="1:6" x14ac:dyDescent="0.3">
      <c r="A82" s="31" t="s">
        <v>32</v>
      </c>
      <c r="B82" s="67" t="s">
        <v>137</v>
      </c>
      <c r="C82" s="32">
        <v>22985498</v>
      </c>
      <c r="D82" s="33">
        <v>34903594</v>
      </c>
      <c r="E82" s="33">
        <v>0</v>
      </c>
      <c r="F82" s="33"/>
    </row>
    <row r="83" spans="1:6" ht="15" thickBot="1" x14ac:dyDescent="0.35">
      <c r="A83" s="37" t="s">
        <v>34</v>
      </c>
      <c r="B83" s="65" t="s">
        <v>138</v>
      </c>
      <c r="C83" s="38">
        <v>0</v>
      </c>
      <c r="D83" s="39">
        <v>0</v>
      </c>
      <c r="E83" s="39">
        <v>0</v>
      </c>
      <c r="F83" s="39"/>
    </row>
    <row r="84" spans="1:6" ht="15" thickBot="1" x14ac:dyDescent="0.35">
      <c r="A84" s="27" t="s">
        <v>139</v>
      </c>
      <c r="B84" s="28" t="s">
        <v>140</v>
      </c>
      <c r="C84" s="29">
        <f>SUM(C62,C71,C81)</f>
        <v>55225355</v>
      </c>
      <c r="D84" s="30">
        <f>SUM(D62,D71,D81)</f>
        <v>70696699</v>
      </c>
      <c r="E84" s="30">
        <f>SUM(E62,E71,E81)</f>
        <v>28016443</v>
      </c>
      <c r="F84" s="30">
        <v>40</v>
      </c>
    </row>
    <row r="85" spans="1:6" ht="15" thickBot="1" x14ac:dyDescent="0.35">
      <c r="A85" s="27" t="s">
        <v>50</v>
      </c>
      <c r="B85" s="28" t="s">
        <v>141</v>
      </c>
      <c r="C85" s="29">
        <f>SUM(C86:C89)</f>
        <v>718645</v>
      </c>
      <c r="D85" s="30">
        <f>SUM(D86:D89)</f>
        <v>718645</v>
      </c>
      <c r="E85" s="30">
        <f>SUM(E86:E89)</f>
        <v>718645</v>
      </c>
      <c r="F85" s="30">
        <v>100</v>
      </c>
    </row>
    <row r="86" spans="1:6" x14ac:dyDescent="0.3">
      <c r="A86" s="31" t="s">
        <v>52</v>
      </c>
      <c r="B86" s="67" t="s">
        <v>142</v>
      </c>
      <c r="C86" s="35">
        <v>0</v>
      </c>
      <c r="D86" s="35">
        <v>0</v>
      </c>
      <c r="E86" s="35">
        <v>0</v>
      </c>
      <c r="F86" s="35"/>
    </row>
    <row r="87" spans="1:6" ht="26.4" x14ac:dyDescent="0.3">
      <c r="A87" s="31" t="s">
        <v>54</v>
      </c>
      <c r="B87" s="67" t="s">
        <v>143</v>
      </c>
      <c r="C87" s="35">
        <v>0</v>
      </c>
      <c r="D87" s="35">
        <v>0</v>
      </c>
      <c r="E87" s="35">
        <v>0</v>
      </c>
      <c r="F87" s="35"/>
    </row>
    <row r="88" spans="1:6" x14ac:dyDescent="0.3">
      <c r="A88" s="34" t="s">
        <v>56</v>
      </c>
      <c r="B88" s="57" t="s">
        <v>144</v>
      </c>
      <c r="C88" s="35">
        <v>0</v>
      </c>
      <c r="D88" s="35">
        <v>0</v>
      </c>
      <c r="E88" s="35">
        <v>0</v>
      </c>
      <c r="F88" s="35"/>
    </row>
    <row r="89" spans="1:6" ht="15" thickBot="1" x14ac:dyDescent="0.35">
      <c r="A89" s="42" t="s">
        <v>58</v>
      </c>
      <c r="B89" s="58" t="s">
        <v>145</v>
      </c>
      <c r="C89" s="68">
        <v>718645</v>
      </c>
      <c r="D89" s="68">
        <v>718645</v>
      </c>
      <c r="E89" s="68">
        <v>718645</v>
      </c>
      <c r="F89" s="68"/>
    </row>
    <row r="90" spans="1:6" ht="15" thickBot="1" x14ac:dyDescent="0.35">
      <c r="A90" s="27" t="s">
        <v>70</v>
      </c>
      <c r="B90" s="28" t="s">
        <v>146</v>
      </c>
      <c r="C90" s="13">
        <f>SUM(C85)</f>
        <v>718645</v>
      </c>
      <c r="D90" s="14">
        <f>SUM(D85)</f>
        <v>718645</v>
      </c>
      <c r="E90" s="14">
        <f>SUM(E85)</f>
        <v>718645</v>
      </c>
      <c r="F90" s="14">
        <v>100</v>
      </c>
    </row>
    <row r="91" spans="1:6" ht="15" thickBot="1" x14ac:dyDescent="0.35">
      <c r="A91" s="15" t="s">
        <v>147</v>
      </c>
      <c r="B91" s="16" t="s">
        <v>148</v>
      </c>
      <c r="C91" s="13">
        <f>SUM(C84,C90)</f>
        <v>55944000</v>
      </c>
      <c r="D91" s="14">
        <f>SUM(D84,D90)</f>
        <v>71415344</v>
      </c>
      <c r="E91" s="14">
        <f>SUM(E84,E90)</f>
        <v>28735088</v>
      </c>
      <c r="F91" s="14">
        <f>SUM(F84,F90)</f>
        <v>140</v>
      </c>
    </row>
    <row r="92" spans="1:6" x14ac:dyDescent="0.3">
      <c r="A92" s="69"/>
      <c r="B92" s="69"/>
      <c r="C92" s="70"/>
    </row>
    <row r="93" spans="1:6" x14ac:dyDescent="0.3">
      <c r="A93" s="69"/>
      <c r="B93" s="69"/>
      <c r="C93" s="70"/>
    </row>
    <row r="94" spans="1:6" x14ac:dyDescent="0.3">
      <c r="A94" s="83" t="s">
        <v>149</v>
      </c>
      <c r="B94" s="83"/>
      <c r="C94" s="83"/>
    </row>
    <row r="95" spans="1:6" ht="15" thickBot="1" x14ac:dyDescent="0.35">
      <c r="A95" s="84" t="s">
        <v>150</v>
      </c>
      <c r="B95" s="84"/>
      <c r="C95" s="85" t="s">
        <v>3</v>
      </c>
      <c r="D95" s="85"/>
      <c r="E95" s="85"/>
      <c r="F95" s="85"/>
    </row>
    <row r="96" spans="1:6" ht="27" thickBot="1" x14ac:dyDescent="0.35">
      <c r="A96" s="71">
        <v>1</v>
      </c>
      <c r="B96" s="72" t="s">
        <v>151</v>
      </c>
      <c r="C96" s="30">
        <f>SUM(C49-C84)</f>
        <v>-28414226</v>
      </c>
      <c r="D96" s="30">
        <f>SUM(D49-D84)</f>
        <v>-29262481</v>
      </c>
      <c r="E96" s="30">
        <f>SUM(E49-E84)</f>
        <v>10870656</v>
      </c>
      <c r="F96" s="30"/>
    </row>
    <row r="97" spans="1:6" ht="27" thickBot="1" x14ac:dyDescent="0.35">
      <c r="A97" s="71" t="s">
        <v>24</v>
      </c>
      <c r="B97" s="72" t="s">
        <v>152</v>
      </c>
      <c r="C97" s="30">
        <f>SUM(C54,C90)</f>
        <v>29851516</v>
      </c>
      <c r="D97" s="30">
        <f>SUM(D54,D90)</f>
        <v>30699771</v>
      </c>
      <c r="E97" s="30">
        <f>SUM(E54,E90)</f>
        <v>30699771</v>
      </c>
      <c r="F97" s="30"/>
    </row>
    <row r="98" spans="1:6" ht="15" thickBot="1" x14ac:dyDescent="0.35"/>
    <row r="99" spans="1:6" x14ac:dyDescent="0.3">
      <c r="B99" s="74" t="s">
        <v>153</v>
      </c>
      <c r="C99" s="75">
        <v>2</v>
      </c>
      <c r="D99" s="75">
        <v>2</v>
      </c>
      <c r="E99" s="75">
        <v>2</v>
      </c>
      <c r="F99" s="75"/>
    </row>
    <row r="100" spans="1:6" ht="15" thickBot="1" x14ac:dyDescent="0.35">
      <c r="B100" s="76" t="s">
        <v>154</v>
      </c>
      <c r="C100" s="77">
        <v>0</v>
      </c>
      <c r="D100" s="77">
        <v>0</v>
      </c>
      <c r="E100" s="77">
        <v>0</v>
      </c>
      <c r="F100" s="77"/>
    </row>
  </sheetData>
  <mergeCells count="11">
    <mergeCell ref="A58:F58"/>
    <mergeCell ref="A1:F1"/>
    <mergeCell ref="A3:F3"/>
    <mergeCell ref="A4:F4"/>
    <mergeCell ref="A5:B5"/>
    <mergeCell ref="C5:F5"/>
    <mergeCell ref="A59:B59"/>
    <mergeCell ref="C59:F59"/>
    <mergeCell ref="A94:C94"/>
    <mergeCell ref="A95:B95"/>
    <mergeCell ref="C95:F95"/>
  </mergeCells>
  <pageMargins left="0.43307086614173229" right="0.23622047244094491" top="0.55118110236220474" bottom="0.35433070866141736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user</cp:lastModifiedBy>
  <cp:lastPrinted>2021-05-27T09:47:10Z</cp:lastPrinted>
  <dcterms:created xsi:type="dcterms:W3CDTF">2021-05-27T09:46:00Z</dcterms:created>
  <dcterms:modified xsi:type="dcterms:W3CDTF">2021-05-30T04:57:19Z</dcterms:modified>
</cp:coreProperties>
</file>