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rendeletek\IJR LocLex docx rendeletek\2021. évi költségvetés mellékletei_egységes\"/>
    </mc:Choice>
  </mc:AlternateContent>
  <bookViews>
    <workbookView xWindow="32760" yWindow="32760" windowWidth="28800" windowHeight="11925" tabRatio="963"/>
  </bookViews>
  <sheets>
    <sheet name="11" sheetId="22" r:id="rId1"/>
  </sheets>
  <definedNames>
    <definedName name="_xlnm.Print_Titles" localSheetId="0">'11'!$1:$1</definedName>
  </definedNames>
  <calcPr calcId="152511"/>
</workbook>
</file>

<file path=xl/calcChain.xml><?xml version="1.0" encoding="utf-8"?>
<calcChain xmlns="http://schemas.openxmlformats.org/spreadsheetml/2006/main">
  <c r="E52" i="22" l="1"/>
  <c r="G52" i="22" s="1"/>
  <c r="E50" i="22"/>
  <c r="G50" i="22"/>
  <c r="E49" i="22"/>
  <c r="G49" i="22" s="1"/>
  <c r="G48" i="22" s="1"/>
  <c r="F48" i="22"/>
  <c r="F51" i="22" s="1"/>
  <c r="D48" i="22"/>
  <c r="C48" i="22"/>
  <c r="E47" i="22"/>
  <c r="G47" i="22"/>
  <c r="E46" i="22"/>
  <c r="F45" i="22"/>
  <c r="D45" i="22"/>
  <c r="C45" i="22"/>
  <c r="C51" i="22" s="1"/>
  <c r="E44" i="22"/>
  <c r="G44" i="22" s="1"/>
  <c r="E43" i="22"/>
  <c r="G43" i="22"/>
  <c r="G42" i="22" s="1"/>
  <c r="F42" i="22"/>
  <c r="D42" i="22"/>
  <c r="D51" i="22" s="1"/>
  <c r="C42" i="22"/>
  <c r="E41" i="22"/>
  <c r="G41" i="22" s="1"/>
  <c r="E39" i="22"/>
  <c r="G39" i="22"/>
  <c r="E38" i="22"/>
  <c r="G38" i="22" s="1"/>
  <c r="E37" i="22"/>
  <c r="G37" i="22"/>
  <c r="F36" i="22"/>
  <c r="D36" i="22"/>
  <c r="C36" i="22"/>
  <c r="E34" i="22"/>
  <c r="G34" i="22"/>
  <c r="G33" i="22"/>
  <c r="E33" i="22"/>
  <c r="E32" i="22"/>
  <c r="G32" i="22"/>
  <c r="E31" i="22"/>
  <c r="G31" i="22" s="1"/>
  <c r="E30" i="22"/>
  <c r="G30" i="22"/>
  <c r="E29" i="22"/>
  <c r="F28" i="22"/>
  <c r="D28" i="22"/>
  <c r="C28" i="22"/>
  <c r="C40" i="22" s="1"/>
  <c r="G27" i="22"/>
  <c r="E26" i="22"/>
  <c r="G26" i="22" s="1"/>
  <c r="E25" i="22"/>
  <c r="E10" i="22" s="1"/>
  <c r="G10" i="22" s="1"/>
  <c r="G40" i="22" s="1"/>
  <c r="E24" i="22"/>
  <c r="G24" i="22" s="1"/>
  <c r="E23" i="22"/>
  <c r="G23" i="22"/>
  <c r="E22" i="22"/>
  <c r="G22" i="22" s="1"/>
  <c r="E21" i="22"/>
  <c r="G21" i="22"/>
  <c r="E20" i="22"/>
  <c r="G20" i="22" s="1"/>
  <c r="E19" i="22"/>
  <c r="G19" i="22"/>
  <c r="E18" i="22"/>
  <c r="G18" i="22" s="1"/>
  <c r="E17" i="22"/>
  <c r="G17" i="22"/>
  <c r="E16" i="22"/>
  <c r="G16" i="22" s="1"/>
  <c r="E15" i="22"/>
  <c r="G15" i="22"/>
  <c r="E14" i="22"/>
  <c r="G14" i="22" s="1"/>
  <c r="E13" i="22"/>
  <c r="G13" i="22"/>
  <c r="E12" i="22"/>
  <c r="G12" i="22" s="1"/>
  <c r="E11" i="22"/>
  <c r="G11" i="22"/>
  <c r="F10" i="22"/>
  <c r="D10" i="22"/>
  <c r="C10" i="22"/>
  <c r="G9" i="22"/>
  <c r="E8" i="22"/>
  <c r="G8" i="22" s="1"/>
  <c r="E7" i="22"/>
  <c r="G7" i="22"/>
  <c r="E6" i="22"/>
  <c r="G6" i="22" s="1"/>
  <c r="E5" i="22"/>
  <c r="G5" i="22"/>
  <c r="E4" i="22"/>
  <c r="G4" i="22" s="1"/>
  <c r="G3" i="22" s="1"/>
  <c r="F3" i="22"/>
  <c r="F40" i="22" s="1"/>
  <c r="F53" i="22" s="1"/>
  <c r="D3" i="22"/>
  <c r="D40" i="22"/>
  <c r="D53" i="22" s="1"/>
  <c r="C3" i="22"/>
  <c r="C53" i="22"/>
  <c r="G36" i="22"/>
  <c r="E48" i="22"/>
  <c r="E36" i="22"/>
  <c r="E3" i="22"/>
  <c r="E40" i="22" s="1"/>
  <c r="E53" i="22" s="1"/>
  <c r="E42" i="22"/>
  <c r="E51" i="22" s="1"/>
  <c r="E28" i="22"/>
  <c r="G28" i="22"/>
  <c r="G46" i="22"/>
  <c r="G45" i="22" s="1"/>
  <c r="E45" i="22"/>
  <c r="G29" i="22"/>
  <c r="G51" i="22" l="1"/>
  <c r="G53" i="22" s="1"/>
</calcChain>
</file>

<file path=xl/sharedStrings.xml><?xml version="1.0" encoding="utf-8"?>
<sst xmlns="http://schemas.openxmlformats.org/spreadsheetml/2006/main" count="51" uniqueCount="51">
  <si>
    <t>Összesen</t>
  </si>
  <si>
    <t>Sor-szám</t>
  </si>
  <si>
    <t>Összesen:</t>
  </si>
  <si>
    <t>Önkormányzat összesen:</t>
  </si>
  <si>
    <t>Költségvetési szervek</t>
  </si>
  <si>
    <t>Felújítás megnevezése</t>
  </si>
  <si>
    <t>Keszthely Város Önkormányzata</t>
  </si>
  <si>
    <t>Castrum Camping értéknövelő beruházás</t>
  </si>
  <si>
    <t>Út, autópálya építés ( 045120 )</t>
  </si>
  <si>
    <t>Nem lakóingatlan bérbeadás ( 013350 )</t>
  </si>
  <si>
    <t>Kötelező feladat</t>
  </si>
  <si>
    <t>Önként vállalt feladat</t>
  </si>
  <si>
    <t>Balatoni Múzeum</t>
  </si>
  <si>
    <t>Keszthelyi Életfa Óvoda</t>
  </si>
  <si>
    <t xml:space="preserve">SUN Teniszklub </t>
  </si>
  <si>
    <t xml:space="preserve">Goldmark Károly Művelődési Központ </t>
  </si>
  <si>
    <t>Tervezés, lebonyolítás, műszaki ellenőrzés közbeszerzés</t>
  </si>
  <si>
    <t xml:space="preserve">Kísérleti utcai óvoda épületének átalakítása és bővítése - TOP-1.4.1-15-ZA1-2016-00024 </t>
  </si>
  <si>
    <t>Óvodai nevelés, ellátás működtetési feladatai (091140)</t>
  </si>
  <si>
    <t>Balaton u. burkolat csere kiemelt szegély egyoldali (D-i) járda felújítással</t>
  </si>
  <si>
    <t>Madách u. zárt csatorna dugulás elhárítása az autóbusz pályaudvar vízelvezetése érdekében (feltárás, részleges helyreállítás)</t>
  </si>
  <si>
    <t>Keszthely Festetics György Zenei Alapfokú Művészeti Iskola és egyéb önkormányzati épületek energetikai korszerűsítése TOP-3.2.1-16-ZA1-2019-00019.</t>
  </si>
  <si>
    <t>Pethe F. - Hermann O. u. vízelvezetése helyben szikkasztással</t>
  </si>
  <si>
    <t>2021. évi terv</t>
  </si>
  <si>
    <t>Lovassy u. déli szakasz burkolatfelújítása</t>
  </si>
  <si>
    <t>Autóbuszvárok bontása, elszállítása</t>
  </si>
  <si>
    <t>Bercsényi u. közlekedési lámparendszer korszerűsítése I.ütem (lámpafejek cseréje LED-re)</t>
  </si>
  <si>
    <t>Kerékpárutas pályázatokhoz tervek készítése</t>
  </si>
  <si>
    <t>Kisfaludy u. burkolatcsere - tervkészítés</t>
  </si>
  <si>
    <t>Fejér Gy.u. burkolatcsere - tervkészítés</t>
  </si>
  <si>
    <t>Pethő u. burkolatcsere, csapadékvíz elvezetés - tervkészítés</t>
  </si>
  <si>
    <t>Városház u. burkolatcsere - tervkészítés</t>
  </si>
  <si>
    <t>Bakacs u. burkolatcsere, csapadékvíz elvezetés - tervkészítés</t>
  </si>
  <si>
    <t>Nádor u. burkolatcsere, csapadékvíz elvezetés - tervkészítés</t>
  </si>
  <si>
    <t>Rákóczi u. burkolatcsere - tervkészítés</t>
  </si>
  <si>
    <t>Korona utca burkolatfelújítás</t>
  </si>
  <si>
    <t>Mártírok útja (VSZK kerítés mentén) parkoló felújítás (kavicsos), csapadékvíz elvezetés</t>
  </si>
  <si>
    <t>Csókakői patak kotrása (önkormányzati kezelésű és tulajdonú szakaszok)</t>
  </si>
  <si>
    <t>Szent Imre árok karbantarása (fa kivágás, kotrás, anyag elszállítás)</t>
  </si>
  <si>
    <t>Tessedik S.utcai (Móra F. torkolat előtt) csapadékvíz-elvezető rendszer (nyílt  árok és zárt csatorna vegyesen) rekonstrukciója</t>
  </si>
  <si>
    <t>Lovassy u. 17. előtti út, parkoló vízelvezetése folyókával, helyben szikkasztással</t>
  </si>
  <si>
    <t>Életfa Iskola felújítása</t>
  </si>
  <si>
    <t>Horgászüzlet felújítása</t>
  </si>
  <si>
    <t>Kossuth u. 3-5. közti elválasztó fal</t>
  </si>
  <si>
    <t>Radiátor csere</t>
  </si>
  <si>
    <t>Emeleti könyvtár és adattár nyílászárók felújítása</t>
  </si>
  <si>
    <t>Ingatlan felújítás - Kossuth u. 28. tető</t>
  </si>
  <si>
    <t>Módosítás</t>
  </si>
  <si>
    <t>Módosított előirányzat</t>
  </si>
  <si>
    <t>Sörház u. és járda felújítás</t>
  </si>
  <si>
    <t>Ár- és belvízvédelemmel összefüggő tev.( 047410 )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</si>
</sst>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6" x14ac:knownFonts="1">
    <font>
      <sz val="10"/>
      <name val="Arial"/>
      <family val="2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165" fontId="2" fillId="0" borderId="18" xfId="2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 indent="1"/>
    </xf>
    <xf numFmtId="0" fontId="2" fillId="0" borderId="0" xfId="0" applyFont="1" applyAlignment="1">
      <alignment horizontal="left" indent="3"/>
    </xf>
    <xf numFmtId="0" fontId="2" fillId="0" borderId="20" xfId="0" applyFont="1" applyBorder="1" applyAlignment="1">
      <alignment horizontal="center"/>
    </xf>
    <xf numFmtId="0" fontId="1" fillId="0" borderId="3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24" xfId="0" applyFont="1" applyBorder="1"/>
    <xf numFmtId="0" fontId="2" fillId="0" borderId="26" xfId="0" applyFont="1" applyBorder="1" applyAlignment="1">
      <alignment horizontal="center" vertical="center" wrapText="1"/>
    </xf>
    <xf numFmtId="165" fontId="1" fillId="0" borderId="27" xfId="2" applyNumberFormat="1" applyFont="1" applyFill="1" applyBorder="1" applyAlignment="1" applyProtection="1"/>
    <xf numFmtId="165" fontId="2" fillId="0" borderId="28" xfId="2" applyNumberFormat="1" applyFont="1" applyFill="1" applyBorder="1" applyAlignment="1" applyProtection="1"/>
    <xf numFmtId="165" fontId="1" fillId="0" borderId="28" xfId="2" applyNumberFormat="1" applyFont="1" applyFill="1" applyBorder="1" applyAlignment="1" applyProtection="1"/>
    <xf numFmtId="165" fontId="2" fillId="0" borderId="29" xfId="2" applyNumberFormat="1" applyFont="1" applyFill="1" applyBorder="1" applyAlignment="1" applyProtection="1"/>
    <xf numFmtId="165" fontId="1" fillId="0" borderId="22" xfId="0" applyNumberFormat="1" applyFont="1" applyBorder="1"/>
    <xf numFmtId="0" fontId="2" fillId="0" borderId="31" xfId="0" applyFont="1" applyBorder="1" applyAlignment="1">
      <alignment horizontal="center"/>
    </xf>
    <xf numFmtId="165" fontId="1" fillId="0" borderId="4" xfId="2" applyNumberFormat="1" applyFont="1" applyFill="1" applyBorder="1" applyAlignment="1" applyProtection="1"/>
    <xf numFmtId="0" fontId="1" fillId="0" borderId="4" xfId="0" applyFont="1" applyBorder="1" applyAlignment="1">
      <alignment horizontal="left" wrapText="1" indent="1"/>
    </xf>
    <xf numFmtId="165" fontId="2" fillId="0" borderId="4" xfId="2" applyNumberFormat="1" applyFont="1" applyFill="1" applyBorder="1" applyAlignment="1" applyProtection="1"/>
    <xf numFmtId="165" fontId="1" fillId="0" borderId="23" xfId="0" applyNumberFormat="1" applyFont="1" applyBorder="1"/>
    <xf numFmtId="0" fontId="1" fillId="0" borderId="4" xfId="0" applyFont="1" applyFill="1" applyBorder="1" applyAlignment="1">
      <alignment horizontal="left" wrapText="1" indent="1"/>
    </xf>
    <xf numFmtId="165" fontId="2" fillId="0" borderId="22" xfId="2" applyNumberFormat="1" applyFont="1" applyFill="1" applyBorder="1" applyAlignment="1" applyProtection="1"/>
    <xf numFmtId="165" fontId="1" fillId="0" borderId="30" xfId="2" applyNumberFormat="1" applyFont="1" applyFill="1" applyBorder="1" applyAlignment="1" applyProtection="1"/>
    <xf numFmtId="0" fontId="2" fillId="0" borderId="4" xfId="0" applyFont="1" applyBorder="1" applyAlignment="1">
      <alignment horizontal="center" wrapText="1"/>
    </xf>
    <xf numFmtId="165" fontId="1" fillId="0" borderId="4" xfId="2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Border="1"/>
    <xf numFmtId="0" fontId="1" fillId="0" borderId="21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165" fontId="2" fillId="0" borderId="3" xfId="2" applyNumberFormat="1" applyFont="1" applyFill="1" applyBorder="1" applyAlignment="1" applyProtection="1"/>
    <xf numFmtId="165" fontId="2" fillId="0" borderId="32" xfId="2" applyNumberFormat="1" applyFont="1" applyFill="1" applyBorder="1" applyAlignment="1" applyProtection="1"/>
    <xf numFmtId="0" fontId="1" fillId="0" borderId="34" xfId="0" applyFont="1" applyBorder="1" applyAlignment="1">
      <alignment horizontal="left" wrapText="1" indent="1"/>
    </xf>
    <xf numFmtId="165" fontId="2" fillId="2" borderId="4" xfId="2" applyNumberFormat="1" applyFont="1" applyFill="1" applyBorder="1" applyAlignment="1" applyProtection="1"/>
    <xf numFmtId="0" fontId="1" fillId="2" borderId="4" xfId="0" applyFont="1" applyFill="1" applyBorder="1" applyAlignment="1">
      <alignment horizontal="left" wrapText="1" indent="1"/>
    </xf>
    <xf numFmtId="0" fontId="2" fillId="0" borderId="35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36" xfId="0" applyFont="1" applyBorder="1" applyAlignment="1">
      <alignment horizontal="left" wrapText="1" indent="1"/>
    </xf>
    <xf numFmtId="0" fontId="2" fillId="0" borderId="37" xfId="0" applyFont="1" applyBorder="1" applyAlignment="1">
      <alignment wrapText="1"/>
    </xf>
    <xf numFmtId="165" fontId="2" fillId="0" borderId="33" xfId="2" applyNumberFormat="1" applyFont="1" applyFill="1" applyBorder="1" applyAlignment="1" applyProtection="1"/>
    <xf numFmtId="0" fontId="2" fillId="0" borderId="21" xfId="0" applyFont="1" applyBorder="1" applyAlignment="1">
      <alignment wrapText="1"/>
    </xf>
    <xf numFmtId="165" fontId="1" fillId="0" borderId="0" xfId="0" applyNumberFormat="1" applyFont="1"/>
    <xf numFmtId="165" fontId="1" fillId="2" borderId="4" xfId="2" applyNumberFormat="1" applyFont="1" applyFill="1" applyBorder="1" applyAlignment="1" applyProtection="1">
      <alignment vertical="center"/>
    </xf>
    <xf numFmtId="0" fontId="1" fillId="0" borderId="38" xfId="0" applyFont="1" applyFill="1" applyBorder="1" applyAlignment="1">
      <alignment horizontal="left" wrapText="1" indent="1"/>
    </xf>
    <xf numFmtId="165" fontId="1" fillId="0" borderId="27" xfId="2" applyNumberFormat="1" applyFont="1" applyFill="1" applyBorder="1" applyAlignment="1" applyProtection="1">
      <alignment vertical="center"/>
    </xf>
    <xf numFmtId="0" fontId="2" fillId="0" borderId="3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 indent="1"/>
    </xf>
    <xf numFmtId="165" fontId="1" fillId="0" borderId="5" xfId="2" applyNumberFormat="1" applyFont="1" applyFill="1" applyBorder="1" applyAlignment="1" applyProtection="1"/>
    <xf numFmtId="0" fontId="2" fillId="2" borderId="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 indent="1"/>
    </xf>
    <xf numFmtId="0" fontId="1" fillId="0" borderId="5" xfId="0" applyFont="1" applyBorder="1" applyAlignment="1">
      <alignment horizontal="left" wrapText="1" indent="1"/>
    </xf>
    <xf numFmtId="0" fontId="2" fillId="0" borderId="9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65" fontId="1" fillId="2" borderId="5" xfId="2" applyNumberFormat="1" applyFont="1" applyFill="1" applyBorder="1" applyAlignment="1" applyProtection="1">
      <alignment vertical="center"/>
    </xf>
    <xf numFmtId="0" fontId="2" fillId="0" borderId="1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39" xfId="0" applyFont="1" applyBorder="1" applyAlignment="1">
      <alignment wrapText="1"/>
    </xf>
    <xf numFmtId="0" fontId="2" fillId="0" borderId="25" xfId="0" applyFont="1" applyBorder="1" applyAlignment="1">
      <alignment horizontal="left" wrapText="1"/>
    </xf>
    <xf numFmtId="165" fontId="2" fillId="0" borderId="40" xfId="2" applyNumberFormat="1" applyFont="1" applyFill="1" applyBorder="1" applyAlignment="1" applyProtection="1"/>
    <xf numFmtId="0" fontId="2" fillId="0" borderId="3" xfId="0" applyFont="1" applyFill="1" applyBorder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165" fontId="2" fillId="0" borderId="43" xfId="2" applyNumberFormat="1" applyFont="1" applyFill="1" applyBorder="1" applyAlignment="1" applyProtection="1"/>
    <xf numFmtId="165" fontId="2" fillId="0" borderId="44" xfId="2" applyNumberFormat="1" applyFont="1" applyFill="1" applyBorder="1" applyAlignment="1" applyProtection="1"/>
    <xf numFmtId="0" fontId="2" fillId="0" borderId="10" xfId="0" applyFont="1" applyBorder="1" applyAlignment="1">
      <alignment wrapText="1"/>
    </xf>
    <xf numFmtId="165" fontId="1" fillId="0" borderId="10" xfId="2" applyNumberFormat="1" applyFont="1" applyFill="1" applyBorder="1" applyAlignment="1" applyProtection="1">
      <alignment vertical="center"/>
    </xf>
    <xf numFmtId="165" fontId="1" fillId="0" borderId="24" xfId="0" applyNumberFormat="1" applyFont="1" applyBorder="1"/>
    <xf numFmtId="165" fontId="1" fillId="0" borderId="45" xfId="2" applyNumberFormat="1" applyFont="1" applyFill="1" applyBorder="1" applyAlignment="1" applyProtection="1"/>
    <xf numFmtId="0" fontId="2" fillId="0" borderId="47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8" zoomScaleNormal="100" workbookViewId="0">
      <selection activeCell="K47" sqref="K47"/>
    </sheetView>
  </sheetViews>
  <sheetFormatPr defaultRowHeight="16.5" x14ac:dyDescent="0.3"/>
  <cols>
    <col min="1" max="1" width="5" style="15" bestFit="1" customWidth="1"/>
    <col min="2" max="2" width="57.85546875" style="1" customWidth="1"/>
    <col min="3" max="3" width="12.28515625" style="1" bestFit="1" customWidth="1"/>
    <col min="4" max="4" width="11.28515625" style="1" bestFit="1" customWidth="1"/>
    <col min="5" max="5" width="12.28515625" style="1" customWidth="1"/>
    <col min="6" max="6" width="11.140625" style="1" bestFit="1" customWidth="1"/>
    <col min="7" max="7" width="12.28515625" style="1" bestFit="1" customWidth="1"/>
    <col min="8" max="9" width="9.140625" style="1"/>
    <col min="10" max="10" width="10" style="1" bestFit="1" customWidth="1"/>
    <col min="11" max="11" width="9.140625" style="1"/>
    <col min="12" max="12" width="11.140625" style="1" bestFit="1" customWidth="1"/>
    <col min="13" max="16384" width="9.140625" style="1"/>
  </cols>
  <sheetData>
    <row r="1" spans="1:14" ht="45.75" thickBot="1" x14ac:dyDescent="0.35">
      <c r="A1" s="8" t="s">
        <v>1</v>
      </c>
      <c r="B1" s="9" t="s">
        <v>5</v>
      </c>
      <c r="C1" s="26" t="s">
        <v>23</v>
      </c>
      <c r="D1" s="73" t="s">
        <v>47</v>
      </c>
      <c r="E1" s="21" t="s">
        <v>48</v>
      </c>
      <c r="F1" s="21" t="s">
        <v>10</v>
      </c>
      <c r="G1" s="23" t="s">
        <v>11</v>
      </c>
      <c r="N1" s="6"/>
    </row>
    <row r="2" spans="1:14" ht="16.5" customHeight="1" x14ac:dyDescent="0.3">
      <c r="A2" s="86" t="s">
        <v>6</v>
      </c>
      <c r="B2" s="87"/>
      <c r="C2" s="74"/>
      <c r="D2" s="75"/>
      <c r="E2" s="72"/>
      <c r="F2" s="24"/>
      <c r="G2" s="25"/>
      <c r="N2" s="6"/>
    </row>
    <row r="3" spans="1:14" x14ac:dyDescent="0.3">
      <c r="A3" s="10">
        <v>1</v>
      </c>
      <c r="B3" s="55" t="s">
        <v>9</v>
      </c>
      <c r="C3" s="56">
        <f>SUM(C4:C8)</f>
        <v>204598</v>
      </c>
      <c r="D3" s="56">
        <f>SUM(D4:D8)</f>
        <v>0</v>
      </c>
      <c r="E3" s="56">
        <f>SUM(E4:E8)</f>
        <v>204598</v>
      </c>
      <c r="F3" s="56">
        <f>SUM(F4:F8)</f>
        <v>0</v>
      </c>
      <c r="G3" s="76">
        <f>SUM(G4:G8)</f>
        <v>204598</v>
      </c>
      <c r="N3" s="6"/>
    </row>
    <row r="4" spans="1:14" x14ac:dyDescent="0.3">
      <c r="A4" s="19"/>
      <c r="B4" s="17" t="s">
        <v>7</v>
      </c>
      <c r="C4" s="27">
        <v>4040</v>
      </c>
      <c r="D4" s="27"/>
      <c r="E4" s="27">
        <f>SUM(C4:D4)</f>
        <v>4040</v>
      </c>
      <c r="F4" s="27"/>
      <c r="G4" s="31">
        <f>E4-F4</f>
        <v>4040</v>
      </c>
      <c r="N4" s="6"/>
    </row>
    <row r="5" spans="1:14" x14ac:dyDescent="0.3">
      <c r="A5" s="19"/>
      <c r="B5" s="17" t="s">
        <v>14</v>
      </c>
      <c r="C5" s="27">
        <v>1000</v>
      </c>
      <c r="D5" s="27"/>
      <c r="E5" s="27">
        <f>SUM(C5:D5)</f>
        <v>1000</v>
      </c>
      <c r="F5" s="27"/>
      <c r="G5" s="31">
        <f t="shared" ref="G5:G52" si="0">E5-F5</f>
        <v>1000</v>
      </c>
      <c r="N5" s="6"/>
    </row>
    <row r="6" spans="1:14" ht="49.5" x14ac:dyDescent="0.3">
      <c r="A6" s="19"/>
      <c r="B6" s="60" t="s">
        <v>21</v>
      </c>
      <c r="C6" s="61">
        <v>194958</v>
      </c>
      <c r="D6" s="61"/>
      <c r="E6" s="27">
        <f>SUM(C6:D6)</f>
        <v>194958</v>
      </c>
      <c r="F6" s="27"/>
      <c r="G6" s="31">
        <f t="shared" si="0"/>
        <v>194958</v>
      </c>
      <c r="N6" s="6"/>
    </row>
    <row r="7" spans="1:14" ht="17.25" customHeight="1" x14ac:dyDescent="0.3">
      <c r="A7" s="19"/>
      <c r="B7" s="54" t="s">
        <v>42</v>
      </c>
      <c r="C7" s="27">
        <v>900</v>
      </c>
      <c r="D7" s="27"/>
      <c r="E7" s="27">
        <f>SUM(C7:D7)</f>
        <v>900</v>
      </c>
      <c r="F7" s="27"/>
      <c r="G7" s="31">
        <f t="shared" si="0"/>
        <v>900</v>
      </c>
      <c r="J7" s="58"/>
      <c r="N7" s="6"/>
    </row>
    <row r="8" spans="1:14" ht="17.25" customHeight="1" x14ac:dyDescent="0.3">
      <c r="A8" s="19"/>
      <c r="B8" s="54" t="s">
        <v>43</v>
      </c>
      <c r="C8" s="27">
        <v>3700</v>
      </c>
      <c r="D8" s="27"/>
      <c r="E8" s="27">
        <f>SUM(C8:D8)</f>
        <v>3700</v>
      </c>
      <c r="F8" s="27"/>
      <c r="G8" s="31">
        <f t="shared" si="0"/>
        <v>3700</v>
      </c>
      <c r="J8" s="58"/>
      <c r="N8" s="6"/>
    </row>
    <row r="9" spans="1:14" ht="16.5" customHeight="1" x14ac:dyDescent="0.3">
      <c r="A9" s="52"/>
      <c r="B9" s="22"/>
      <c r="C9" s="42"/>
      <c r="D9" s="42"/>
      <c r="E9" s="42"/>
      <c r="F9" s="3"/>
      <c r="G9" s="31">
        <f t="shared" si="0"/>
        <v>0</v>
      </c>
      <c r="J9" s="58"/>
      <c r="L9" s="58"/>
      <c r="N9" s="6"/>
    </row>
    <row r="10" spans="1:14" x14ac:dyDescent="0.3">
      <c r="A10" s="10">
        <v>2</v>
      </c>
      <c r="B10" s="57" t="s">
        <v>8</v>
      </c>
      <c r="C10" s="28">
        <f>SUM(C11:C26)</f>
        <v>137300</v>
      </c>
      <c r="D10" s="28">
        <f>SUM(D11:D26)</f>
        <v>12900</v>
      </c>
      <c r="E10" s="28">
        <f>SUM(E11:E26)</f>
        <v>150200</v>
      </c>
      <c r="F10" s="28">
        <f>SUM(F11:F26)</f>
        <v>76000</v>
      </c>
      <c r="G10" s="31">
        <f t="shared" si="0"/>
        <v>74200</v>
      </c>
      <c r="N10" s="6"/>
    </row>
    <row r="11" spans="1:14" x14ac:dyDescent="0.3">
      <c r="A11" s="10"/>
      <c r="B11" s="17" t="s">
        <v>16</v>
      </c>
      <c r="C11" s="27">
        <v>4000</v>
      </c>
      <c r="D11" s="27"/>
      <c r="E11" s="27">
        <f>SUM(C11:D11)</f>
        <v>4000</v>
      </c>
      <c r="F11" s="27"/>
      <c r="G11" s="31">
        <f t="shared" si="0"/>
        <v>4000</v>
      </c>
      <c r="N11" s="6"/>
    </row>
    <row r="12" spans="1:14" x14ac:dyDescent="0.3">
      <c r="A12" s="10"/>
      <c r="B12" s="17" t="s">
        <v>24</v>
      </c>
      <c r="C12" s="27">
        <v>63000</v>
      </c>
      <c r="D12" s="27"/>
      <c r="E12" s="27">
        <f t="shared" ref="E12:E26" si="1">SUM(C12:D12)</f>
        <v>63000</v>
      </c>
      <c r="F12" s="27">
        <v>63000</v>
      </c>
      <c r="G12" s="31">
        <f t="shared" si="0"/>
        <v>0</v>
      </c>
      <c r="N12" s="6"/>
    </row>
    <row r="13" spans="1:14" ht="33" x14ac:dyDescent="0.3">
      <c r="A13" s="10"/>
      <c r="B13" s="17" t="s">
        <v>19</v>
      </c>
      <c r="C13" s="27">
        <v>28000</v>
      </c>
      <c r="D13" s="27"/>
      <c r="E13" s="27">
        <f t="shared" si="1"/>
        <v>28000</v>
      </c>
      <c r="F13" s="27"/>
      <c r="G13" s="31">
        <f t="shared" si="0"/>
        <v>28000</v>
      </c>
      <c r="N13" s="6"/>
    </row>
    <row r="14" spans="1:14" x14ac:dyDescent="0.3">
      <c r="A14" s="10"/>
      <c r="B14" s="17" t="s">
        <v>25</v>
      </c>
      <c r="C14" s="27">
        <v>2500</v>
      </c>
      <c r="D14" s="27"/>
      <c r="E14" s="27">
        <f t="shared" si="1"/>
        <v>2500</v>
      </c>
      <c r="F14" s="27"/>
      <c r="G14" s="31">
        <f t="shared" si="0"/>
        <v>2500</v>
      </c>
      <c r="N14" s="6"/>
    </row>
    <row r="15" spans="1:14" ht="33" x14ac:dyDescent="0.3">
      <c r="A15" s="10"/>
      <c r="B15" s="17" t="s">
        <v>26</v>
      </c>
      <c r="C15" s="27">
        <v>3500</v>
      </c>
      <c r="D15" s="27"/>
      <c r="E15" s="27">
        <f t="shared" si="1"/>
        <v>3500</v>
      </c>
      <c r="F15" s="27"/>
      <c r="G15" s="31">
        <f t="shared" si="0"/>
        <v>3500</v>
      </c>
      <c r="N15" s="6"/>
    </row>
    <row r="16" spans="1:14" x14ac:dyDescent="0.3">
      <c r="A16" s="10"/>
      <c r="B16" s="17" t="s">
        <v>27</v>
      </c>
      <c r="C16" s="27">
        <v>12000</v>
      </c>
      <c r="D16" s="27"/>
      <c r="E16" s="27">
        <f t="shared" si="1"/>
        <v>12000</v>
      </c>
      <c r="F16" s="27"/>
      <c r="G16" s="31">
        <f t="shared" si="0"/>
        <v>12000</v>
      </c>
      <c r="N16" s="6"/>
    </row>
    <row r="17" spans="1:14" x14ac:dyDescent="0.3">
      <c r="A17" s="10"/>
      <c r="B17" s="17" t="s">
        <v>28</v>
      </c>
      <c r="C17" s="27">
        <v>1500</v>
      </c>
      <c r="D17" s="27"/>
      <c r="E17" s="27">
        <f t="shared" si="1"/>
        <v>1500</v>
      </c>
      <c r="F17" s="27"/>
      <c r="G17" s="31">
        <f t="shared" si="0"/>
        <v>1500</v>
      </c>
      <c r="N17" s="6"/>
    </row>
    <row r="18" spans="1:14" x14ac:dyDescent="0.3">
      <c r="A18" s="10"/>
      <c r="B18" s="17" t="s">
        <v>29</v>
      </c>
      <c r="C18" s="27">
        <v>1200</v>
      </c>
      <c r="D18" s="27"/>
      <c r="E18" s="27">
        <f t="shared" si="1"/>
        <v>1200</v>
      </c>
      <c r="F18" s="27"/>
      <c r="G18" s="31">
        <f t="shared" si="0"/>
        <v>1200</v>
      </c>
      <c r="N18" s="6"/>
    </row>
    <row r="19" spans="1:14" ht="33" x14ac:dyDescent="0.3">
      <c r="A19" s="10"/>
      <c r="B19" s="17" t="s">
        <v>30</v>
      </c>
      <c r="C19" s="27">
        <v>1600</v>
      </c>
      <c r="D19" s="27"/>
      <c r="E19" s="27">
        <f t="shared" si="1"/>
        <v>1600</v>
      </c>
      <c r="F19" s="27"/>
      <c r="G19" s="31">
        <f t="shared" si="0"/>
        <v>1600</v>
      </c>
      <c r="N19" s="6"/>
    </row>
    <row r="20" spans="1:14" x14ac:dyDescent="0.3">
      <c r="A20" s="10"/>
      <c r="B20" s="17" t="s">
        <v>31</v>
      </c>
      <c r="C20" s="27">
        <v>1600</v>
      </c>
      <c r="D20" s="27"/>
      <c r="E20" s="27">
        <f t="shared" si="1"/>
        <v>1600</v>
      </c>
      <c r="F20" s="27"/>
      <c r="G20" s="31">
        <f t="shared" si="0"/>
        <v>1600</v>
      </c>
      <c r="N20" s="6"/>
    </row>
    <row r="21" spans="1:14" ht="33" x14ac:dyDescent="0.3">
      <c r="A21" s="10"/>
      <c r="B21" s="17" t="s">
        <v>32</v>
      </c>
      <c r="C21" s="27">
        <v>1400</v>
      </c>
      <c r="D21" s="27"/>
      <c r="E21" s="27">
        <f t="shared" si="1"/>
        <v>1400</v>
      </c>
      <c r="F21" s="27"/>
      <c r="G21" s="31">
        <f t="shared" si="0"/>
        <v>1400</v>
      </c>
      <c r="N21" s="6"/>
    </row>
    <row r="22" spans="1:14" ht="33" x14ac:dyDescent="0.3">
      <c r="A22" s="10"/>
      <c r="B22" s="17" t="s">
        <v>33</v>
      </c>
      <c r="C22" s="27">
        <v>1000</v>
      </c>
      <c r="D22" s="27"/>
      <c r="E22" s="27">
        <f t="shared" si="1"/>
        <v>1000</v>
      </c>
      <c r="F22" s="27"/>
      <c r="G22" s="31">
        <f t="shared" si="0"/>
        <v>1000</v>
      </c>
      <c r="N22" s="6"/>
    </row>
    <row r="23" spans="1:14" x14ac:dyDescent="0.3">
      <c r="A23" s="10"/>
      <c r="B23" s="17" t="s">
        <v>34</v>
      </c>
      <c r="C23" s="27">
        <v>3000</v>
      </c>
      <c r="D23" s="27"/>
      <c r="E23" s="27">
        <f t="shared" si="1"/>
        <v>3000</v>
      </c>
      <c r="F23" s="27"/>
      <c r="G23" s="31">
        <f t="shared" si="0"/>
        <v>3000</v>
      </c>
      <c r="N23" s="6"/>
    </row>
    <row r="24" spans="1:14" x14ac:dyDescent="0.3">
      <c r="A24" s="10"/>
      <c r="B24" s="17" t="s">
        <v>35</v>
      </c>
      <c r="C24" s="27">
        <v>11000</v>
      </c>
      <c r="D24" s="27"/>
      <c r="E24" s="27">
        <f t="shared" si="1"/>
        <v>11000</v>
      </c>
      <c r="F24" s="27">
        <v>11000</v>
      </c>
      <c r="G24" s="31">
        <f t="shared" si="0"/>
        <v>0</v>
      </c>
      <c r="N24" s="6"/>
    </row>
    <row r="25" spans="1:14" ht="33" x14ac:dyDescent="0.3">
      <c r="A25" s="32"/>
      <c r="B25" s="54" t="s">
        <v>36</v>
      </c>
      <c r="C25" s="39">
        <v>2000</v>
      </c>
      <c r="D25" s="39"/>
      <c r="E25" s="27">
        <f t="shared" si="1"/>
        <v>2000</v>
      </c>
      <c r="F25" s="39">
        <v>2000</v>
      </c>
      <c r="G25" s="31"/>
      <c r="N25" s="6"/>
    </row>
    <row r="26" spans="1:14" x14ac:dyDescent="0.3">
      <c r="A26" s="32"/>
      <c r="B26" s="54" t="s">
        <v>49</v>
      </c>
      <c r="C26" s="39">
        <v>0</v>
      </c>
      <c r="D26" s="39">
        <v>12900</v>
      </c>
      <c r="E26" s="27">
        <f t="shared" si="1"/>
        <v>12900</v>
      </c>
      <c r="F26" s="39">
        <v>0</v>
      </c>
      <c r="G26" s="31">
        <f t="shared" si="0"/>
        <v>12900</v>
      </c>
      <c r="N26" s="6"/>
    </row>
    <row r="27" spans="1:14" x14ac:dyDescent="0.3">
      <c r="A27" s="4"/>
      <c r="B27" s="34"/>
      <c r="C27" s="33"/>
      <c r="D27" s="33"/>
      <c r="E27" s="33"/>
      <c r="F27" s="33"/>
      <c r="G27" s="31">
        <f t="shared" si="0"/>
        <v>0</v>
      </c>
      <c r="N27" s="6"/>
    </row>
    <row r="28" spans="1:14" x14ac:dyDescent="0.3">
      <c r="A28" s="4">
        <v>3</v>
      </c>
      <c r="B28" s="65" t="s">
        <v>50</v>
      </c>
      <c r="C28" s="50">
        <f>SUM(C29:C34)</f>
        <v>11000</v>
      </c>
      <c r="D28" s="50">
        <f>SUM(D29:D34)</f>
        <v>0</v>
      </c>
      <c r="E28" s="50">
        <f>SUM(E29:E34)</f>
        <v>11000</v>
      </c>
      <c r="F28" s="50">
        <f>SUM(F29:F34)</f>
        <v>11000</v>
      </c>
      <c r="G28" s="31">
        <f t="shared" si="0"/>
        <v>0</v>
      </c>
      <c r="N28" s="6"/>
    </row>
    <row r="29" spans="1:14" ht="33" x14ac:dyDescent="0.3">
      <c r="A29" s="4"/>
      <c r="B29" s="51" t="s">
        <v>22</v>
      </c>
      <c r="C29" s="59">
        <v>1200</v>
      </c>
      <c r="D29" s="59"/>
      <c r="E29" s="59">
        <f t="shared" ref="E29:E34" si="2">SUM(C29:D29)</f>
        <v>1200</v>
      </c>
      <c r="F29" s="59">
        <v>1200</v>
      </c>
      <c r="G29" s="31">
        <f t="shared" si="0"/>
        <v>0</v>
      </c>
      <c r="N29" s="6"/>
    </row>
    <row r="30" spans="1:14" ht="33" x14ac:dyDescent="0.3">
      <c r="A30" s="4"/>
      <c r="B30" s="51" t="s">
        <v>37</v>
      </c>
      <c r="C30" s="59">
        <v>1500</v>
      </c>
      <c r="D30" s="59"/>
      <c r="E30" s="59">
        <f t="shared" si="2"/>
        <v>1500</v>
      </c>
      <c r="F30" s="59">
        <v>1500</v>
      </c>
      <c r="G30" s="31">
        <f t="shared" si="0"/>
        <v>0</v>
      </c>
      <c r="N30" s="6"/>
    </row>
    <row r="31" spans="1:14" ht="33" x14ac:dyDescent="0.3">
      <c r="A31" s="4"/>
      <c r="B31" s="51" t="s">
        <v>38</v>
      </c>
      <c r="C31" s="59">
        <v>2000</v>
      </c>
      <c r="D31" s="59"/>
      <c r="E31" s="59">
        <f t="shared" si="2"/>
        <v>2000</v>
      </c>
      <c r="F31" s="59">
        <v>2000</v>
      </c>
      <c r="G31" s="31">
        <f t="shared" si="0"/>
        <v>0</v>
      </c>
      <c r="N31" s="6"/>
    </row>
    <row r="32" spans="1:14" ht="49.5" x14ac:dyDescent="0.3">
      <c r="A32" s="4"/>
      <c r="B32" s="51" t="s">
        <v>20</v>
      </c>
      <c r="C32" s="59">
        <v>2500</v>
      </c>
      <c r="D32" s="59"/>
      <c r="E32" s="59">
        <f t="shared" si="2"/>
        <v>2500</v>
      </c>
      <c r="F32" s="59">
        <v>2500</v>
      </c>
      <c r="G32" s="31">
        <f t="shared" si="0"/>
        <v>0</v>
      </c>
      <c r="N32" s="6"/>
    </row>
    <row r="33" spans="1:14" ht="49.5" x14ac:dyDescent="0.3">
      <c r="A33" s="4"/>
      <c r="B33" s="51" t="s">
        <v>39</v>
      </c>
      <c r="C33" s="59">
        <v>1800</v>
      </c>
      <c r="D33" s="59"/>
      <c r="E33" s="59">
        <f t="shared" si="2"/>
        <v>1800</v>
      </c>
      <c r="F33" s="59">
        <v>1800</v>
      </c>
      <c r="G33" s="31">
        <f t="shared" si="0"/>
        <v>0</v>
      </c>
      <c r="N33" s="6"/>
    </row>
    <row r="34" spans="1:14" ht="33" x14ac:dyDescent="0.3">
      <c r="A34" s="5"/>
      <c r="B34" s="67" t="s">
        <v>40</v>
      </c>
      <c r="C34" s="64">
        <v>2000</v>
      </c>
      <c r="D34" s="64"/>
      <c r="E34" s="71">
        <f t="shared" si="2"/>
        <v>2000</v>
      </c>
      <c r="F34" s="64">
        <v>2000</v>
      </c>
      <c r="G34" s="36">
        <f t="shared" si="0"/>
        <v>0</v>
      </c>
      <c r="N34" s="6"/>
    </row>
    <row r="35" spans="1:14" x14ac:dyDescent="0.3">
      <c r="A35" s="4"/>
      <c r="B35" s="34"/>
      <c r="C35" s="33"/>
      <c r="D35" s="33"/>
      <c r="E35" s="59"/>
      <c r="F35" s="33"/>
      <c r="G35" s="31"/>
      <c r="N35" s="6"/>
    </row>
    <row r="36" spans="1:14" x14ac:dyDescent="0.3">
      <c r="A36" s="7">
        <v>4</v>
      </c>
      <c r="B36" s="77" t="s">
        <v>18</v>
      </c>
      <c r="C36" s="47">
        <f>SUM(C37:C38)</f>
        <v>64732</v>
      </c>
      <c r="D36" s="47">
        <f>SUM(D37:D38)</f>
        <v>0</v>
      </c>
      <c r="E36" s="47">
        <f>SUM(E37:E38)</f>
        <v>64732</v>
      </c>
      <c r="F36" s="47">
        <f>SUM(F37:F38)</f>
        <v>0</v>
      </c>
      <c r="G36" s="48">
        <f>SUM(G37:G38)</f>
        <v>64732</v>
      </c>
      <c r="N36" s="6"/>
    </row>
    <row r="37" spans="1:14" ht="33" x14ac:dyDescent="0.3">
      <c r="A37" s="4"/>
      <c r="B37" s="37" t="s">
        <v>17</v>
      </c>
      <c r="C37" s="41">
        <v>63099</v>
      </c>
      <c r="D37" s="41"/>
      <c r="E37" s="41">
        <f>SUM(C37:D37)</f>
        <v>63099</v>
      </c>
      <c r="F37" s="41"/>
      <c r="G37" s="31">
        <f t="shared" si="0"/>
        <v>63099</v>
      </c>
      <c r="N37" s="6"/>
    </row>
    <row r="38" spans="1:14" x14ac:dyDescent="0.3">
      <c r="A38" s="4"/>
      <c r="B38" s="66" t="s">
        <v>41</v>
      </c>
      <c r="C38" s="41">
        <v>1633</v>
      </c>
      <c r="D38" s="41"/>
      <c r="E38" s="41">
        <f>SUM(C38:D38)</f>
        <v>1633</v>
      </c>
      <c r="F38" s="41"/>
      <c r="G38" s="31">
        <f t="shared" si="0"/>
        <v>1633</v>
      </c>
      <c r="N38" s="6"/>
    </row>
    <row r="39" spans="1:14" x14ac:dyDescent="0.3">
      <c r="A39" s="4"/>
      <c r="B39" s="49"/>
      <c r="C39" s="33"/>
      <c r="D39" s="33"/>
      <c r="E39" s="41">
        <f t="shared" ref="E39:E52" si="3">SUM(C39:D39)</f>
        <v>0</v>
      </c>
      <c r="F39" s="33"/>
      <c r="G39" s="31">
        <f t="shared" si="0"/>
        <v>0</v>
      </c>
      <c r="N39" s="6"/>
    </row>
    <row r="40" spans="1:14" ht="17.25" thickBot="1" x14ac:dyDescent="0.35">
      <c r="A40" s="78"/>
      <c r="B40" s="79" t="s">
        <v>2</v>
      </c>
      <c r="C40" s="80">
        <f>SUM(C3+C10+C28+C36)</f>
        <v>417630</v>
      </c>
      <c r="D40" s="80">
        <f>SUM(D3+D10+D28+D36)</f>
        <v>12900</v>
      </c>
      <c r="E40" s="80">
        <f>SUM(E3+E10+E28+E36)</f>
        <v>430530</v>
      </c>
      <c r="F40" s="80">
        <f>SUM(F3+F10+F28+F36)</f>
        <v>87000</v>
      </c>
      <c r="G40" s="81">
        <f>SUM(G3+G10+G28+G36)</f>
        <v>343530</v>
      </c>
      <c r="N40" s="6"/>
    </row>
    <row r="41" spans="1:14" s="2" customFormat="1" ht="16.5" customHeight="1" x14ac:dyDescent="0.3">
      <c r="A41" s="88" t="s">
        <v>4</v>
      </c>
      <c r="B41" s="89"/>
      <c r="C41" s="82"/>
      <c r="D41" s="82"/>
      <c r="E41" s="83">
        <f t="shared" si="3"/>
        <v>0</v>
      </c>
      <c r="F41" s="24"/>
      <c r="G41" s="84">
        <f t="shared" si="0"/>
        <v>0</v>
      </c>
      <c r="N41" s="43"/>
    </row>
    <row r="42" spans="1:14" ht="17.25" customHeight="1" x14ac:dyDescent="0.3">
      <c r="A42" s="46">
        <v>1</v>
      </c>
      <c r="B42" s="13" t="s">
        <v>13</v>
      </c>
      <c r="C42" s="35">
        <f>SUM(C43:C43)</f>
        <v>1905</v>
      </c>
      <c r="D42" s="35">
        <f>SUM(D43:D43)</f>
        <v>0</v>
      </c>
      <c r="E42" s="35">
        <f>SUM(E43:E43)</f>
        <v>1905</v>
      </c>
      <c r="F42" s="35">
        <f>SUM(F43:F43)</f>
        <v>1905</v>
      </c>
      <c r="G42" s="38">
        <f>SUM(G43:G43)</f>
        <v>0</v>
      </c>
      <c r="N42" s="6"/>
    </row>
    <row r="43" spans="1:14" x14ac:dyDescent="0.3">
      <c r="A43" s="68"/>
      <c r="B43" s="63" t="s">
        <v>44</v>
      </c>
      <c r="C43" s="64">
        <v>1905</v>
      </c>
      <c r="D43" s="64"/>
      <c r="E43" s="41">
        <f t="shared" si="3"/>
        <v>1905</v>
      </c>
      <c r="F43" s="64">
        <v>1905</v>
      </c>
      <c r="G43" s="31">
        <f t="shared" si="0"/>
        <v>0</v>
      </c>
      <c r="N43" s="6"/>
    </row>
    <row r="44" spans="1:14" x14ac:dyDescent="0.3">
      <c r="A44" s="70"/>
      <c r="B44" s="37"/>
      <c r="C44" s="33"/>
      <c r="D44" s="33"/>
      <c r="E44" s="41">
        <f t="shared" si="3"/>
        <v>0</v>
      </c>
      <c r="F44" s="33"/>
      <c r="G44" s="31">
        <f t="shared" si="0"/>
        <v>0</v>
      </c>
      <c r="N44" s="6"/>
    </row>
    <row r="45" spans="1:14" x14ac:dyDescent="0.3">
      <c r="A45" s="53">
        <v>2</v>
      </c>
      <c r="B45" s="69" t="s">
        <v>15</v>
      </c>
      <c r="C45" s="47">
        <f>SUM(C46:C46)</f>
        <v>2921</v>
      </c>
      <c r="D45" s="47">
        <f>SUM(D46:D46)</f>
        <v>0</v>
      </c>
      <c r="E45" s="47">
        <f>SUM(E46:E46)</f>
        <v>2921</v>
      </c>
      <c r="F45" s="47">
        <f>SUM(F46:F46)</f>
        <v>0</v>
      </c>
      <c r="G45" s="48">
        <f>SUM(G46:G46)</f>
        <v>2921</v>
      </c>
      <c r="N45" s="6"/>
    </row>
    <row r="46" spans="1:14" x14ac:dyDescent="0.3">
      <c r="A46" s="45"/>
      <c r="B46" s="37" t="s">
        <v>46</v>
      </c>
      <c r="C46" s="33">
        <v>2921</v>
      </c>
      <c r="D46" s="33"/>
      <c r="E46" s="41">
        <f t="shared" si="3"/>
        <v>2921</v>
      </c>
      <c r="F46" s="33">
        <v>0</v>
      </c>
      <c r="G46" s="31">
        <f t="shared" si="0"/>
        <v>2921</v>
      </c>
      <c r="N46" s="6"/>
    </row>
    <row r="47" spans="1:14" x14ac:dyDescent="0.3">
      <c r="A47" s="45"/>
      <c r="B47" s="37"/>
      <c r="C47" s="33"/>
      <c r="D47" s="33"/>
      <c r="E47" s="41">
        <f t="shared" si="3"/>
        <v>0</v>
      </c>
      <c r="F47" s="33"/>
      <c r="G47" s="31">
        <f t="shared" si="0"/>
        <v>0</v>
      </c>
      <c r="N47" s="6"/>
    </row>
    <row r="48" spans="1:14" x14ac:dyDescent="0.3">
      <c r="A48" s="53">
        <v>3</v>
      </c>
      <c r="B48" s="62" t="s">
        <v>12</v>
      </c>
      <c r="C48" s="47">
        <f>SUM(C49:C49)</f>
        <v>3000</v>
      </c>
      <c r="D48" s="47">
        <f>SUM(D49:D49)</f>
        <v>0</v>
      </c>
      <c r="E48" s="47">
        <f>SUM(E49:E49)</f>
        <v>3000</v>
      </c>
      <c r="F48" s="47">
        <f>SUM(F49:F49)</f>
        <v>0</v>
      </c>
      <c r="G48" s="48">
        <f>SUM(G49:G49)</f>
        <v>3000</v>
      </c>
      <c r="N48" s="6"/>
    </row>
    <row r="49" spans="1:14" x14ac:dyDescent="0.3">
      <c r="A49" s="45"/>
      <c r="B49" s="37" t="s">
        <v>45</v>
      </c>
      <c r="C49" s="33">
        <v>3000</v>
      </c>
      <c r="D49" s="33"/>
      <c r="E49" s="41">
        <f t="shared" si="3"/>
        <v>3000</v>
      </c>
      <c r="F49" s="33">
        <v>0</v>
      </c>
      <c r="G49" s="31">
        <f t="shared" si="0"/>
        <v>3000</v>
      </c>
      <c r="N49" s="6"/>
    </row>
    <row r="50" spans="1:14" x14ac:dyDescent="0.3">
      <c r="A50" s="45"/>
      <c r="B50" s="37"/>
      <c r="C50" s="33"/>
      <c r="D50" s="33"/>
      <c r="E50" s="41">
        <f t="shared" si="3"/>
        <v>0</v>
      </c>
      <c r="F50" s="33"/>
      <c r="G50" s="31">
        <f t="shared" si="0"/>
        <v>0</v>
      </c>
      <c r="N50" s="6"/>
    </row>
    <row r="51" spans="1:14" s="18" customFormat="1" ht="15" x14ac:dyDescent="0.25">
      <c r="A51" s="4"/>
      <c r="B51" s="40" t="s">
        <v>0</v>
      </c>
      <c r="C51" s="35">
        <f>SUM(C42+C45+C48)</f>
        <v>7826</v>
      </c>
      <c r="D51" s="35">
        <f>SUM(D42+D45+D48)</f>
        <v>0</v>
      </c>
      <c r="E51" s="35">
        <f>SUM(E42+E45+E48)</f>
        <v>7826</v>
      </c>
      <c r="F51" s="35">
        <f>SUM(F42+F45+F48)</f>
        <v>1905</v>
      </c>
      <c r="G51" s="38">
        <f>SUM(G42+G45+G48)</f>
        <v>5921</v>
      </c>
    </row>
    <row r="52" spans="1:14" x14ac:dyDescent="0.3">
      <c r="A52" s="11"/>
      <c r="B52" s="44"/>
      <c r="C52" s="29"/>
      <c r="D52" s="85"/>
      <c r="E52" s="41">
        <f t="shared" si="3"/>
        <v>0</v>
      </c>
      <c r="F52" s="20"/>
      <c r="G52" s="31">
        <f t="shared" si="0"/>
        <v>0</v>
      </c>
      <c r="N52" s="6"/>
    </row>
    <row r="53" spans="1:14" ht="17.25" thickBot="1" x14ac:dyDescent="0.35">
      <c r="A53" s="12"/>
      <c r="B53" s="16" t="s">
        <v>3</v>
      </c>
      <c r="C53" s="30">
        <f>SUM(C40+C51)</f>
        <v>425456</v>
      </c>
      <c r="D53" s="30">
        <f>SUM(D40+D51)</f>
        <v>12900</v>
      </c>
      <c r="E53" s="30">
        <f>SUM(E40+E51)</f>
        <v>438356</v>
      </c>
      <c r="F53" s="30">
        <f>SUM(F40+F51)</f>
        <v>88905</v>
      </c>
      <c r="G53" s="14">
        <f>SUM(G40+G51)</f>
        <v>349451</v>
      </c>
      <c r="N53" s="6"/>
    </row>
  </sheetData>
  <mergeCells count="2">
    <mergeCell ref="A2:B2"/>
    <mergeCell ref="A41:B41"/>
  </mergeCells>
  <phoneticPr fontId="5" type="noConversion"/>
  <pageMargins left="0.19685039370078741" right="0.19685039370078741" top="0.82677165354330717" bottom="0.35433070866141736" header="0.31496062992125984" footer="0.31496062992125984"/>
  <pageSetup paperSize="9" scale="80" orientation="portrait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11</vt:lpstr>
      <vt:lpstr>'11'!Nyomtatási_cím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2021-03-19T12:23:19Z</cp:lastPrinted>
  <dcterms:created xsi:type="dcterms:W3CDTF">2011-12-13T08:40:14Z</dcterms:created>
  <dcterms:modified xsi:type="dcterms:W3CDTF">2021-06-09T06:59:15Z</dcterms:modified>
</cp:coreProperties>
</file>