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IJR LOCLEX\Rendeletfeltöltés\2021.költségvetés mód. mellékletei_20210630\"/>
    </mc:Choice>
  </mc:AlternateContent>
  <bookViews>
    <workbookView xWindow="-120" yWindow="-120" windowWidth="29040" windowHeight="15840" tabRatio="963"/>
  </bookViews>
  <sheets>
    <sheet name="3" sheetId="31" r:id="rId1"/>
  </sheets>
  <calcPr calcId="191029"/>
</workbook>
</file>

<file path=xl/calcChain.xml><?xml version="1.0" encoding="utf-8"?>
<calcChain xmlns="http://schemas.openxmlformats.org/spreadsheetml/2006/main">
  <c r="E22" i="31" l="1"/>
  <c r="E21" i="31"/>
  <c r="D21" i="31"/>
  <c r="F21" i="31"/>
  <c r="C21" i="31"/>
  <c r="D13" i="31"/>
  <c r="D10" i="31" s="1"/>
  <c r="D24" i="31"/>
  <c r="D31" i="31" s="1"/>
  <c r="D2" i="31"/>
  <c r="E3" i="31"/>
  <c r="G3" i="31" s="1"/>
  <c r="E5" i="31"/>
  <c r="G5" i="31" s="1"/>
  <c r="E7" i="31"/>
  <c r="G7" i="31"/>
  <c r="E8" i="31"/>
  <c r="G8" i="31" s="1"/>
  <c r="E9" i="31"/>
  <c r="G9" i="31" s="1"/>
  <c r="E11" i="31"/>
  <c r="G11" i="31" s="1"/>
  <c r="E12" i="31"/>
  <c r="G12" i="31" s="1"/>
  <c r="E14" i="31"/>
  <c r="G14" i="31" s="1"/>
  <c r="E15" i="31"/>
  <c r="G15" i="31" s="1"/>
  <c r="E16" i="31"/>
  <c r="G16" i="31" s="1"/>
  <c r="E17" i="31"/>
  <c r="G17" i="31" s="1"/>
  <c r="E18" i="31"/>
  <c r="G18" i="31" s="1"/>
  <c r="E20" i="31"/>
  <c r="G20" i="31" s="1"/>
  <c r="E23" i="31"/>
  <c r="G23" i="31" s="1"/>
  <c r="E25" i="31"/>
  <c r="G25" i="31" s="1"/>
  <c r="E26" i="31"/>
  <c r="G26" i="31" s="1"/>
  <c r="E27" i="31"/>
  <c r="G27" i="31" s="1"/>
  <c r="E29" i="31"/>
  <c r="G29" i="31" s="1"/>
  <c r="E30" i="31"/>
  <c r="G30" i="31" s="1"/>
  <c r="E32" i="31"/>
  <c r="G32" i="31" s="1"/>
  <c r="C4" i="31"/>
  <c r="E4" i="31" s="1"/>
  <c r="C13" i="31"/>
  <c r="C10" i="31" s="1"/>
  <c r="C33" i="31" s="1"/>
  <c r="F13" i="31"/>
  <c r="F10" i="31" s="1"/>
  <c r="C6" i="31"/>
  <c r="E6" i="31" s="1"/>
  <c r="G6" i="31" s="1"/>
  <c r="F6" i="31"/>
  <c r="F4" i="31"/>
  <c r="F28" i="31"/>
  <c r="F24" i="31" s="1"/>
  <c r="C28" i="31"/>
  <c r="F2" i="31"/>
  <c r="G22" i="31"/>
  <c r="G21" i="31" s="1"/>
  <c r="D33" i="31"/>
  <c r="D19" i="31"/>
  <c r="F31" i="31" l="1"/>
  <c r="G4" i="31"/>
  <c r="G2" i="31" s="1"/>
  <c r="C2" i="31"/>
  <c r="C19" i="31" s="1"/>
  <c r="E13" i="31"/>
  <c r="E28" i="31"/>
  <c r="G28" i="31" s="1"/>
  <c r="G24" i="31" s="1"/>
  <c r="C24" i="31"/>
  <c r="C31" i="31" s="1"/>
  <c r="G13" i="31"/>
  <c r="G10" i="31" s="1"/>
  <c r="G33" i="31" s="1"/>
  <c r="E10" i="31"/>
  <c r="E33" i="31" s="1"/>
  <c r="F33" i="31"/>
  <c r="F19" i="31"/>
  <c r="E2" i="31"/>
  <c r="G31" i="31" l="1"/>
  <c r="E24" i="31"/>
  <c r="E31" i="31" s="1"/>
  <c r="G19" i="31"/>
  <c r="E19" i="31"/>
</calcChain>
</file>

<file path=xl/sharedStrings.xml><?xml version="1.0" encoding="utf-8"?>
<sst xmlns="http://schemas.openxmlformats.org/spreadsheetml/2006/main" count="36" uniqueCount="35">
  <si>
    <t>Költségvetési bevételek</t>
  </si>
  <si>
    <t>Sor-szám</t>
  </si>
  <si>
    <t>Megnevezés</t>
  </si>
  <si>
    <t>Fejlesztési céltartalék</t>
  </si>
  <si>
    <t>Költségvetési hiány külső finanszírozása:</t>
  </si>
  <si>
    <t xml:space="preserve">Felhalmozási célú hitel felvétele </t>
  </si>
  <si>
    <t>Finanszírozási kiadások</t>
  </si>
  <si>
    <t>Finanszírozási bevételek</t>
  </si>
  <si>
    <t>Költségvetési kiadások</t>
  </si>
  <si>
    <t>Hiány belső finanszírozása:</t>
  </si>
  <si>
    <t>A.</t>
  </si>
  <si>
    <t>B.</t>
  </si>
  <si>
    <t>C.</t>
  </si>
  <si>
    <t>D.</t>
  </si>
  <si>
    <t>Felhalmozási bevételek összesen (A + D)</t>
  </si>
  <si>
    <t>Felhalmozási kiadások összesen (B + C)</t>
  </si>
  <si>
    <t>Felhalmozási hiány (A-B) :</t>
  </si>
  <si>
    <t>Kötelező feladat</t>
  </si>
  <si>
    <t>Önként vállalt feladat</t>
  </si>
  <si>
    <t>Maradvány igénybevétele</t>
  </si>
  <si>
    <t xml:space="preserve">Felhalmozási célú támogatások ÁHT-n belüről </t>
  </si>
  <si>
    <t>Ingatlan értékesítése</t>
  </si>
  <si>
    <t>Felhalmozási bevételek</t>
  </si>
  <si>
    <t>Kölcsön visszatérülése</t>
  </si>
  <si>
    <t xml:space="preserve">Felhalmozási célú átvett pénzeszközök </t>
  </si>
  <si>
    <t>Egyéb felhalmozási célú átvett pénzeszközök</t>
  </si>
  <si>
    <t>Egyéb felhalmozási célú kiadások</t>
  </si>
  <si>
    <t>Kölcsön nyújtása ÁHT-n kívülre</t>
  </si>
  <si>
    <t>Egyéb felhalm. célú támogatások ÁHT-n kívülre</t>
  </si>
  <si>
    <t>Egyéb felhalm. célú támogatások ÁHT-n belülre</t>
  </si>
  <si>
    <t xml:space="preserve">Beruházások </t>
  </si>
  <si>
    <t xml:space="preserve">Felújítások </t>
  </si>
  <si>
    <t>Módosítás</t>
  </si>
  <si>
    <t>Módosított előirányzat</t>
  </si>
  <si>
    <t>Pénzügyi lízing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</si>
</sst>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6" formatCode="_-* #,##0\ _F_t_-;\-* #,##0\ _F_t_-;_-* &quot;-&quot;??\ _F_t_-;_-@_-"/>
  </numFmts>
  <fonts count="7" x14ac:knownFonts="1">
    <font>
      <sz val="10"/>
      <name val="Arial"/>
      <family val="2"/>
      <charset val="238"/>
    </font>
    <font>
      <sz val="11"/>
      <name val="Book Antiqua"/>
      <family val="1"/>
      <charset val="238"/>
    </font>
    <font>
      <b/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Protection="0">
      <alignment horizontal="center"/>
    </xf>
    <xf numFmtId="164" fontId="4" fillId="0" borderId="0" applyFill="0" applyBorder="0" applyAlignment="0" applyProtection="0"/>
  </cellStyleXfs>
  <cellXfs count="47">
    <xf numFmtId="0" fontId="0" fillId="0" borderId="0" xfId="0"/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0" fontId="1" fillId="0" borderId="10" xfId="0" applyFont="1" applyBorder="1" applyAlignment="1">
      <alignment horizontal="center"/>
    </xf>
    <xf numFmtId="0" fontId="1" fillId="0" borderId="5" xfId="0" applyFont="1" applyBorder="1"/>
    <xf numFmtId="0" fontId="2" fillId="0" borderId="10" xfId="0" applyFont="1" applyBorder="1" applyAlignment="1">
      <alignment horizontal="center"/>
    </xf>
    <xf numFmtId="0" fontId="2" fillId="0" borderId="5" xfId="0" applyFont="1" applyBorder="1"/>
    <xf numFmtId="0" fontId="2" fillId="0" borderId="0" xfId="0" applyFont="1"/>
    <xf numFmtId="0" fontId="2" fillId="0" borderId="3" xfId="0" applyFont="1" applyBorder="1" applyAlignment="1">
      <alignment wrapText="1"/>
    </xf>
    <xf numFmtId="0" fontId="2" fillId="0" borderId="9" xfId="0" applyFont="1" applyBorder="1"/>
    <xf numFmtId="0" fontId="1" fillId="0" borderId="3" xfId="0" applyFont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5" fillId="0" borderId="0" xfId="0" applyFont="1"/>
    <xf numFmtId="0" fontId="0" fillId="0" borderId="2" xfId="0" applyBorder="1"/>
    <xf numFmtId="0" fontId="5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12" xfId="0" applyFont="1" applyBorder="1"/>
    <xf numFmtId="0" fontId="5" fillId="0" borderId="15" xfId="0" applyFont="1" applyBorder="1"/>
    <xf numFmtId="0" fontId="5" fillId="0" borderId="10" xfId="0" applyFont="1" applyBorder="1"/>
    <xf numFmtId="0" fontId="1" fillId="0" borderId="0" xfId="0" applyFont="1" applyAlignment="1"/>
    <xf numFmtId="0" fontId="4" fillId="0" borderId="0" xfId="0" applyFont="1"/>
    <xf numFmtId="0" fontId="2" fillId="0" borderId="6" xfId="0" applyFont="1" applyBorder="1" applyAlignment="1">
      <alignment horizontal="center" vertical="center" wrapText="1"/>
    </xf>
    <xf numFmtId="166" fontId="2" fillId="0" borderId="7" xfId="2" applyNumberFormat="1" applyFont="1" applyFill="1" applyBorder="1" applyAlignment="1">
      <alignment horizontal="center" vertical="center" wrapText="1"/>
    </xf>
    <xf numFmtId="166" fontId="2" fillId="0" borderId="20" xfId="2" applyNumberFormat="1" applyFont="1" applyFill="1" applyBorder="1"/>
    <xf numFmtId="166" fontId="1" fillId="0" borderId="14" xfId="0" applyNumberFormat="1" applyFont="1" applyBorder="1"/>
    <xf numFmtId="0" fontId="1" fillId="2" borderId="3" xfId="0" applyFont="1" applyFill="1" applyBorder="1"/>
    <xf numFmtId="0" fontId="1" fillId="2" borderId="3" xfId="0" applyFont="1" applyFill="1" applyBorder="1" applyAlignment="1">
      <alignment horizontal="left" indent="2"/>
    </xf>
    <xf numFmtId="166" fontId="1" fillId="2" borderId="17" xfId="2" applyNumberFormat="1" applyFont="1" applyFill="1" applyBorder="1"/>
    <xf numFmtId="166" fontId="1" fillId="2" borderId="18" xfId="2" applyNumberFormat="1" applyFont="1" applyFill="1" applyBorder="1"/>
    <xf numFmtId="166" fontId="2" fillId="0" borderId="16" xfId="2" applyNumberFormat="1" applyFont="1" applyFill="1" applyBorder="1"/>
    <xf numFmtId="166" fontId="2" fillId="2" borderId="17" xfId="2" applyNumberFormat="1" applyFont="1" applyFill="1" applyBorder="1"/>
    <xf numFmtId="166" fontId="2" fillId="2" borderId="14" xfId="2" applyNumberFormat="1" applyFont="1" applyFill="1" applyBorder="1"/>
    <xf numFmtId="166" fontId="2" fillId="2" borderId="18" xfId="2" applyNumberFormat="1" applyFont="1" applyFill="1" applyBorder="1"/>
    <xf numFmtId="0" fontId="2" fillId="2" borderId="3" xfId="0" applyFont="1" applyFill="1" applyBorder="1"/>
    <xf numFmtId="0" fontId="2" fillId="2" borderId="17" xfId="0" applyFont="1" applyFill="1" applyBorder="1"/>
    <xf numFmtId="0" fontId="4" fillId="2" borderId="17" xfId="0" applyFont="1" applyFill="1" applyBorder="1"/>
    <xf numFmtId="0" fontId="0" fillId="2" borderId="3" xfId="0" applyFill="1" applyBorder="1"/>
    <xf numFmtId="0" fontId="5" fillId="2" borderId="3" xfId="0" applyFont="1" applyFill="1" applyBorder="1"/>
    <xf numFmtId="166" fontId="2" fillId="2" borderId="19" xfId="2" applyNumberFormat="1" applyFont="1" applyFill="1" applyBorder="1"/>
    <xf numFmtId="166" fontId="2" fillId="2" borderId="13" xfId="2" applyNumberFormat="1" applyFont="1" applyFill="1" applyBorder="1"/>
    <xf numFmtId="166" fontId="1" fillId="0" borderId="3" xfId="2" applyNumberFormat="1" applyFont="1" applyFill="1" applyBorder="1"/>
    <xf numFmtId="166" fontId="2" fillId="0" borderId="4" xfId="2" applyNumberFormat="1" applyFont="1" applyFill="1" applyBorder="1"/>
    <xf numFmtId="166" fontId="1" fillId="0" borderId="5" xfId="2" applyNumberFormat="1" applyFont="1" applyFill="1" applyBorder="1"/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3" zoomScaleNormal="100" workbookViewId="0">
      <selection activeCell="D26" sqref="D26"/>
    </sheetView>
  </sheetViews>
  <sheetFormatPr defaultRowHeight="12.75" x14ac:dyDescent="0.2"/>
  <cols>
    <col min="1" max="1" width="6.140625" bestFit="1" customWidth="1"/>
    <col min="2" max="2" width="47.7109375" customWidth="1"/>
    <col min="3" max="3" width="16.7109375" style="24" customWidth="1"/>
    <col min="4" max="4" width="11.85546875" style="24" bestFit="1" customWidth="1"/>
    <col min="5" max="5" width="14.140625" style="24" bestFit="1" customWidth="1"/>
    <col min="6" max="6" width="12.28515625" bestFit="1" customWidth="1"/>
    <col min="7" max="7" width="14.140625" bestFit="1" customWidth="1"/>
  </cols>
  <sheetData>
    <row r="1" spans="1:10" s="23" customFormat="1" ht="45.75" thickBot="1" x14ac:dyDescent="0.35">
      <c r="A1" s="14" t="s">
        <v>1</v>
      </c>
      <c r="B1" s="15" t="s">
        <v>2</v>
      </c>
      <c r="C1" s="26" t="s">
        <v>33</v>
      </c>
      <c r="D1" s="26" t="s">
        <v>32</v>
      </c>
      <c r="E1" s="26" t="s">
        <v>33</v>
      </c>
      <c r="F1" s="15" t="s">
        <v>17</v>
      </c>
      <c r="G1" s="25" t="s">
        <v>18</v>
      </c>
    </row>
    <row r="2" spans="1:10" s="1" customFormat="1" ht="16.5" x14ac:dyDescent="0.3">
      <c r="A2" s="19" t="s">
        <v>10</v>
      </c>
      <c r="B2" s="20" t="s">
        <v>0</v>
      </c>
      <c r="C2" s="27">
        <f>C3+C4+C6</f>
        <v>340996</v>
      </c>
      <c r="D2" s="27">
        <f>D3+D4+D6</f>
        <v>901</v>
      </c>
      <c r="E2" s="27">
        <f>E3+E4+E6</f>
        <v>341897</v>
      </c>
      <c r="F2" s="27">
        <f>F3+F4+F6</f>
        <v>0</v>
      </c>
      <c r="G2" s="33">
        <f>G3+G4+G6</f>
        <v>341897</v>
      </c>
    </row>
    <row r="3" spans="1:10" s="1" customFormat="1" ht="16.5" x14ac:dyDescent="0.3">
      <c r="A3" s="2">
        <v>1</v>
      </c>
      <c r="B3" s="29" t="s">
        <v>20</v>
      </c>
      <c r="C3" s="31">
        <v>26980</v>
      </c>
      <c r="D3" s="31">
        <v>901</v>
      </c>
      <c r="E3" s="46">
        <f t="shared" ref="E3:E32" si="0">SUM(C3:D3)</f>
        <v>27881</v>
      </c>
      <c r="F3" s="3"/>
      <c r="G3" s="28">
        <f>E3-F3</f>
        <v>27881</v>
      </c>
    </row>
    <row r="4" spans="1:10" s="1" customFormat="1" ht="16.5" x14ac:dyDescent="0.3">
      <c r="A4" s="2">
        <v>2</v>
      </c>
      <c r="B4" s="3" t="s">
        <v>22</v>
      </c>
      <c r="C4" s="31">
        <f>SUM(C5:C5)</f>
        <v>313716</v>
      </c>
      <c r="D4" s="31"/>
      <c r="E4" s="44">
        <f t="shared" si="0"/>
        <v>313716</v>
      </c>
      <c r="F4" s="31">
        <f>SUM(F5:F5)</f>
        <v>0</v>
      </c>
      <c r="G4" s="28">
        <f t="shared" ref="G4:G32" si="1">E4-F4</f>
        <v>313716</v>
      </c>
    </row>
    <row r="5" spans="1:10" s="1" customFormat="1" ht="16.5" x14ac:dyDescent="0.3">
      <c r="A5" s="2"/>
      <c r="B5" s="30" t="s">
        <v>21</v>
      </c>
      <c r="C5" s="31">
        <v>313716</v>
      </c>
      <c r="D5" s="31"/>
      <c r="E5" s="44">
        <f t="shared" si="0"/>
        <v>313716</v>
      </c>
      <c r="F5" s="29"/>
      <c r="G5" s="28">
        <f t="shared" si="1"/>
        <v>313716</v>
      </c>
    </row>
    <row r="6" spans="1:10" s="1" customFormat="1" ht="16.5" x14ac:dyDescent="0.3">
      <c r="A6" s="2">
        <v>3</v>
      </c>
      <c r="B6" s="29" t="s">
        <v>24</v>
      </c>
      <c r="C6" s="31">
        <f>SUM(C7:C8)</f>
        <v>300</v>
      </c>
      <c r="D6" s="31"/>
      <c r="E6" s="44">
        <f t="shared" si="0"/>
        <v>300</v>
      </c>
      <c r="F6" s="31">
        <f>SUM(F7:F8)</f>
        <v>0</v>
      </c>
      <c r="G6" s="28">
        <f t="shared" si="1"/>
        <v>300</v>
      </c>
    </row>
    <row r="7" spans="1:10" s="10" customFormat="1" ht="16.5" x14ac:dyDescent="0.3">
      <c r="A7" s="4"/>
      <c r="B7" s="30" t="s">
        <v>23</v>
      </c>
      <c r="C7" s="31">
        <v>300</v>
      </c>
      <c r="D7" s="31"/>
      <c r="E7" s="44">
        <f t="shared" si="0"/>
        <v>300</v>
      </c>
      <c r="F7" s="37"/>
      <c r="G7" s="28">
        <f t="shared" si="1"/>
        <v>300</v>
      </c>
    </row>
    <row r="8" spans="1:10" s="10" customFormat="1" ht="16.5" x14ac:dyDescent="0.3">
      <c r="A8" s="4"/>
      <c r="B8" s="30" t="s">
        <v>25</v>
      </c>
      <c r="C8" s="31">
        <v>0</v>
      </c>
      <c r="D8" s="31"/>
      <c r="E8" s="44">
        <f t="shared" si="0"/>
        <v>0</v>
      </c>
      <c r="F8" s="38"/>
      <c r="G8" s="28">
        <f t="shared" si="1"/>
        <v>0</v>
      </c>
      <c r="J8" s="1"/>
    </row>
    <row r="9" spans="1:10" s="10" customFormat="1" ht="16.5" x14ac:dyDescent="0.3">
      <c r="A9" s="4"/>
      <c r="B9" s="5"/>
      <c r="C9" s="34"/>
      <c r="D9" s="34"/>
      <c r="E9" s="44">
        <f t="shared" si="0"/>
        <v>0</v>
      </c>
      <c r="F9" s="38"/>
      <c r="G9" s="28">
        <f t="shared" si="1"/>
        <v>0</v>
      </c>
      <c r="J9" s="1"/>
    </row>
    <row r="10" spans="1:10" s="1" customFormat="1" ht="16.5" x14ac:dyDescent="0.3">
      <c r="A10" s="4" t="s">
        <v>11</v>
      </c>
      <c r="B10" s="5" t="s">
        <v>8</v>
      </c>
      <c r="C10" s="34">
        <f>SUM(C11+C12+C13)</f>
        <v>3403394</v>
      </c>
      <c r="D10" s="34">
        <f>SUM(D11+D12+D13)</f>
        <v>34664</v>
      </c>
      <c r="E10" s="34">
        <f>SUM(E11+E12+E13)</f>
        <v>3438058</v>
      </c>
      <c r="F10" s="34">
        <f>SUM(F11+F12+F13)</f>
        <v>122949</v>
      </c>
      <c r="G10" s="35">
        <f>SUM(G11+G12+G13)</f>
        <v>3315109</v>
      </c>
    </row>
    <row r="11" spans="1:10" s="1" customFormat="1" ht="16.5" x14ac:dyDescent="0.3">
      <c r="A11" s="2">
        <v>1</v>
      </c>
      <c r="B11" s="3" t="s">
        <v>30</v>
      </c>
      <c r="C11" s="31">
        <v>2686225</v>
      </c>
      <c r="D11" s="31">
        <v>42207</v>
      </c>
      <c r="E11" s="44">
        <f t="shared" si="0"/>
        <v>2728432</v>
      </c>
      <c r="F11" s="31">
        <v>34044</v>
      </c>
      <c r="G11" s="28">
        <f t="shared" si="1"/>
        <v>2694388</v>
      </c>
    </row>
    <row r="12" spans="1:10" s="1" customFormat="1" ht="16.5" x14ac:dyDescent="0.3">
      <c r="A12" s="2">
        <v>2</v>
      </c>
      <c r="B12" s="3" t="s">
        <v>31</v>
      </c>
      <c r="C12" s="31">
        <v>438356</v>
      </c>
      <c r="D12" s="31">
        <v>2200</v>
      </c>
      <c r="E12" s="44">
        <f t="shared" si="0"/>
        <v>440556</v>
      </c>
      <c r="F12" s="31">
        <v>88905</v>
      </c>
      <c r="G12" s="28">
        <f t="shared" si="1"/>
        <v>351651</v>
      </c>
    </row>
    <row r="13" spans="1:10" s="1" customFormat="1" ht="16.5" x14ac:dyDescent="0.3">
      <c r="A13" s="2">
        <v>3</v>
      </c>
      <c r="B13" s="3" t="s">
        <v>26</v>
      </c>
      <c r="C13" s="31">
        <f>SUM(C14:C17)</f>
        <v>278813</v>
      </c>
      <c r="D13" s="31">
        <f>SUM(D14:D17)</f>
        <v>-9743</v>
      </c>
      <c r="E13" s="44">
        <f t="shared" si="0"/>
        <v>269070</v>
      </c>
      <c r="F13" s="31">
        <f>SUM(F14:F17)</f>
        <v>0</v>
      </c>
      <c r="G13" s="28">
        <f t="shared" si="1"/>
        <v>269070</v>
      </c>
    </row>
    <row r="14" spans="1:10" s="1" customFormat="1" ht="16.5" x14ac:dyDescent="0.3">
      <c r="A14" s="6"/>
      <c r="B14" s="30" t="s">
        <v>29</v>
      </c>
      <c r="C14" s="32">
        <v>0</v>
      </c>
      <c r="D14" s="32"/>
      <c r="E14" s="44">
        <f t="shared" si="0"/>
        <v>0</v>
      </c>
      <c r="F14" s="29"/>
      <c r="G14" s="28">
        <f t="shared" si="1"/>
        <v>0</v>
      </c>
    </row>
    <row r="15" spans="1:10" s="1" customFormat="1" ht="16.5" x14ac:dyDescent="0.3">
      <c r="A15" s="6"/>
      <c r="B15" s="30" t="s">
        <v>27</v>
      </c>
      <c r="C15" s="32">
        <v>20000</v>
      </c>
      <c r="D15" s="32">
        <v>0</v>
      </c>
      <c r="E15" s="44">
        <f t="shared" si="0"/>
        <v>20000</v>
      </c>
      <c r="F15" s="29"/>
      <c r="G15" s="28">
        <f t="shared" si="1"/>
        <v>20000</v>
      </c>
    </row>
    <row r="16" spans="1:10" s="1" customFormat="1" ht="16.5" x14ac:dyDescent="0.3">
      <c r="A16" s="6"/>
      <c r="B16" s="30" t="s">
        <v>28</v>
      </c>
      <c r="C16" s="32">
        <v>11670</v>
      </c>
      <c r="D16" s="32">
        <v>11845</v>
      </c>
      <c r="E16" s="44">
        <f t="shared" si="0"/>
        <v>23515</v>
      </c>
      <c r="F16" s="29"/>
      <c r="G16" s="28">
        <f t="shared" si="1"/>
        <v>23515</v>
      </c>
    </row>
    <row r="17" spans="1:7" s="1" customFormat="1" ht="16.5" x14ac:dyDescent="0.3">
      <c r="A17" s="6"/>
      <c r="B17" s="30" t="s">
        <v>3</v>
      </c>
      <c r="C17" s="32">
        <v>247143</v>
      </c>
      <c r="D17" s="32">
        <v>-21588</v>
      </c>
      <c r="E17" s="44">
        <f t="shared" si="0"/>
        <v>225555</v>
      </c>
      <c r="F17" s="29"/>
      <c r="G17" s="28">
        <f t="shared" si="1"/>
        <v>225555</v>
      </c>
    </row>
    <row r="18" spans="1:7" s="10" customFormat="1" ht="16.5" x14ac:dyDescent="0.3">
      <c r="A18" s="8"/>
      <c r="B18" s="9"/>
      <c r="C18" s="36"/>
      <c r="D18" s="36"/>
      <c r="E18" s="44">
        <f t="shared" si="0"/>
        <v>0</v>
      </c>
      <c r="F18" s="37"/>
      <c r="G18" s="28">
        <f t="shared" si="1"/>
        <v>0</v>
      </c>
    </row>
    <row r="19" spans="1:7" s="1" customFormat="1" ht="16.5" x14ac:dyDescent="0.3">
      <c r="A19" s="4"/>
      <c r="B19" s="5" t="s">
        <v>16</v>
      </c>
      <c r="C19" s="34">
        <f>C2-C10</f>
        <v>-3062398</v>
      </c>
      <c r="D19" s="34">
        <f>D2-D10</f>
        <v>-33763</v>
      </c>
      <c r="E19" s="34">
        <f>E2-E10</f>
        <v>-3096161</v>
      </c>
      <c r="F19" s="34">
        <f>F2-F10</f>
        <v>-122949</v>
      </c>
      <c r="G19" s="35">
        <f>G2-G10</f>
        <v>-2973212</v>
      </c>
    </row>
    <row r="20" spans="1:7" s="1" customFormat="1" ht="16.5" x14ac:dyDescent="0.3">
      <c r="A20" s="4"/>
      <c r="B20" s="5"/>
      <c r="C20" s="34"/>
      <c r="D20" s="34"/>
      <c r="E20" s="44">
        <f t="shared" si="0"/>
        <v>0</v>
      </c>
      <c r="F20" s="29"/>
      <c r="G20" s="28">
        <f t="shared" si="1"/>
        <v>0</v>
      </c>
    </row>
    <row r="21" spans="1:7" s="10" customFormat="1" ht="15" x14ac:dyDescent="0.25">
      <c r="A21" s="4" t="s">
        <v>12</v>
      </c>
      <c r="B21" s="5" t="s">
        <v>6</v>
      </c>
      <c r="C21" s="34">
        <f>SUM(C22)</f>
        <v>2761</v>
      </c>
      <c r="D21" s="34">
        <f>SUM(D22)</f>
        <v>0</v>
      </c>
      <c r="E21" s="34">
        <f>SUM(E22)</f>
        <v>2761</v>
      </c>
      <c r="F21" s="34">
        <f>SUM(F22)</f>
        <v>0</v>
      </c>
      <c r="G21" s="35">
        <f>SUM(G22)</f>
        <v>2761</v>
      </c>
    </row>
    <row r="22" spans="1:7" s="1" customFormat="1" ht="16.5" x14ac:dyDescent="0.3">
      <c r="A22" s="2">
        <v>1</v>
      </c>
      <c r="B22" s="3" t="s">
        <v>34</v>
      </c>
      <c r="C22" s="31">
        <v>2761</v>
      </c>
      <c r="D22" s="31"/>
      <c r="E22" s="44">
        <f>SUM(C22:D22)</f>
        <v>2761</v>
      </c>
      <c r="F22" s="31"/>
      <c r="G22" s="28">
        <f>E22-F22</f>
        <v>2761</v>
      </c>
    </row>
    <row r="23" spans="1:7" s="1" customFormat="1" ht="16.5" x14ac:dyDescent="0.3">
      <c r="A23" s="2"/>
      <c r="B23" s="3"/>
      <c r="C23" s="31"/>
      <c r="D23" s="31"/>
      <c r="E23" s="44">
        <f t="shared" si="0"/>
        <v>0</v>
      </c>
      <c r="F23" s="29"/>
      <c r="G23" s="28">
        <f t="shared" si="1"/>
        <v>0</v>
      </c>
    </row>
    <row r="24" spans="1:7" s="1" customFormat="1" ht="16.5" x14ac:dyDescent="0.3">
      <c r="A24" s="4" t="s">
        <v>13</v>
      </c>
      <c r="B24" s="5" t="s">
        <v>7</v>
      </c>
      <c r="C24" s="34">
        <f>SUM(C26+C28)</f>
        <v>3065159</v>
      </c>
      <c r="D24" s="34">
        <f>SUM(D26+D28)</f>
        <v>33763</v>
      </c>
      <c r="E24" s="34">
        <f>SUM(E26+E28)</f>
        <v>3098922</v>
      </c>
      <c r="F24" s="34">
        <f>SUM(F26+F28)</f>
        <v>0</v>
      </c>
      <c r="G24" s="35">
        <f>SUM(G26+G28)</f>
        <v>3098922</v>
      </c>
    </row>
    <row r="25" spans="1:7" s="1" customFormat="1" ht="16.5" x14ac:dyDescent="0.3">
      <c r="A25" s="4"/>
      <c r="B25" s="11" t="s">
        <v>9</v>
      </c>
      <c r="C25" s="34"/>
      <c r="D25" s="34"/>
      <c r="E25" s="44">
        <f t="shared" si="0"/>
        <v>0</v>
      </c>
      <c r="F25" s="29"/>
      <c r="G25" s="28">
        <f t="shared" si="1"/>
        <v>0</v>
      </c>
    </row>
    <row r="26" spans="1:7" s="1" customFormat="1" ht="16.5" x14ac:dyDescent="0.3">
      <c r="A26" s="2">
        <v>1</v>
      </c>
      <c r="B26" s="13" t="s">
        <v>19</v>
      </c>
      <c r="C26" s="31">
        <v>3065159</v>
      </c>
      <c r="D26" s="31">
        <v>33763</v>
      </c>
      <c r="E26" s="44">
        <f t="shared" si="0"/>
        <v>3098922</v>
      </c>
      <c r="F26" s="31"/>
      <c r="G26" s="28">
        <f t="shared" si="1"/>
        <v>3098922</v>
      </c>
    </row>
    <row r="27" spans="1:7" s="1" customFormat="1" ht="16.5" x14ac:dyDescent="0.3">
      <c r="A27" s="2"/>
      <c r="B27" s="13"/>
      <c r="C27" s="31"/>
      <c r="D27" s="31"/>
      <c r="E27" s="44">
        <f t="shared" si="0"/>
        <v>0</v>
      </c>
      <c r="F27" s="29"/>
      <c r="G27" s="28">
        <f t="shared" si="1"/>
        <v>0</v>
      </c>
    </row>
    <row r="28" spans="1:7" s="10" customFormat="1" ht="16.5" x14ac:dyDescent="0.3">
      <c r="A28" s="4"/>
      <c r="B28" s="5" t="s">
        <v>4</v>
      </c>
      <c r="C28" s="34">
        <f>SUM(C29:C29)</f>
        <v>0</v>
      </c>
      <c r="D28" s="34"/>
      <c r="E28" s="44">
        <f t="shared" si="0"/>
        <v>0</v>
      </c>
      <c r="F28" s="34">
        <f>SUM(F29:F29)</f>
        <v>0</v>
      </c>
      <c r="G28" s="28">
        <f t="shared" si="1"/>
        <v>0</v>
      </c>
    </row>
    <row r="29" spans="1:7" s="1" customFormat="1" ht="16.5" x14ac:dyDescent="0.3">
      <c r="A29" s="2">
        <v>1</v>
      </c>
      <c r="B29" s="3" t="s">
        <v>5</v>
      </c>
      <c r="C29" s="31"/>
      <c r="D29" s="31"/>
      <c r="E29" s="44">
        <f t="shared" si="0"/>
        <v>0</v>
      </c>
      <c r="F29" s="29"/>
      <c r="G29" s="28">
        <f t="shared" si="1"/>
        <v>0</v>
      </c>
    </row>
    <row r="30" spans="1:7" ht="16.5" x14ac:dyDescent="0.3">
      <c r="A30" s="17"/>
      <c r="B30" s="7"/>
      <c r="C30" s="39"/>
      <c r="D30" s="39"/>
      <c r="E30" s="44">
        <f t="shared" si="0"/>
        <v>0</v>
      </c>
      <c r="F30" s="40"/>
      <c r="G30" s="28">
        <f t="shared" si="1"/>
        <v>0</v>
      </c>
    </row>
    <row r="31" spans="1:7" s="16" customFormat="1" ht="15" x14ac:dyDescent="0.25">
      <c r="A31" s="18"/>
      <c r="B31" s="9" t="s">
        <v>14</v>
      </c>
      <c r="C31" s="34">
        <f>SUM(C2+C24)</f>
        <v>3406155</v>
      </c>
      <c r="D31" s="34">
        <f>SUM(D2+D24)</f>
        <v>34664</v>
      </c>
      <c r="E31" s="34">
        <f>SUM(E2+E24)</f>
        <v>3440819</v>
      </c>
      <c r="F31" s="34">
        <f>SUM(F2+F24)</f>
        <v>0</v>
      </c>
      <c r="G31" s="35">
        <f>SUM(G2+G24)</f>
        <v>3440819</v>
      </c>
    </row>
    <row r="32" spans="1:7" s="16" customFormat="1" ht="16.5" x14ac:dyDescent="0.3">
      <c r="A32" s="22"/>
      <c r="B32" s="9"/>
      <c r="C32" s="36"/>
      <c r="D32" s="36"/>
      <c r="E32" s="45">
        <f t="shared" si="0"/>
        <v>0</v>
      </c>
      <c r="F32" s="41"/>
      <c r="G32" s="28">
        <f t="shared" si="1"/>
        <v>0</v>
      </c>
    </row>
    <row r="33" spans="1:7" s="16" customFormat="1" ht="15.75" thickBot="1" x14ac:dyDescent="0.3">
      <c r="A33" s="21"/>
      <c r="B33" s="12" t="s">
        <v>15</v>
      </c>
      <c r="C33" s="42">
        <f>C10+C21</f>
        <v>3406155</v>
      </c>
      <c r="D33" s="42">
        <f>D10+D21</f>
        <v>34664</v>
      </c>
      <c r="E33" s="42">
        <f>E10+E21</f>
        <v>3440819</v>
      </c>
      <c r="F33" s="42">
        <f>F10+F21</f>
        <v>122949</v>
      </c>
      <c r="G33" s="43">
        <f>G10+G21</f>
        <v>3317870</v>
      </c>
    </row>
  </sheetData>
  <phoneticPr fontId="6" type="noConversion"/>
  <pageMargins left="0.26" right="0.2" top="1.1811023622047245" bottom="0.74803149606299213" header="0.31496062992125984" footer="0.31496062992125984"/>
  <pageSetup paperSize="9" scale="80" orientation="portrait" r:id="rId1"/>
  <headerFooter>
    <oddHeader>&amp;C&amp;"Book Antiqua,Félkövér"&amp;12Keszthely Város Önkormányzata
2021. évi felhalmozási költségvetése&amp;R&amp;"Book Antiqua,Félkövér"&amp;11 3.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2021-06-28T09:53:50Z</cp:lastPrinted>
  <dcterms:created xsi:type="dcterms:W3CDTF">2011-12-13T08:40:14Z</dcterms:created>
  <dcterms:modified xsi:type="dcterms:W3CDTF">2021-06-30T07:02:55Z</dcterms:modified>
</cp:coreProperties>
</file>