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7" sheetId="19" r:id="rId1"/>
  </sheets>
  <calcPr calcId="191029"/>
</workbook>
</file>

<file path=xl/calcChain.xml><?xml version="1.0" encoding="utf-8"?>
<calcChain xmlns="http://schemas.openxmlformats.org/spreadsheetml/2006/main">
  <c r="C12" i="19" l="1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B8" i="19"/>
  <c r="Q17" i="19"/>
  <c r="R17" i="19"/>
  <c r="Q15" i="19"/>
  <c r="R15" i="19"/>
  <c r="Q14" i="19"/>
  <c r="R14" i="19"/>
  <c r="R16" i="19" s="1"/>
  <c r="R18" i="19" s="1"/>
  <c r="Q12" i="19"/>
  <c r="R12" i="19"/>
  <c r="S7" i="19"/>
  <c r="S9" i="19"/>
  <c r="S10" i="19"/>
  <c r="S11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B15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B12" i="19"/>
  <c r="H17" i="19"/>
  <c r="I17" i="19"/>
  <c r="H14" i="19"/>
  <c r="I14" i="19"/>
  <c r="I16" i="19" s="1"/>
  <c r="C14" i="19"/>
  <c r="C16" i="19" s="1"/>
  <c r="C18" i="19" s="1"/>
  <c r="D14" i="19"/>
  <c r="E14" i="19"/>
  <c r="E16" i="19" s="1"/>
  <c r="F14" i="19"/>
  <c r="F16" i="19"/>
  <c r="F18" i="19" s="1"/>
  <c r="G14" i="19"/>
  <c r="J14" i="19"/>
  <c r="K14" i="19"/>
  <c r="L14" i="19"/>
  <c r="M14" i="19"/>
  <c r="M16" i="19" s="1"/>
  <c r="N14" i="19"/>
  <c r="O14" i="19"/>
  <c r="O16" i="19" s="1"/>
  <c r="O18" i="19" s="1"/>
  <c r="P14" i="19"/>
  <c r="P17" i="19"/>
  <c r="S6" i="19"/>
  <c r="C17" i="19"/>
  <c r="D17" i="19"/>
  <c r="E17" i="19"/>
  <c r="F17" i="19"/>
  <c r="G17" i="19"/>
  <c r="J17" i="19"/>
  <c r="K17" i="19"/>
  <c r="L17" i="19"/>
  <c r="M17" i="19"/>
  <c r="N17" i="19"/>
  <c r="O17" i="19"/>
  <c r="B17" i="19"/>
  <c r="S13" i="19"/>
  <c r="B14" i="19"/>
  <c r="B16" i="19" s="1"/>
  <c r="B18" i="19" s="1"/>
  <c r="S14" i="19"/>
  <c r="Q16" i="19"/>
  <c r="Q18" i="19" s="1"/>
  <c r="S8" i="19"/>
  <c r="J16" i="19" l="1"/>
  <c r="J18" i="19" s="1"/>
  <c r="S15" i="19"/>
  <c r="S16" i="19" s="1"/>
  <c r="L16" i="19"/>
  <c r="L18" i="19" s="1"/>
  <c r="K16" i="19"/>
  <c r="K18" i="19" s="1"/>
  <c r="H16" i="19"/>
  <c r="H18" i="19" s="1"/>
  <c r="P16" i="19"/>
  <c r="P18" i="19" s="1"/>
  <c r="M18" i="19"/>
  <c r="E18" i="19"/>
  <c r="G16" i="19"/>
  <c r="N16" i="19"/>
  <c r="N18" i="19" s="1"/>
  <c r="G18" i="19"/>
  <c r="I18" i="19"/>
  <c r="S17" i="19"/>
  <c r="D16" i="19"/>
  <c r="D18" i="19" s="1"/>
  <c r="S12" i="19"/>
  <c r="S18" i="19" l="1"/>
</calcChain>
</file>

<file path=xl/sharedStrings.xml><?xml version="1.0" encoding="utf-8"?>
<sst xmlns="http://schemas.openxmlformats.org/spreadsheetml/2006/main" count="38" uniqueCount="30">
  <si>
    <t>Személyi juttatások</t>
  </si>
  <si>
    <t>I. Működési költségvetés</t>
  </si>
  <si>
    <t>Kiadások összesen</t>
  </si>
  <si>
    <t>Dologi kiadások</t>
  </si>
  <si>
    <t>Felújí-tások</t>
  </si>
  <si>
    <t>Megnevezés</t>
  </si>
  <si>
    <t>Finanszírozási kiadások</t>
  </si>
  <si>
    <t>Egyéb működési kiadások</t>
  </si>
  <si>
    <t>Ellátot-tak pénz-beli jutta-tása</t>
  </si>
  <si>
    <t>Költségvetési kiadások</t>
  </si>
  <si>
    <t xml:space="preserve">Összesen </t>
  </si>
  <si>
    <t>Egyéb felhalmozási kiadások</t>
  </si>
  <si>
    <t>II. Felhalmozási  költségvetés</t>
  </si>
  <si>
    <t>ebből: kötelező feladat</t>
  </si>
  <si>
    <t>önként vállalt feladat</t>
  </si>
  <si>
    <t>ebből: köt.feladat</t>
  </si>
  <si>
    <t xml:space="preserve">Munka-adókat terhelő járulékok </t>
  </si>
  <si>
    <t>Támogatás ÁHT-n belülre</t>
  </si>
  <si>
    <t>Támogatás ÁHT-n kivülre</t>
  </si>
  <si>
    <t>Tartalék</t>
  </si>
  <si>
    <t>Kölcsön</t>
  </si>
  <si>
    <t>Hitelek</t>
  </si>
  <si>
    <t>ÁHT-n belüli megelőlegezés visszafiz.</t>
  </si>
  <si>
    <t>Támoga-tás ÁHT-n belülre</t>
  </si>
  <si>
    <t>Beruhá-zások</t>
  </si>
  <si>
    <t>Módosítás</t>
  </si>
  <si>
    <t>Módosított előirányzat</t>
  </si>
  <si>
    <t>Pénz-ügyi lízing</t>
  </si>
  <si>
    <t>Költségvetési szervek módosított előirányzata</t>
  </si>
  <si>
    <t>Önkormányzat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</si>
</sst>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10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2" borderId="12" xfId="0" applyFont="1" applyFill="1" applyBorder="1"/>
    <xf numFmtId="0" fontId="2" fillId="2" borderId="20" xfId="0" applyFont="1" applyFill="1" applyBorder="1"/>
    <xf numFmtId="0" fontId="1" fillId="2" borderId="4" xfId="0" applyFont="1" applyFill="1" applyBorder="1"/>
    <xf numFmtId="0" fontId="2" fillId="2" borderId="17" xfId="0" applyFont="1" applyFill="1" applyBorder="1"/>
    <xf numFmtId="0" fontId="2" fillId="2" borderId="4" xfId="0" applyFont="1" applyFill="1" applyBorder="1"/>
    <xf numFmtId="0" fontId="2" fillId="2" borderId="11" xfId="0" applyFont="1" applyFill="1" applyBorder="1"/>
    <xf numFmtId="164" fontId="4" fillId="2" borderId="4" xfId="2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6" fillId="0" borderId="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2" borderId="11" xfId="0" applyFont="1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" fontId="8" fillId="0" borderId="29" xfId="2" applyNumberFormat="1" applyFont="1" applyFill="1" applyBorder="1" applyAlignment="1">
      <alignment horizontal="center" vertical="center" wrapText="1"/>
    </xf>
    <xf numFmtId="1" fontId="8" fillId="0" borderId="21" xfId="2" applyNumberFormat="1" applyFont="1" applyFill="1" applyBorder="1" applyAlignment="1">
      <alignment horizontal="center" vertical="center" wrapText="1"/>
    </xf>
    <xf numFmtId="1" fontId="8" fillId="0" borderId="27" xfId="2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selection activeCell="S7" sqref="S7"/>
    </sheetView>
  </sheetViews>
  <sheetFormatPr defaultRowHeight="15" x14ac:dyDescent="0.3"/>
  <cols>
    <col min="1" max="1" width="15.5703125" style="4" customWidth="1"/>
    <col min="2" max="2" width="8.28515625" style="1" bestFit="1" customWidth="1"/>
    <col min="3" max="3" width="9.28515625" style="1" customWidth="1"/>
    <col min="4" max="4" width="8" style="1" bestFit="1" customWidth="1"/>
    <col min="5" max="5" width="7.85546875" style="1" customWidth="1"/>
    <col min="6" max="6" width="8.140625" style="1" customWidth="1"/>
    <col min="7" max="7" width="8.42578125" style="1" customWidth="1"/>
    <col min="8" max="8" width="7" style="1" bestFit="1" customWidth="1"/>
    <col min="9" max="9" width="6.85546875" style="1" customWidth="1"/>
    <col min="10" max="10" width="7.85546875" style="1" customWidth="1"/>
    <col min="11" max="11" width="8" style="1" bestFit="1" customWidth="1"/>
    <col min="12" max="12" width="8.28515625" style="1" customWidth="1"/>
    <col min="13" max="13" width="7.85546875" style="1" customWidth="1"/>
    <col min="14" max="14" width="7" style="1" customWidth="1"/>
    <col min="15" max="15" width="7" style="1" bestFit="1" customWidth="1"/>
    <col min="16" max="17" width="7.5703125" style="1" customWidth="1"/>
    <col min="18" max="18" width="6" style="2" bestFit="1" customWidth="1"/>
    <col min="19" max="19" width="9" style="2" customWidth="1"/>
    <col min="20" max="16384" width="9.140625" style="1"/>
  </cols>
  <sheetData>
    <row r="1" spans="1:19" ht="29.25" customHeight="1" thickBot="1" x14ac:dyDescent="0.3">
      <c r="A1" s="47" t="s">
        <v>5</v>
      </c>
      <c r="B1" s="38" t="s">
        <v>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33" t="s">
        <v>6</v>
      </c>
      <c r="Q1" s="34"/>
      <c r="R1" s="46"/>
      <c r="S1" s="41" t="s">
        <v>2</v>
      </c>
    </row>
    <row r="2" spans="1:19" ht="15" customHeight="1" x14ac:dyDescent="0.25">
      <c r="A2" s="48"/>
      <c r="B2" s="35" t="s">
        <v>1</v>
      </c>
      <c r="C2" s="36"/>
      <c r="D2" s="36"/>
      <c r="E2" s="36"/>
      <c r="F2" s="36"/>
      <c r="G2" s="36"/>
      <c r="H2" s="36"/>
      <c r="I2" s="36"/>
      <c r="J2" s="35" t="s">
        <v>12</v>
      </c>
      <c r="K2" s="36"/>
      <c r="L2" s="36"/>
      <c r="M2" s="36"/>
      <c r="N2" s="36"/>
      <c r="O2" s="37"/>
      <c r="P2" s="44" t="s">
        <v>22</v>
      </c>
      <c r="Q2" s="32" t="s">
        <v>27</v>
      </c>
      <c r="R2" s="28" t="s">
        <v>21</v>
      </c>
      <c r="S2" s="42"/>
    </row>
    <row r="3" spans="1:19" ht="16.5" customHeight="1" x14ac:dyDescent="0.25">
      <c r="A3" s="48"/>
      <c r="B3" s="29" t="s">
        <v>0</v>
      </c>
      <c r="C3" s="26" t="s">
        <v>16</v>
      </c>
      <c r="D3" s="26" t="s">
        <v>3</v>
      </c>
      <c r="E3" s="26" t="s">
        <v>8</v>
      </c>
      <c r="F3" s="45" t="s">
        <v>7</v>
      </c>
      <c r="G3" s="45"/>
      <c r="H3" s="45"/>
      <c r="I3" s="45"/>
      <c r="J3" s="27" t="s">
        <v>24</v>
      </c>
      <c r="K3" s="44" t="s">
        <v>4</v>
      </c>
      <c r="L3" s="31" t="s">
        <v>11</v>
      </c>
      <c r="M3" s="31"/>
      <c r="N3" s="31"/>
      <c r="O3" s="31"/>
      <c r="P3" s="44"/>
      <c r="Q3" s="27"/>
      <c r="R3" s="31"/>
      <c r="S3" s="42"/>
    </row>
    <row r="4" spans="1:19" ht="38.25" x14ac:dyDescent="0.25">
      <c r="A4" s="49"/>
      <c r="B4" s="30"/>
      <c r="C4" s="28"/>
      <c r="D4" s="28"/>
      <c r="E4" s="28"/>
      <c r="F4" s="12" t="s">
        <v>23</v>
      </c>
      <c r="G4" s="3" t="s">
        <v>18</v>
      </c>
      <c r="H4" s="3" t="s">
        <v>20</v>
      </c>
      <c r="I4" s="13" t="s">
        <v>19</v>
      </c>
      <c r="J4" s="28"/>
      <c r="K4" s="30"/>
      <c r="L4" s="3" t="s">
        <v>17</v>
      </c>
      <c r="M4" s="3" t="s">
        <v>18</v>
      </c>
      <c r="N4" s="13" t="s">
        <v>19</v>
      </c>
      <c r="O4" s="13" t="s">
        <v>20</v>
      </c>
      <c r="P4" s="30"/>
      <c r="Q4" s="28"/>
      <c r="R4" s="31"/>
      <c r="S4" s="43"/>
    </row>
    <row r="5" spans="1:19" ht="14.25" thickBot="1" x14ac:dyDescent="0.3">
      <c r="A5" s="5">
        <v>1</v>
      </c>
      <c r="B5" s="6">
        <v>2</v>
      </c>
      <c r="C5" s="6">
        <v>3</v>
      </c>
      <c r="D5" s="7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8">
        <v>19</v>
      </c>
    </row>
    <row r="6" spans="1:19" ht="42.75" x14ac:dyDescent="0.3">
      <c r="A6" s="9" t="s">
        <v>29</v>
      </c>
      <c r="B6" s="14">
        <v>121956</v>
      </c>
      <c r="C6" s="14">
        <v>22558</v>
      </c>
      <c r="D6" s="14">
        <v>882604</v>
      </c>
      <c r="E6" s="14">
        <v>21650</v>
      </c>
      <c r="F6" s="14">
        <v>215008</v>
      </c>
      <c r="G6" s="14">
        <v>435462</v>
      </c>
      <c r="H6" s="14">
        <v>30000</v>
      </c>
      <c r="I6" s="14">
        <v>221656</v>
      </c>
      <c r="J6" s="14">
        <v>2653684</v>
      </c>
      <c r="K6" s="14">
        <v>430530</v>
      </c>
      <c r="L6" s="14"/>
      <c r="M6" s="14">
        <v>11670</v>
      </c>
      <c r="N6" s="14">
        <v>247143</v>
      </c>
      <c r="O6" s="14"/>
      <c r="P6" s="14">
        <v>55836</v>
      </c>
      <c r="Q6" s="14">
        <v>2761</v>
      </c>
      <c r="R6" s="14">
        <v>0</v>
      </c>
      <c r="S6" s="15">
        <f t="shared" ref="S6:S12" si="0">SUM(B6:R6)</f>
        <v>5352518</v>
      </c>
    </row>
    <row r="7" spans="1:19" x14ac:dyDescent="0.3">
      <c r="A7" s="10" t="s">
        <v>25</v>
      </c>
      <c r="B7" s="16">
        <v>-1292</v>
      </c>
      <c r="C7" s="16"/>
      <c r="D7" s="16">
        <v>17204</v>
      </c>
      <c r="E7" s="16"/>
      <c r="F7" s="16">
        <v>16341</v>
      </c>
      <c r="G7" s="16">
        <v>-100035</v>
      </c>
      <c r="H7" s="16"/>
      <c r="I7" s="16">
        <v>-21727</v>
      </c>
      <c r="J7" s="16">
        <v>32385</v>
      </c>
      <c r="K7" s="16">
        <v>2200</v>
      </c>
      <c r="L7" s="16"/>
      <c r="M7" s="16">
        <v>11845</v>
      </c>
      <c r="N7" s="16">
        <v>-21588</v>
      </c>
      <c r="O7" s="16"/>
      <c r="P7" s="16">
        <v>1500</v>
      </c>
      <c r="Q7" s="16"/>
      <c r="R7" s="16"/>
      <c r="S7" s="17">
        <f t="shared" si="0"/>
        <v>-63167</v>
      </c>
    </row>
    <row r="8" spans="1:19" ht="28.5" x14ac:dyDescent="0.3">
      <c r="A8" s="10" t="s">
        <v>26</v>
      </c>
      <c r="B8" s="16">
        <f>SUM(B6:B7)</f>
        <v>120664</v>
      </c>
      <c r="C8" s="16">
        <f t="shared" ref="C8:R8" si="1">SUM(C6:C7)</f>
        <v>22558</v>
      </c>
      <c r="D8" s="16">
        <f t="shared" si="1"/>
        <v>899808</v>
      </c>
      <c r="E8" s="16">
        <f t="shared" si="1"/>
        <v>21650</v>
      </c>
      <c r="F8" s="16">
        <f t="shared" si="1"/>
        <v>231349</v>
      </c>
      <c r="G8" s="16">
        <f t="shared" si="1"/>
        <v>335427</v>
      </c>
      <c r="H8" s="16">
        <f t="shared" si="1"/>
        <v>30000</v>
      </c>
      <c r="I8" s="16">
        <f t="shared" si="1"/>
        <v>199929</v>
      </c>
      <c r="J8" s="16">
        <f t="shared" si="1"/>
        <v>2686069</v>
      </c>
      <c r="K8" s="16">
        <f t="shared" si="1"/>
        <v>432730</v>
      </c>
      <c r="L8" s="16">
        <f t="shared" si="1"/>
        <v>0</v>
      </c>
      <c r="M8" s="16">
        <f t="shared" si="1"/>
        <v>23515</v>
      </c>
      <c r="N8" s="16">
        <f t="shared" si="1"/>
        <v>225555</v>
      </c>
      <c r="O8" s="16">
        <f t="shared" si="1"/>
        <v>0</v>
      </c>
      <c r="P8" s="16">
        <f t="shared" si="1"/>
        <v>57336</v>
      </c>
      <c r="Q8" s="16">
        <f t="shared" si="1"/>
        <v>2761</v>
      </c>
      <c r="R8" s="16">
        <f t="shared" si="1"/>
        <v>0</v>
      </c>
      <c r="S8" s="17">
        <f t="shared" si="0"/>
        <v>5289351</v>
      </c>
    </row>
    <row r="9" spans="1:19" ht="17.25" customHeight="1" x14ac:dyDescent="0.3">
      <c r="A9" s="23" t="s">
        <v>15</v>
      </c>
      <c r="B9" s="16">
        <v>26881</v>
      </c>
      <c r="C9" s="16">
        <v>4704</v>
      </c>
      <c r="D9" s="16">
        <v>83750</v>
      </c>
      <c r="E9" s="16">
        <v>21650</v>
      </c>
      <c r="F9" s="16">
        <v>217685</v>
      </c>
      <c r="G9" s="16">
        <v>83359</v>
      </c>
      <c r="H9" s="20"/>
      <c r="I9" s="20"/>
      <c r="J9" s="16">
        <v>26900</v>
      </c>
      <c r="K9" s="16">
        <v>87000</v>
      </c>
      <c r="L9" s="20"/>
      <c r="M9" s="20"/>
      <c r="N9" s="20"/>
      <c r="O9" s="20"/>
      <c r="P9" s="16">
        <v>57336</v>
      </c>
      <c r="Q9" s="16"/>
      <c r="R9" s="16">
        <v>0</v>
      </c>
      <c r="S9" s="17">
        <f t="shared" si="0"/>
        <v>609265</v>
      </c>
    </row>
    <row r="10" spans="1:19" ht="57" x14ac:dyDescent="0.3">
      <c r="A10" s="23" t="s">
        <v>28</v>
      </c>
      <c r="B10" s="16">
        <v>1388273</v>
      </c>
      <c r="C10" s="16">
        <v>241890</v>
      </c>
      <c r="D10" s="16">
        <v>917836</v>
      </c>
      <c r="E10" s="16"/>
      <c r="F10" s="16">
        <v>170</v>
      </c>
      <c r="G10" s="16"/>
      <c r="H10" s="16"/>
      <c r="I10" s="16"/>
      <c r="J10" s="16">
        <v>32541</v>
      </c>
      <c r="K10" s="16">
        <v>7826</v>
      </c>
      <c r="L10" s="16"/>
      <c r="M10" s="16"/>
      <c r="N10" s="16"/>
      <c r="O10" s="16">
        <v>20000</v>
      </c>
      <c r="P10" s="16"/>
      <c r="Q10" s="16"/>
      <c r="R10" s="16"/>
      <c r="S10" s="17">
        <f t="shared" si="0"/>
        <v>2608536</v>
      </c>
    </row>
    <row r="11" spans="1:19" x14ac:dyDescent="0.3">
      <c r="A11" s="10" t="s">
        <v>25</v>
      </c>
      <c r="B11" s="16">
        <v>21652</v>
      </c>
      <c r="C11" s="16">
        <v>2728</v>
      </c>
      <c r="D11" s="16">
        <v>12120</v>
      </c>
      <c r="E11" s="16"/>
      <c r="F11" s="16"/>
      <c r="G11" s="16"/>
      <c r="H11" s="16"/>
      <c r="I11" s="16"/>
      <c r="J11" s="16">
        <v>9822</v>
      </c>
      <c r="K11" s="16"/>
      <c r="L11" s="16"/>
      <c r="M11" s="16"/>
      <c r="N11" s="16"/>
      <c r="O11" s="16"/>
      <c r="P11" s="16"/>
      <c r="Q11" s="16"/>
      <c r="R11" s="16"/>
      <c r="S11" s="17">
        <f t="shared" si="0"/>
        <v>46322</v>
      </c>
    </row>
    <row r="12" spans="1:19" ht="28.5" x14ac:dyDescent="0.3">
      <c r="A12" s="10" t="s">
        <v>26</v>
      </c>
      <c r="B12" s="16">
        <f>SUM(B10:B11)</f>
        <v>1409925</v>
      </c>
      <c r="C12" s="16">
        <f t="shared" ref="C12:R12" si="2">SUM(C10:C11)</f>
        <v>244618</v>
      </c>
      <c r="D12" s="16">
        <f t="shared" si="2"/>
        <v>929956</v>
      </c>
      <c r="E12" s="16">
        <f t="shared" si="2"/>
        <v>0</v>
      </c>
      <c r="F12" s="16">
        <f t="shared" si="2"/>
        <v>170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42363</v>
      </c>
      <c r="K12" s="16">
        <f t="shared" si="2"/>
        <v>7826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20000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7">
        <f t="shared" si="0"/>
        <v>2654858</v>
      </c>
    </row>
    <row r="13" spans="1:19" ht="20.25" customHeight="1" thickBot="1" x14ac:dyDescent="0.35">
      <c r="A13" s="24" t="s">
        <v>15</v>
      </c>
      <c r="B13" s="25">
        <v>798108</v>
      </c>
      <c r="C13" s="25">
        <v>130768</v>
      </c>
      <c r="D13" s="25">
        <v>342739</v>
      </c>
      <c r="E13" s="25"/>
      <c r="F13" s="25">
        <v>170</v>
      </c>
      <c r="G13" s="25"/>
      <c r="H13" s="25"/>
      <c r="I13" s="25"/>
      <c r="J13" s="25">
        <v>7144</v>
      </c>
      <c r="K13" s="25">
        <v>1905</v>
      </c>
      <c r="L13" s="25"/>
      <c r="M13" s="25"/>
      <c r="N13" s="25"/>
      <c r="O13" s="25"/>
      <c r="P13" s="25"/>
      <c r="Q13" s="25"/>
      <c r="R13" s="25"/>
      <c r="S13" s="22">
        <f>SUM(B13:R13)</f>
        <v>1280834</v>
      </c>
    </row>
    <row r="14" spans="1:19" ht="16.5" customHeight="1" x14ac:dyDescent="0.3">
      <c r="A14" s="9" t="s">
        <v>10</v>
      </c>
      <c r="B14" s="21">
        <f t="shared" ref="B14:S14" si="3">SUM(B6+B10)</f>
        <v>1510229</v>
      </c>
      <c r="C14" s="21">
        <f t="shared" si="3"/>
        <v>264448</v>
      </c>
      <c r="D14" s="21">
        <f t="shared" si="3"/>
        <v>1800440</v>
      </c>
      <c r="E14" s="21">
        <f t="shared" si="3"/>
        <v>21650</v>
      </c>
      <c r="F14" s="21">
        <f t="shared" si="3"/>
        <v>215178</v>
      </c>
      <c r="G14" s="21">
        <f t="shared" si="3"/>
        <v>435462</v>
      </c>
      <c r="H14" s="21">
        <f t="shared" si="3"/>
        <v>30000</v>
      </c>
      <c r="I14" s="21">
        <f t="shared" si="3"/>
        <v>221656</v>
      </c>
      <c r="J14" s="21">
        <f t="shared" si="3"/>
        <v>2686225</v>
      </c>
      <c r="K14" s="21">
        <f t="shared" si="3"/>
        <v>438356</v>
      </c>
      <c r="L14" s="21">
        <f t="shared" si="3"/>
        <v>0</v>
      </c>
      <c r="M14" s="21">
        <f t="shared" si="3"/>
        <v>11670</v>
      </c>
      <c r="N14" s="21">
        <f t="shared" si="3"/>
        <v>247143</v>
      </c>
      <c r="O14" s="21">
        <f t="shared" si="3"/>
        <v>20000</v>
      </c>
      <c r="P14" s="21">
        <f t="shared" si="3"/>
        <v>55836</v>
      </c>
      <c r="Q14" s="21">
        <f t="shared" si="3"/>
        <v>2761</v>
      </c>
      <c r="R14" s="21">
        <f t="shared" si="3"/>
        <v>0</v>
      </c>
      <c r="S14" s="15">
        <f t="shared" si="3"/>
        <v>7961054</v>
      </c>
    </row>
    <row r="15" spans="1:19" ht="16.5" customHeight="1" x14ac:dyDescent="0.3">
      <c r="A15" s="10" t="s">
        <v>25</v>
      </c>
      <c r="B15" s="18">
        <f>SUM(B7+B11)</f>
        <v>20360</v>
      </c>
      <c r="C15" s="18">
        <f t="shared" ref="C15:S15" si="4">SUM(C7+C11)</f>
        <v>2728</v>
      </c>
      <c r="D15" s="18">
        <f t="shared" si="4"/>
        <v>29324</v>
      </c>
      <c r="E15" s="18">
        <f t="shared" si="4"/>
        <v>0</v>
      </c>
      <c r="F15" s="18">
        <f t="shared" si="4"/>
        <v>16341</v>
      </c>
      <c r="G15" s="18">
        <f t="shared" si="4"/>
        <v>-100035</v>
      </c>
      <c r="H15" s="18">
        <f t="shared" si="4"/>
        <v>0</v>
      </c>
      <c r="I15" s="18">
        <f t="shared" si="4"/>
        <v>-21727</v>
      </c>
      <c r="J15" s="18">
        <f t="shared" si="4"/>
        <v>42207</v>
      </c>
      <c r="K15" s="18">
        <f t="shared" si="4"/>
        <v>2200</v>
      </c>
      <c r="L15" s="18">
        <f t="shared" si="4"/>
        <v>0</v>
      </c>
      <c r="M15" s="18">
        <f t="shared" si="4"/>
        <v>11845</v>
      </c>
      <c r="N15" s="18">
        <f t="shared" si="4"/>
        <v>-21588</v>
      </c>
      <c r="O15" s="18">
        <f t="shared" si="4"/>
        <v>0</v>
      </c>
      <c r="P15" s="18">
        <f t="shared" si="4"/>
        <v>1500</v>
      </c>
      <c r="Q15" s="18">
        <f t="shared" si="4"/>
        <v>0</v>
      </c>
      <c r="R15" s="18">
        <f t="shared" si="4"/>
        <v>0</v>
      </c>
      <c r="S15" s="17">
        <f t="shared" si="4"/>
        <v>-16845</v>
      </c>
    </row>
    <row r="16" spans="1:19" ht="28.5" x14ac:dyDescent="0.3">
      <c r="A16" s="10" t="s">
        <v>26</v>
      </c>
      <c r="B16" s="18">
        <f>SUM(B14:B15)</f>
        <v>1530589</v>
      </c>
      <c r="C16" s="18">
        <f t="shared" ref="C16:S16" si="5">SUM(C14:C15)</f>
        <v>267176</v>
      </c>
      <c r="D16" s="18">
        <f t="shared" si="5"/>
        <v>1829764</v>
      </c>
      <c r="E16" s="18">
        <f t="shared" si="5"/>
        <v>21650</v>
      </c>
      <c r="F16" s="18">
        <f t="shared" si="5"/>
        <v>231519</v>
      </c>
      <c r="G16" s="18">
        <f t="shared" si="5"/>
        <v>335427</v>
      </c>
      <c r="H16" s="18">
        <f t="shared" si="5"/>
        <v>30000</v>
      </c>
      <c r="I16" s="18">
        <f t="shared" si="5"/>
        <v>199929</v>
      </c>
      <c r="J16" s="18">
        <f t="shared" si="5"/>
        <v>2728432</v>
      </c>
      <c r="K16" s="18">
        <f t="shared" si="5"/>
        <v>440556</v>
      </c>
      <c r="L16" s="18">
        <f t="shared" si="5"/>
        <v>0</v>
      </c>
      <c r="M16" s="18">
        <f t="shared" si="5"/>
        <v>23515</v>
      </c>
      <c r="N16" s="18">
        <f t="shared" si="5"/>
        <v>225555</v>
      </c>
      <c r="O16" s="18">
        <f t="shared" si="5"/>
        <v>20000</v>
      </c>
      <c r="P16" s="18">
        <f t="shared" si="5"/>
        <v>57336</v>
      </c>
      <c r="Q16" s="18">
        <f t="shared" si="5"/>
        <v>2761</v>
      </c>
      <c r="R16" s="18">
        <f t="shared" si="5"/>
        <v>0</v>
      </c>
      <c r="S16" s="17">
        <f t="shared" si="5"/>
        <v>7944209</v>
      </c>
    </row>
    <row r="17" spans="1:19" s="2" customFormat="1" ht="28.5" x14ac:dyDescent="0.3">
      <c r="A17" s="10" t="s">
        <v>13</v>
      </c>
      <c r="B17" s="18">
        <f>B9+B13</f>
        <v>824989</v>
      </c>
      <c r="C17" s="18">
        <f t="shared" ref="C17:O17" si="6">C9+C13</f>
        <v>135472</v>
      </c>
      <c r="D17" s="18">
        <f t="shared" si="6"/>
        <v>426489</v>
      </c>
      <c r="E17" s="18">
        <f t="shared" si="6"/>
        <v>21650</v>
      </c>
      <c r="F17" s="18">
        <f t="shared" si="6"/>
        <v>217855</v>
      </c>
      <c r="G17" s="18">
        <f t="shared" si="6"/>
        <v>83359</v>
      </c>
      <c r="H17" s="18">
        <f t="shared" si="6"/>
        <v>0</v>
      </c>
      <c r="I17" s="18">
        <f t="shared" si="6"/>
        <v>0</v>
      </c>
      <c r="J17" s="18">
        <f t="shared" si="6"/>
        <v>34044</v>
      </c>
      <c r="K17" s="18">
        <f t="shared" si="6"/>
        <v>88905</v>
      </c>
      <c r="L17" s="18">
        <f t="shared" si="6"/>
        <v>0</v>
      </c>
      <c r="M17" s="18">
        <f t="shared" si="6"/>
        <v>0</v>
      </c>
      <c r="N17" s="18">
        <f t="shared" si="6"/>
        <v>0</v>
      </c>
      <c r="O17" s="18">
        <f t="shared" si="6"/>
        <v>0</v>
      </c>
      <c r="P17" s="18">
        <f>P9+P13</f>
        <v>57336</v>
      </c>
      <c r="Q17" s="18">
        <f>Q9+Q13</f>
        <v>0</v>
      </c>
      <c r="R17" s="18">
        <f>R9+R13</f>
        <v>0</v>
      </c>
      <c r="S17" s="17">
        <f>S9+S13</f>
        <v>1890099</v>
      </c>
    </row>
    <row r="18" spans="1:19" s="2" customFormat="1" ht="29.25" thickBot="1" x14ac:dyDescent="0.35">
      <c r="A18" s="11" t="s">
        <v>14</v>
      </c>
      <c r="B18" s="19">
        <f>B16-B17</f>
        <v>705600</v>
      </c>
      <c r="C18" s="19">
        <f t="shared" ref="C18:O18" si="7">C16-C17</f>
        <v>131704</v>
      </c>
      <c r="D18" s="19">
        <f t="shared" si="7"/>
        <v>1403275</v>
      </c>
      <c r="E18" s="19">
        <f t="shared" si="7"/>
        <v>0</v>
      </c>
      <c r="F18" s="19">
        <f t="shared" si="7"/>
        <v>13664</v>
      </c>
      <c r="G18" s="19">
        <f t="shared" si="7"/>
        <v>252068</v>
      </c>
      <c r="H18" s="19">
        <f t="shared" si="7"/>
        <v>30000</v>
      </c>
      <c r="I18" s="19">
        <f t="shared" si="7"/>
        <v>199929</v>
      </c>
      <c r="J18" s="19">
        <f t="shared" si="7"/>
        <v>2694388</v>
      </c>
      <c r="K18" s="19">
        <f t="shared" si="7"/>
        <v>351651</v>
      </c>
      <c r="L18" s="19">
        <f t="shared" si="7"/>
        <v>0</v>
      </c>
      <c r="M18" s="19">
        <f t="shared" si="7"/>
        <v>23515</v>
      </c>
      <c r="N18" s="19">
        <f t="shared" si="7"/>
        <v>225555</v>
      </c>
      <c r="O18" s="19">
        <f t="shared" si="7"/>
        <v>20000</v>
      </c>
      <c r="P18" s="19">
        <f>P16-P17</f>
        <v>0</v>
      </c>
      <c r="Q18" s="19">
        <f>Q16-Q17</f>
        <v>2761</v>
      </c>
      <c r="R18" s="19">
        <f>R16-R17</f>
        <v>0</v>
      </c>
      <c r="S18" s="22">
        <f>S16-S17</f>
        <v>6054110</v>
      </c>
    </row>
    <row r="22" spans="1:19" ht="14.25" customHeight="1" x14ac:dyDescent="0.3"/>
  </sheetData>
  <mergeCells count="17">
    <mergeCell ref="A1:A4"/>
    <mergeCell ref="C3:C4"/>
    <mergeCell ref="D3:D4"/>
    <mergeCell ref="B3:B4"/>
    <mergeCell ref="E3:E4"/>
    <mergeCell ref="J2:O2"/>
    <mergeCell ref="B2:I2"/>
    <mergeCell ref="B1:O1"/>
    <mergeCell ref="S1:S4"/>
    <mergeCell ref="K3:K4"/>
    <mergeCell ref="J3:J4"/>
    <mergeCell ref="F3:I3"/>
    <mergeCell ref="L3:O3"/>
    <mergeCell ref="P2:P4"/>
    <mergeCell ref="R2:R4"/>
    <mergeCell ref="P1:R1"/>
    <mergeCell ref="Q2:Q4"/>
  </mergeCells>
  <phoneticPr fontId="9" type="noConversion"/>
  <pageMargins left="0.15748031496062992" right="0.15748031496062992" top="1.0236220472440944" bottom="0.74803149606299213" header="0.31496062992125984" footer="0.31496062992125984"/>
  <pageSetup paperSize="9" scale="90" orientation="landscape" r:id="rId1"/>
  <headerFooter>
    <oddHeader>&amp;C&amp;"Book Antiqua,Félkövér"&amp;11Keszthely Város Önkormányzata
2021. évi kiadásai kiemelt előirányzatok szerinti bontásban&amp;R&amp;"Book Antiqua,Félkövér"7.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2021-06-30T07:05:48Z</dcterms:modified>
</cp:coreProperties>
</file>