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12" sheetId="42" r:id="rId1"/>
  </sheets>
  <calcPr calcId="191029"/>
</workbook>
</file>

<file path=xl/calcChain.xml><?xml version="1.0" encoding="utf-8"?>
<calcChain xmlns="http://schemas.openxmlformats.org/spreadsheetml/2006/main">
  <c r="E13" i="42" l="1"/>
  <c r="G13" i="42" s="1"/>
  <c r="G12" i="42"/>
  <c r="E12" i="42"/>
  <c r="D5" i="42"/>
  <c r="D4" i="42" s="1"/>
  <c r="D24" i="42" s="1"/>
  <c r="F5" i="42"/>
  <c r="F4" i="42" s="1"/>
  <c r="E11" i="42"/>
  <c r="G11" i="42" s="1"/>
  <c r="F16" i="42"/>
  <c r="F24" i="42" s="1"/>
  <c r="F33" i="42" s="1"/>
  <c r="D16" i="42"/>
  <c r="C16" i="42"/>
  <c r="E18" i="42"/>
  <c r="G18" i="42" s="1"/>
  <c r="E19" i="42"/>
  <c r="G19" i="42" s="1"/>
  <c r="E9" i="42"/>
  <c r="G9" i="42" s="1"/>
  <c r="D28" i="42"/>
  <c r="D21" i="42"/>
  <c r="E6" i="42"/>
  <c r="E7" i="42"/>
  <c r="G7" i="42" s="1"/>
  <c r="E8" i="42"/>
  <c r="E10" i="42"/>
  <c r="G10" i="42" s="1"/>
  <c r="E14" i="42"/>
  <c r="G14" i="42" s="1"/>
  <c r="E15" i="42"/>
  <c r="G15" i="42" s="1"/>
  <c r="E17" i="42"/>
  <c r="E22" i="42"/>
  <c r="G22" i="42" s="1"/>
  <c r="E23" i="42"/>
  <c r="E25" i="42"/>
  <c r="E26" i="42"/>
  <c r="E27" i="42"/>
  <c r="E29" i="42"/>
  <c r="E30" i="42"/>
  <c r="E32" i="42"/>
  <c r="G32" i="42"/>
  <c r="G30" i="42"/>
  <c r="G29" i="42"/>
  <c r="G28" i="42" s="1"/>
  <c r="G31" i="42" s="1"/>
  <c r="F28" i="42"/>
  <c r="F31" i="42" s="1"/>
  <c r="C28" i="42"/>
  <c r="E28" i="42" s="1"/>
  <c r="G26" i="42"/>
  <c r="G25" i="42"/>
  <c r="C21" i="42"/>
  <c r="C5" i="42"/>
  <c r="C4" i="42" s="1"/>
  <c r="G6" i="42"/>
  <c r="C24" i="42"/>
  <c r="D33" i="42" l="1"/>
  <c r="E24" i="42"/>
  <c r="E21" i="42"/>
  <c r="G21" i="42" s="1"/>
  <c r="C31" i="42"/>
  <c r="E31" i="42" s="1"/>
  <c r="G17" i="42"/>
  <c r="E16" i="42"/>
  <c r="G16" i="42" s="1"/>
  <c r="G8" i="42"/>
  <c r="G5" i="42" s="1"/>
  <c r="G4" i="42" s="1"/>
  <c r="E5" i="42"/>
  <c r="E4" i="42" s="1"/>
  <c r="G24" i="42" l="1"/>
  <c r="G33" i="42" s="1"/>
  <c r="C33" i="42"/>
  <c r="E33" i="42" s="1"/>
</calcChain>
</file>

<file path=xl/sharedStrings.xml><?xml version="1.0" encoding="utf-8"?>
<sst xmlns="http://schemas.openxmlformats.org/spreadsheetml/2006/main" count="31" uniqueCount="29">
  <si>
    <t>Sor-szám</t>
  </si>
  <si>
    <t>Összesen:</t>
  </si>
  <si>
    <t>Önkormányzat összesen:</t>
  </si>
  <si>
    <t>Költségvetési szervek</t>
  </si>
  <si>
    <t>Keszthely Város Önkormányzata</t>
  </si>
  <si>
    <t>Kötelező feladat</t>
  </si>
  <si>
    <t>Önként vállalt feladat</t>
  </si>
  <si>
    <t>2021. évi terv</t>
  </si>
  <si>
    <t>Módosítás</t>
  </si>
  <si>
    <t>Módosított előirányzat</t>
  </si>
  <si>
    <t>Egyéb működési célú támogatások ÁHT-n belülre</t>
  </si>
  <si>
    <t>Támogatási célú finanszírozási műveletek (018030)</t>
  </si>
  <si>
    <t>Keszthely és Környéke Kistérségi Többcélú Társulás</t>
  </si>
  <si>
    <t>ebből: állami támogatás ( házi segítségnyújtás, családsegítő- és gyermekjóléti szolgálat)</t>
  </si>
  <si>
    <t xml:space="preserve">Házi segítségnyújtás </t>
  </si>
  <si>
    <t xml:space="preserve">Jelzőrendszeres házi segítségnyújtás </t>
  </si>
  <si>
    <t>Tagdíj</t>
  </si>
  <si>
    <t>Zala Megyei Rendőrfőkapitányság - nyári közös járőrszolgálat</t>
  </si>
  <si>
    <t>Támogatási célú finanszírozási műveletek (018010)</t>
  </si>
  <si>
    <t>Szolidaritási hozzájárulás</t>
  </si>
  <si>
    <t>Egyéb szociális természetbeni és pénzbeni ell. (107060)</t>
  </si>
  <si>
    <t>Bursa Hungarica</t>
  </si>
  <si>
    <t>Keszthely Város Önkormányzat Alapellátási Intézete</t>
  </si>
  <si>
    <t>Teréz Anya Szociális Integrált Intézmény</t>
  </si>
  <si>
    <t>Szociális ágazati pótlék</t>
  </si>
  <si>
    <t xml:space="preserve">Állami támogatás 2020.évi elszámolás </t>
  </si>
  <si>
    <t xml:space="preserve">"Tisztítsuk meg az Országot" pály. elszámolása </t>
  </si>
  <si>
    <t xml:space="preserve">Nagykanizsai Tankerületi Központ - Csány-Szendrey AMI </t>
  </si>
  <si>
    <t xml:space="preserve">Nemzeti Foglalkoztatási Alap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</si>
</sst>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5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5" xfId="0" applyFont="1" applyBorder="1"/>
    <xf numFmtId="0" fontId="1" fillId="0" borderId="1" xfId="0" applyFont="1" applyBorder="1" applyAlignment="1">
      <alignment horizontal="left" wrapText="1" indent="1"/>
    </xf>
    <xf numFmtId="0" fontId="2" fillId="0" borderId="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 indent="1"/>
    </xf>
    <xf numFmtId="0" fontId="1" fillId="0" borderId="20" xfId="0" applyFont="1" applyBorder="1"/>
    <xf numFmtId="0" fontId="1" fillId="0" borderId="25" xfId="0" applyFont="1" applyBorder="1"/>
    <xf numFmtId="0" fontId="1" fillId="0" borderId="17" xfId="0" applyFont="1" applyBorder="1"/>
    <xf numFmtId="0" fontId="1" fillId="0" borderId="14" xfId="0" applyFont="1" applyBorder="1"/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 indent="2"/>
    </xf>
    <xf numFmtId="165" fontId="1" fillId="0" borderId="16" xfId="2" applyNumberFormat="1" applyFont="1" applyFill="1" applyBorder="1" applyAlignment="1" applyProtection="1">
      <alignment horizontal="center" vertical="center"/>
    </xf>
    <xf numFmtId="165" fontId="1" fillId="0" borderId="1" xfId="2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left" wrapText="1" indent="5"/>
    </xf>
    <xf numFmtId="165" fontId="1" fillId="0" borderId="14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27" xfId="0" applyFont="1" applyBorder="1"/>
    <xf numFmtId="165" fontId="1" fillId="0" borderId="20" xfId="2" applyNumberFormat="1" applyFont="1" applyFill="1" applyBorder="1" applyAlignment="1" applyProtection="1">
      <alignment horizontal="center" vertical="center"/>
    </xf>
    <xf numFmtId="165" fontId="2" fillId="0" borderId="16" xfId="2" applyNumberFormat="1" applyFont="1" applyFill="1" applyBorder="1" applyAlignment="1" applyProtection="1">
      <alignment horizontal="center" vertical="center"/>
    </xf>
    <xf numFmtId="165" fontId="2" fillId="0" borderId="1" xfId="2" applyNumberFormat="1" applyFont="1" applyFill="1" applyBorder="1" applyAlignment="1" applyProtection="1">
      <alignment horizontal="center" vertical="center"/>
    </xf>
    <xf numFmtId="165" fontId="2" fillId="0" borderId="24" xfId="2" applyNumberFormat="1" applyFont="1" applyFill="1" applyBorder="1" applyAlignment="1" applyProtection="1">
      <alignment horizontal="center" vertical="center"/>
    </xf>
    <xf numFmtId="165" fontId="2" fillId="0" borderId="26" xfId="2" applyNumberFormat="1" applyFont="1" applyFill="1" applyBorder="1" applyAlignment="1" applyProtection="1">
      <alignment horizontal="center" vertical="center"/>
    </xf>
    <xf numFmtId="165" fontId="1" fillId="0" borderId="24" xfId="2" applyNumberFormat="1" applyFont="1" applyFill="1" applyBorder="1" applyAlignment="1" applyProtection="1">
      <alignment horizontal="center" vertical="center"/>
    </xf>
    <xf numFmtId="165" fontId="1" fillId="0" borderId="26" xfId="2" applyNumberFormat="1" applyFont="1" applyFill="1" applyBorder="1" applyAlignment="1" applyProtection="1">
      <alignment horizontal="center" vertical="center"/>
    </xf>
    <xf numFmtId="0" fontId="1" fillId="0" borderId="20" xfId="0" applyFont="1" applyBorder="1" applyAlignment="1">
      <alignment vertical="center"/>
    </xf>
    <xf numFmtId="165" fontId="2" fillId="0" borderId="16" xfId="2" applyNumberFormat="1" applyFont="1" applyFill="1" applyBorder="1" applyAlignment="1" applyProtection="1">
      <alignment horizontal="left" vertical="center" wrapText="1"/>
    </xf>
    <xf numFmtId="165" fontId="2" fillId="0" borderId="14" xfId="0" applyNumberFormat="1" applyFont="1" applyBorder="1" applyAlignment="1">
      <alignment vertical="center"/>
    </xf>
    <xf numFmtId="165" fontId="1" fillId="0" borderId="16" xfId="2" applyNumberFormat="1" applyFont="1" applyFill="1" applyBorder="1" applyAlignment="1" applyProtection="1">
      <alignment horizontal="left" vertical="center" wrapText="1"/>
    </xf>
    <xf numFmtId="165" fontId="1" fillId="0" borderId="1" xfId="2" applyNumberFormat="1" applyFont="1" applyFill="1" applyBorder="1" applyAlignment="1" applyProtection="1">
      <alignment horizontal="left" vertical="center" wrapText="1"/>
    </xf>
    <xf numFmtId="165" fontId="1" fillId="0" borderId="21" xfId="0" applyNumberFormat="1" applyFont="1" applyBorder="1" applyAlignment="1">
      <alignment vertical="center"/>
    </xf>
    <xf numFmtId="165" fontId="2" fillId="0" borderId="18" xfId="2" applyNumberFormat="1" applyFont="1" applyFill="1" applyBorder="1" applyAlignment="1" applyProtection="1">
      <alignment horizontal="center" vertical="center"/>
    </xf>
    <xf numFmtId="165" fontId="2" fillId="0" borderId="10" xfId="2" applyNumberFormat="1" applyFont="1" applyFill="1" applyBorder="1" applyAlignment="1" applyProtection="1">
      <alignment horizontal="center" vertical="center"/>
    </xf>
    <xf numFmtId="165" fontId="2" fillId="0" borderId="4" xfId="2" applyNumberFormat="1" applyFont="1" applyFill="1" applyBorder="1" applyAlignment="1" applyProtection="1">
      <alignment horizontal="center" vertic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K34" sqref="K34"/>
    </sheetView>
  </sheetViews>
  <sheetFormatPr defaultRowHeight="16.5" x14ac:dyDescent="0.3"/>
  <cols>
    <col min="1" max="1" width="7" style="5" customWidth="1"/>
    <col min="2" max="2" width="50.28515625" style="1" customWidth="1"/>
    <col min="3" max="3" width="12.28515625" style="1" bestFit="1" customWidth="1"/>
    <col min="4" max="4" width="11.28515625" style="1" bestFit="1" customWidth="1"/>
    <col min="5" max="5" width="12.28515625" style="1" customWidth="1"/>
    <col min="6" max="6" width="12.28515625" style="1" bestFit="1" customWidth="1"/>
    <col min="7" max="7" width="11.140625" style="1" bestFit="1" customWidth="1"/>
    <col min="8" max="16384" width="9.140625" style="1"/>
  </cols>
  <sheetData>
    <row r="1" spans="1:7" ht="45.75" thickBot="1" x14ac:dyDescent="0.35">
      <c r="A1" s="8" t="s">
        <v>0</v>
      </c>
      <c r="B1" s="9" t="s">
        <v>10</v>
      </c>
      <c r="C1" s="9" t="s">
        <v>7</v>
      </c>
      <c r="D1" s="9" t="s">
        <v>8</v>
      </c>
      <c r="E1" s="9" t="s">
        <v>9</v>
      </c>
      <c r="F1" s="9" t="s">
        <v>5</v>
      </c>
      <c r="G1" s="11" t="s">
        <v>6</v>
      </c>
    </row>
    <row r="2" spans="1:7" x14ac:dyDescent="0.3">
      <c r="A2" s="50" t="s">
        <v>4</v>
      </c>
      <c r="B2" s="51"/>
      <c r="C2" s="19"/>
      <c r="D2" s="12"/>
      <c r="E2" s="12"/>
      <c r="F2" s="33"/>
      <c r="G2" s="13"/>
    </row>
    <row r="3" spans="1:7" x14ac:dyDescent="0.3">
      <c r="A3" s="15"/>
      <c r="B3" s="16"/>
      <c r="C3" s="20"/>
      <c r="D3" s="2"/>
      <c r="E3" s="2"/>
      <c r="F3" s="18"/>
      <c r="G3" s="21"/>
    </row>
    <row r="4" spans="1:7" ht="30.75" x14ac:dyDescent="0.3">
      <c r="A4" s="3">
        <v>1</v>
      </c>
      <c r="B4" s="22" t="s">
        <v>11</v>
      </c>
      <c r="C4" s="35">
        <f>SUM(C5+C14+C11+C12+C13)</f>
        <v>93836</v>
      </c>
      <c r="D4" s="35">
        <f>SUM(D5+D14+D11+D12+D13)</f>
        <v>16086</v>
      </c>
      <c r="E4" s="35">
        <f>SUM(E5+E14+E11+E12+E13)</f>
        <v>109922</v>
      </c>
      <c r="F4" s="35">
        <f>SUM(F5+F14+F11+F12+F13)</f>
        <v>96258</v>
      </c>
      <c r="G4" s="38">
        <f>SUM(G5+G14+G11+G12+G13)</f>
        <v>13664</v>
      </c>
    </row>
    <row r="5" spans="1:7" ht="33" x14ac:dyDescent="0.3">
      <c r="A5" s="3"/>
      <c r="B5" s="7" t="s">
        <v>12</v>
      </c>
      <c r="C5" s="24">
        <f>SUM(C6:C10)</f>
        <v>92936</v>
      </c>
      <c r="D5" s="24">
        <f>SUM(D6:D10)</f>
        <v>13074</v>
      </c>
      <c r="E5" s="24">
        <f>SUM(E6:E10)</f>
        <v>106010</v>
      </c>
      <c r="F5" s="24">
        <f>SUM(F6:F10)</f>
        <v>96258</v>
      </c>
      <c r="G5" s="40">
        <f>SUM(G6:G10)</f>
        <v>9752</v>
      </c>
    </row>
    <row r="6" spans="1:7" ht="33" x14ac:dyDescent="0.3">
      <c r="A6" s="3"/>
      <c r="B6" s="23" t="s">
        <v>13</v>
      </c>
      <c r="C6" s="24">
        <v>83184</v>
      </c>
      <c r="D6" s="25">
        <v>6204</v>
      </c>
      <c r="E6" s="25">
        <f t="shared" ref="E6:E33" si="0">SUM(C6:D6)</f>
        <v>89388</v>
      </c>
      <c r="F6" s="34">
        <v>89388</v>
      </c>
      <c r="G6" s="27">
        <f>E6-F6</f>
        <v>0</v>
      </c>
    </row>
    <row r="7" spans="1:7" x14ac:dyDescent="0.3">
      <c r="A7" s="3"/>
      <c r="B7" s="26" t="s">
        <v>14</v>
      </c>
      <c r="C7" s="24">
        <v>3715</v>
      </c>
      <c r="D7" s="25"/>
      <c r="E7" s="25">
        <f t="shared" si="0"/>
        <v>3715</v>
      </c>
      <c r="F7" s="34">
        <v>0</v>
      </c>
      <c r="G7" s="27">
        <f>E7-F7</f>
        <v>3715</v>
      </c>
    </row>
    <row r="8" spans="1:7" x14ac:dyDescent="0.3">
      <c r="A8" s="3"/>
      <c r="B8" s="26" t="s">
        <v>15</v>
      </c>
      <c r="C8" s="24">
        <v>2023</v>
      </c>
      <c r="D8" s="25"/>
      <c r="E8" s="25">
        <f t="shared" si="0"/>
        <v>2023</v>
      </c>
      <c r="F8" s="34">
        <v>0</v>
      </c>
      <c r="G8" s="27">
        <f t="shared" ref="G8:G22" si="1">E8-F8</f>
        <v>2023</v>
      </c>
    </row>
    <row r="9" spans="1:7" x14ac:dyDescent="0.3">
      <c r="A9" s="3"/>
      <c r="B9" s="26" t="s">
        <v>16</v>
      </c>
      <c r="C9" s="24">
        <v>4014</v>
      </c>
      <c r="D9" s="25"/>
      <c r="E9" s="25">
        <f t="shared" si="0"/>
        <v>4014</v>
      </c>
      <c r="F9" s="34"/>
      <c r="G9" s="27">
        <f t="shared" si="1"/>
        <v>4014</v>
      </c>
    </row>
    <row r="10" spans="1:7" x14ac:dyDescent="0.3">
      <c r="A10" s="3"/>
      <c r="B10" s="26" t="s">
        <v>24</v>
      </c>
      <c r="C10" s="24">
        <v>0</v>
      </c>
      <c r="D10" s="25">
        <v>6870</v>
      </c>
      <c r="E10" s="25">
        <f t="shared" si="0"/>
        <v>6870</v>
      </c>
      <c r="F10" s="34">
        <v>6870</v>
      </c>
      <c r="G10" s="27">
        <f t="shared" si="1"/>
        <v>0</v>
      </c>
    </row>
    <row r="11" spans="1:7" ht="33" x14ac:dyDescent="0.3">
      <c r="A11" s="3"/>
      <c r="B11" s="7" t="s">
        <v>17</v>
      </c>
      <c r="C11" s="24">
        <v>900</v>
      </c>
      <c r="D11" s="25"/>
      <c r="E11" s="25">
        <f t="shared" si="0"/>
        <v>900</v>
      </c>
      <c r="F11" s="34"/>
      <c r="G11" s="27">
        <f t="shared" si="1"/>
        <v>900</v>
      </c>
    </row>
    <row r="12" spans="1:7" ht="33" x14ac:dyDescent="0.3">
      <c r="A12" s="3"/>
      <c r="B12" s="7" t="s">
        <v>27</v>
      </c>
      <c r="C12" s="24">
        <v>0</v>
      </c>
      <c r="D12" s="25">
        <v>1000</v>
      </c>
      <c r="E12" s="25">
        <f t="shared" si="0"/>
        <v>1000</v>
      </c>
      <c r="F12" s="34"/>
      <c r="G12" s="27">
        <f t="shared" si="1"/>
        <v>1000</v>
      </c>
    </row>
    <row r="13" spans="1:7" x14ac:dyDescent="0.3">
      <c r="A13" s="3"/>
      <c r="B13" s="7" t="s">
        <v>21</v>
      </c>
      <c r="C13" s="24">
        <v>0</v>
      </c>
      <c r="D13" s="25">
        <v>2000</v>
      </c>
      <c r="E13" s="25">
        <f t="shared" si="0"/>
        <v>2000</v>
      </c>
      <c r="F13" s="34"/>
      <c r="G13" s="27">
        <f t="shared" si="1"/>
        <v>2000</v>
      </c>
    </row>
    <row r="14" spans="1:7" x14ac:dyDescent="0.3">
      <c r="A14" s="3"/>
      <c r="B14" s="7" t="s">
        <v>28</v>
      </c>
      <c r="C14" s="24">
        <v>0</v>
      </c>
      <c r="D14" s="25">
        <v>12</v>
      </c>
      <c r="E14" s="25">
        <f t="shared" si="0"/>
        <v>12</v>
      </c>
      <c r="F14" s="34"/>
      <c r="G14" s="27">
        <f t="shared" si="1"/>
        <v>12</v>
      </c>
    </row>
    <row r="15" spans="1:7" x14ac:dyDescent="0.3">
      <c r="A15" s="3"/>
      <c r="B15" s="7"/>
      <c r="C15" s="24"/>
      <c r="D15" s="25"/>
      <c r="E15" s="36">
        <f t="shared" si="0"/>
        <v>0</v>
      </c>
      <c r="F15" s="34"/>
      <c r="G15" s="27">
        <f t="shared" si="1"/>
        <v>0</v>
      </c>
    </row>
    <row r="16" spans="1:7" ht="30.75" x14ac:dyDescent="0.3">
      <c r="A16" s="3">
        <v>2</v>
      </c>
      <c r="B16" s="22" t="s">
        <v>18</v>
      </c>
      <c r="C16" s="35">
        <f>SUM(C17:C19)</f>
        <v>119172</v>
      </c>
      <c r="D16" s="35">
        <f>SUM(D17:D19)</f>
        <v>2255</v>
      </c>
      <c r="E16" s="35">
        <f>SUM(E17:E19)</f>
        <v>121427</v>
      </c>
      <c r="F16" s="36">
        <f>SUM(F17:F20)</f>
        <v>121427</v>
      </c>
      <c r="G16" s="27">
        <f t="shared" si="1"/>
        <v>0</v>
      </c>
    </row>
    <row r="17" spans="1:7" x14ac:dyDescent="0.3">
      <c r="A17" s="3"/>
      <c r="B17" s="7" t="s">
        <v>19</v>
      </c>
      <c r="C17" s="24">
        <v>119172</v>
      </c>
      <c r="D17" s="25"/>
      <c r="E17" s="25">
        <f t="shared" si="0"/>
        <v>119172</v>
      </c>
      <c r="F17" s="34">
        <v>119172</v>
      </c>
      <c r="G17" s="27">
        <f t="shared" si="1"/>
        <v>0</v>
      </c>
    </row>
    <row r="18" spans="1:7" x14ac:dyDescent="0.3">
      <c r="A18" s="3"/>
      <c r="B18" s="7" t="s">
        <v>25</v>
      </c>
      <c r="C18" s="24">
        <v>0</v>
      </c>
      <c r="D18" s="25">
        <v>2194</v>
      </c>
      <c r="E18" s="25">
        <f t="shared" si="0"/>
        <v>2194</v>
      </c>
      <c r="F18" s="34">
        <v>2194</v>
      </c>
      <c r="G18" s="27">
        <f t="shared" si="1"/>
        <v>0</v>
      </c>
    </row>
    <row r="19" spans="1:7" x14ac:dyDescent="0.3">
      <c r="A19" s="3"/>
      <c r="B19" s="7" t="s">
        <v>26</v>
      </c>
      <c r="C19" s="24">
        <v>0</v>
      </c>
      <c r="D19" s="25">
        <v>61</v>
      </c>
      <c r="E19" s="25">
        <f t="shared" si="0"/>
        <v>61</v>
      </c>
      <c r="F19" s="34">
        <v>61</v>
      </c>
      <c r="G19" s="27">
        <f t="shared" si="1"/>
        <v>0</v>
      </c>
    </row>
    <row r="20" spans="1:7" x14ac:dyDescent="0.3">
      <c r="A20" s="3"/>
      <c r="B20" s="7"/>
      <c r="C20" s="24"/>
      <c r="D20" s="25"/>
      <c r="E20" s="36"/>
      <c r="F20" s="41"/>
      <c r="G20" s="27"/>
    </row>
    <row r="21" spans="1:7" ht="30.75" x14ac:dyDescent="0.3">
      <c r="A21" s="3">
        <v>3</v>
      </c>
      <c r="B21" s="28" t="s">
        <v>20</v>
      </c>
      <c r="C21" s="42">
        <f>SUM(C22:C22)</f>
        <v>2000</v>
      </c>
      <c r="D21" s="42">
        <f>SUM(D22:D22)</f>
        <v>-2000</v>
      </c>
      <c r="E21" s="36">
        <f t="shared" si="0"/>
        <v>0</v>
      </c>
      <c r="F21" s="36"/>
      <c r="G21" s="43">
        <f t="shared" si="1"/>
        <v>0</v>
      </c>
    </row>
    <row r="22" spans="1:7" x14ac:dyDescent="0.3">
      <c r="A22" s="3"/>
      <c r="B22" s="17" t="s">
        <v>21</v>
      </c>
      <c r="C22" s="44">
        <v>2000</v>
      </c>
      <c r="D22" s="45">
        <v>-2000</v>
      </c>
      <c r="E22" s="25">
        <f t="shared" si="0"/>
        <v>0</v>
      </c>
      <c r="F22" s="41"/>
      <c r="G22" s="27">
        <f t="shared" si="1"/>
        <v>0</v>
      </c>
    </row>
    <row r="23" spans="1:7" x14ac:dyDescent="0.3">
      <c r="A23" s="3"/>
      <c r="B23" s="17"/>
      <c r="C23" s="24"/>
      <c r="D23" s="25"/>
      <c r="E23" s="36">
        <f t="shared" si="0"/>
        <v>0</v>
      </c>
      <c r="F23" s="41"/>
      <c r="G23" s="46"/>
    </row>
    <row r="24" spans="1:7" x14ac:dyDescent="0.3">
      <c r="A24" s="3"/>
      <c r="B24" s="29" t="s">
        <v>1</v>
      </c>
      <c r="C24" s="35">
        <f>SUM(C4+C21+C16)</f>
        <v>215008</v>
      </c>
      <c r="D24" s="35">
        <f>SUM(D4+D21+D16)</f>
        <v>16341</v>
      </c>
      <c r="E24" s="36">
        <f t="shared" si="0"/>
        <v>231349</v>
      </c>
      <c r="F24" s="37">
        <f>SUM(F4+F21+F16)</f>
        <v>217685</v>
      </c>
      <c r="G24" s="38">
        <f>SUM(G4+G21+G16)</f>
        <v>13664</v>
      </c>
    </row>
    <row r="25" spans="1:7" x14ac:dyDescent="0.3">
      <c r="A25" s="3"/>
      <c r="B25" s="29"/>
      <c r="C25" s="24"/>
      <c r="D25" s="25"/>
      <c r="E25" s="36">
        <f t="shared" si="0"/>
        <v>0</v>
      </c>
      <c r="F25" s="41"/>
      <c r="G25" s="27">
        <f>C25-F25</f>
        <v>0</v>
      </c>
    </row>
    <row r="26" spans="1:7" x14ac:dyDescent="0.3">
      <c r="A26" s="52" t="s">
        <v>3</v>
      </c>
      <c r="B26" s="53"/>
      <c r="C26" s="24"/>
      <c r="D26" s="25"/>
      <c r="E26" s="36">
        <f t="shared" si="0"/>
        <v>0</v>
      </c>
      <c r="F26" s="41"/>
      <c r="G26" s="27">
        <f>C26-F26</f>
        <v>0</v>
      </c>
    </row>
    <row r="27" spans="1:7" x14ac:dyDescent="0.3">
      <c r="A27" s="30"/>
      <c r="B27" s="10"/>
      <c r="C27" s="39"/>
      <c r="D27" s="25"/>
      <c r="E27" s="36">
        <f t="shared" si="0"/>
        <v>0</v>
      </c>
      <c r="F27" s="41"/>
      <c r="G27" s="27"/>
    </row>
    <row r="28" spans="1:7" ht="30.75" x14ac:dyDescent="0.3">
      <c r="A28" s="30">
        <v>1</v>
      </c>
      <c r="B28" s="10" t="s">
        <v>22</v>
      </c>
      <c r="C28" s="35">
        <f>SUM(C29)</f>
        <v>170</v>
      </c>
      <c r="D28" s="35">
        <f>SUM(D29)</f>
        <v>0</v>
      </c>
      <c r="E28" s="36">
        <f t="shared" si="0"/>
        <v>170</v>
      </c>
      <c r="F28" s="37">
        <f>SUM(F29)</f>
        <v>170</v>
      </c>
      <c r="G28" s="38">
        <f>SUM(G29)</f>
        <v>0</v>
      </c>
    </row>
    <row r="29" spans="1:7" x14ac:dyDescent="0.3">
      <c r="A29" s="30"/>
      <c r="B29" s="14" t="s">
        <v>23</v>
      </c>
      <c r="C29" s="24">
        <v>170</v>
      </c>
      <c r="D29" s="25"/>
      <c r="E29" s="25">
        <f t="shared" si="0"/>
        <v>170</v>
      </c>
      <c r="F29" s="39">
        <v>170</v>
      </c>
      <c r="G29" s="27">
        <f>C29-F29</f>
        <v>0</v>
      </c>
    </row>
    <row r="30" spans="1:7" x14ac:dyDescent="0.3">
      <c r="A30" s="3"/>
      <c r="B30" s="31"/>
      <c r="C30" s="24"/>
      <c r="D30" s="25"/>
      <c r="E30" s="36">
        <f t="shared" si="0"/>
        <v>0</v>
      </c>
      <c r="F30" s="41"/>
      <c r="G30" s="27">
        <f>C30-F30</f>
        <v>0</v>
      </c>
    </row>
    <row r="31" spans="1:7" x14ac:dyDescent="0.3">
      <c r="A31" s="3"/>
      <c r="B31" s="29" t="s">
        <v>1</v>
      </c>
      <c r="C31" s="35">
        <f>SUM(C28)</f>
        <v>170</v>
      </c>
      <c r="D31" s="36"/>
      <c r="E31" s="36">
        <f t="shared" si="0"/>
        <v>170</v>
      </c>
      <c r="F31" s="37">
        <f>SUM(F28)</f>
        <v>170</v>
      </c>
      <c r="G31" s="38">
        <f>SUM(G28)</f>
        <v>0</v>
      </c>
    </row>
    <row r="32" spans="1:7" x14ac:dyDescent="0.3">
      <c r="A32" s="3"/>
      <c r="B32" s="32"/>
      <c r="C32" s="24"/>
      <c r="D32" s="25"/>
      <c r="E32" s="36">
        <f t="shared" si="0"/>
        <v>0</v>
      </c>
      <c r="F32" s="41"/>
      <c r="G32" s="27">
        <f>C32-F32</f>
        <v>0</v>
      </c>
    </row>
    <row r="33" spans="1:7" ht="17.25" thickBot="1" x14ac:dyDescent="0.35">
      <c r="A33" s="4"/>
      <c r="B33" s="6" t="s">
        <v>2</v>
      </c>
      <c r="C33" s="47">
        <f>SUM(C24+C31)</f>
        <v>215178</v>
      </c>
      <c r="D33" s="47">
        <f>SUM(D24+D31)</f>
        <v>16341</v>
      </c>
      <c r="E33" s="49">
        <f t="shared" si="0"/>
        <v>231519</v>
      </c>
      <c r="F33" s="47">
        <f>SUM(F24+F31)</f>
        <v>217855</v>
      </c>
      <c r="G33" s="48">
        <f>SUM(G24+G31)</f>
        <v>13664</v>
      </c>
    </row>
  </sheetData>
  <mergeCells count="2">
    <mergeCell ref="A2:B2"/>
    <mergeCell ref="A26:B26"/>
  </mergeCells>
  <pageMargins left="0.23" right="0.23" top="1.1811023622047245" bottom="0.74803149606299213" header="0.31496062992125984" footer="0.31496062992125984"/>
  <pageSetup paperSize="9" scale="85" orientation="portrait" verticalDpi="4294967295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2021-06-30T07:09:39Z</dcterms:modified>
</cp:coreProperties>
</file>