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ivatal\JSZO\Réka\IJR LOCLEX\Rendeletfeltöltés\2021.költségvetés mód. mellékletei_20210630\"/>
    </mc:Choice>
  </mc:AlternateContent>
  <bookViews>
    <workbookView xWindow="-120" yWindow="-120" windowWidth="29040" windowHeight="15840" tabRatio="963"/>
  </bookViews>
  <sheets>
    <sheet name="13" sheetId="43" r:id="rId1"/>
  </sheets>
  <calcPr calcId="191029"/>
</workbook>
</file>

<file path=xl/calcChain.xml><?xml version="1.0" encoding="utf-8"?>
<calcChain xmlns="http://schemas.openxmlformats.org/spreadsheetml/2006/main">
  <c r="E5" i="43" l="1"/>
  <c r="G5" i="43" s="1"/>
  <c r="E6" i="43"/>
  <c r="D3" i="43"/>
  <c r="F3" i="43"/>
  <c r="F51" i="43" s="1"/>
  <c r="F55" i="43" s="1"/>
  <c r="C3" i="43"/>
  <c r="E50" i="43"/>
  <c r="G50" i="43" s="1"/>
  <c r="E49" i="43"/>
  <c r="G49" i="43"/>
  <c r="E48" i="43"/>
  <c r="G48" i="43" s="1"/>
  <c r="E28" i="43"/>
  <c r="E29" i="43"/>
  <c r="G29" i="43" s="1"/>
  <c r="E30" i="43"/>
  <c r="G30" i="43" s="1"/>
  <c r="E31" i="43"/>
  <c r="G31" i="43" s="1"/>
  <c r="E32" i="43"/>
  <c r="G32" i="43"/>
  <c r="E33" i="43"/>
  <c r="G33" i="43" s="1"/>
  <c r="E34" i="43"/>
  <c r="G34" i="43"/>
  <c r="E35" i="43"/>
  <c r="G35" i="43" s="1"/>
  <c r="E36" i="43"/>
  <c r="G36" i="43"/>
  <c r="E37" i="43"/>
  <c r="G37" i="43" s="1"/>
  <c r="E38" i="43"/>
  <c r="G38" i="43" s="1"/>
  <c r="E47" i="43"/>
  <c r="G47" i="43" s="1"/>
  <c r="G28" i="43"/>
  <c r="D41" i="43"/>
  <c r="F41" i="43"/>
  <c r="D23" i="43"/>
  <c r="F23" i="43"/>
  <c r="D20" i="43"/>
  <c r="F20" i="43"/>
  <c r="D14" i="43"/>
  <c r="F14" i="43"/>
  <c r="D11" i="43"/>
  <c r="F11" i="43"/>
  <c r="D8" i="43"/>
  <c r="D51" i="43" s="1"/>
  <c r="D55" i="43" s="1"/>
  <c r="F8" i="43"/>
  <c r="E4" i="43"/>
  <c r="E9" i="43"/>
  <c r="E8" i="43" s="1"/>
  <c r="E12" i="43"/>
  <c r="E11" i="43" s="1"/>
  <c r="E15" i="43"/>
  <c r="G15" i="43" s="1"/>
  <c r="E16" i="43"/>
  <c r="G16" i="43" s="1"/>
  <c r="G14" i="43" s="1"/>
  <c r="E17" i="43"/>
  <c r="G17" i="43" s="1"/>
  <c r="E18" i="43"/>
  <c r="G18" i="43" s="1"/>
  <c r="E19" i="43"/>
  <c r="E21" i="43"/>
  <c r="E20" i="43" s="1"/>
  <c r="E24" i="43"/>
  <c r="G24" i="43"/>
  <c r="E25" i="43"/>
  <c r="E26" i="43"/>
  <c r="G26" i="43"/>
  <c r="E27" i="43"/>
  <c r="G27" i="43" s="1"/>
  <c r="E39" i="43"/>
  <c r="G39" i="43"/>
  <c r="E42" i="43"/>
  <c r="E43" i="43"/>
  <c r="G43" i="43"/>
  <c r="E44" i="43"/>
  <c r="G44" i="43" s="1"/>
  <c r="E45" i="43"/>
  <c r="G45" i="43"/>
  <c r="E46" i="43"/>
  <c r="G46" i="43" s="1"/>
  <c r="E54" i="43"/>
  <c r="G54" i="43"/>
  <c r="C41" i="43"/>
  <c r="C23" i="43"/>
  <c r="C20" i="43"/>
  <c r="C14" i="43"/>
  <c r="C11" i="43"/>
  <c r="C51" i="43" s="1"/>
  <c r="C55" i="43" s="1"/>
  <c r="C8" i="43"/>
  <c r="G9" i="43"/>
  <c r="G8" i="43" s="1"/>
  <c r="G12" i="43"/>
  <c r="G11" i="43" s="1"/>
  <c r="G6" i="43"/>
  <c r="G25" i="43" l="1"/>
  <c r="G23" i="43" s="1"/>
  <c r="E23" i="43"/>
  <c r="E14" i="43"/>
  <c r="G21" i="43"/>
  <c r="G20" i="43" s="1"/>
  <c r="G42" i="43"/>
  <c r="G41" i="43" s="1"/>
  <c r="E41" i="43"/>
  <c r="G4" i="43"/>
  <c r="G3" i="43" s="1"/>
  <c r="E3" i="43"/>
  <c r="E51" i="43" s="1"/>
  <c r="E55" i="43" s="1"/>
  <c r="G51" i="43" l="1"/>
  <c r="G55" i="43" s="1"/>
</calcChain>
</file>

<file path=xl/sharedStrings.xml><?xml version="1.0" encoding="utf-8"?>
<sst xmlns="http://schemas.openxmlformats.org/spreadsheetml/2006/main" count="54" uniqueCount="53">
  <si>
    <t>Sor-szám</t>
  </si>
  <si>
    <t>Összesen:</t>
  </si>
  <si>
    <t>Önkormányzat összesen:</t>
  </si>
  <si>
    <t>Költségvetési szervek</t>
  </si>
  <si>
    <t>Keszthely Város Önkormányzata</t>
  </si>
  <si>
    <t>Kötelező feladat</t>
  </si>
  <si>
    <t>Önként vállalt feladat</t>
  </si>
  <si>
    <t>Egyéb működési célú támogatások ÁHT-n kívülre</t>
  </si>
  <si>
    <t>2021. évi terv</t>
  </si>
  <si>
    <t>Módosítás</t>
  </si>
  <si>
    <t>Módosított előirányzat</t>
  </si>
  <si>
    <t>Önkormányzati jogalkotás ( 011130 )</t>
  </si>
  <si>
    <t>Nem lakóingatlan bérbeadása ( 013350 )</t>
  </si>
  <si>
    <t>Zöldterület kezelés ( 066010 )</t>
  </si>
  <si>
    <t>Keszthelyi HUSZ Nonprofit Kft - gar.és kezességvállalás</t>
  </si>
  <si>
    <t>Köztemető-fenntartás ( 013320 )</t>
  </si>
  <si>
    <t>VÜZ Kft - temető üzemeltetési feladatok</t>
  </si>
  <si>
    <t>VÜZ Kft - alapító okiratban meghatározott feladatokra</t>
  </si>
  <si>
    <t>Közutak, hidak üzemeltetése, fenntartása (045160)</t>
  </si>
  <si>
    <t>Volánbusz Zrt - veszteség kiegyenlítés 2020.II.félév</t>
  </si>
  <si>
    <t>Volánbusz Zrt - veszteség kiegyenlítés 2021.év</t>
  </si>
  <si>
    <t>Volánbusz Zrt - helyi személyszállítás támogatása</t>
  </si>
  <si>
    <t>VÜZ Nonprofit Kft - útüzemeltetési feladatok</t>
  </si>
  <si>
    <t>VÜZ Kft - zöldterület üzemeltetési feladatok</t>
  </si>
  <si>
    <t>Sportlétesítmények, edzőtáborok műk.és fejl. (081030)</t>
  </si>
  <si>
    <t>SUN Tenisz Klub</t>
  </si>
  <si>
    <t>Civil szervezetek működési támogatása (084031)</t>
  </si>
  <si>
    <t>Szent Erzsébet Alapítvány</t>
  </si>
  <si>
    <t>Keszthelyért Polgárőr Egyesület</t>
  </si>
  <si>
    <t>Keszthelyi Turisztikai Egyesület</t>
  </si>
  <si>
    <t>Keszthelyi Vizimentő Közhasznú Egyesület</t>
  </si>
  <si>
    <t>Bethlen Gábor Nyugdíjasklub</t>
  </si>
  <si>
    <t>Magyar Vöröskereszt Zala Megyei Szervezete</t>
  </si>
  <si>
    <t>Társaság a Balaton Akadémiáért Közhasznú Egyesület</t>
  </si>
  <si>
    <t>Keszthelyi Szív- és Érbetegek Egyesülete - EEB</t>
  </si>
  <si>
    <t>Rákóczi Szövetség - EEB</t>
  </si>
  <si>
    <t>Balaton Vívóklub - sporttámogatás, EEB 300</t>
  </si>
  <si>
    <t>BEFAG Erdész Lövész Klub - sporttámogatás</t>
  </si>
  <si>
    <t>Georgikon Kézilabda Egyesület - sporttámogatás</t>
  </si>
  <si>
    <t>KESOTE - sporttámogatás</t>
  </si>
  <si>
    <t>Keszthely Városi DSE - sporttámogatás</t>
  </si>
  <si>
    <t>Keszthelyi Haladás SC - sporttámogatás, EEB 150</t>
  </si>
  <si>
    <t>Keszthelyi Kiscápák SE - sporttámogatás, EEB 300</t>
  </si>
  <si>
    <t>Keszthelyi Kyokushin Karate Klub - sporttámogatás</t>
  </si>
  <si>
    <t>Keszthelyi Tollaslabda Egyesület - sporttámogatás</t>
  </si>
  <si>
    <t>Keszthelyi Yacht Klub - sporttámogatás</t>
  </si>
  <si>
    <t>Mazsola SE - sporttámogatás</t>
  </si>
  <si>
    <t>Pelso Sportegyesület - sporttámogatás</t>
  </si>
  <si>
    <t>Vajda János Gimnázium - sporttámogatás</t>
  </si>
  <si>
    <t>Spartacus Sportkör - sporttámogatás, EEB 200</t>
  </si>
  <si>
    <t>Shotokan Sportegyesület - sporttámogatás, EEB 200</t>
  </si>
  <si>
    <t>Család Általános Iskola és Alapfokú Művészetoktatási Intézmény - kitűntetés</t>
  </si>
  <si>
    <t>Bee Média Kft - Keszthelyi Kutyás Park, Piknikkert és Strand - kitűntetés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</si>
</sst>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\-??\ _F_t_-;_-@_-"/>
    <numFmt numFmtId="165" formatCode="_-* #,##0\ _F_t_-;\-* #,##0\ _F_t_-;_-* \-??\ _F_t_-;_-@_-"/>
  </numFmts>
  <fonts count="5" x14ac:knownFonts="1">
    <font>
      <sz val="10"/>
      <name val="Arial"/>
      <family val="2"/>
      <charset val="238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0" fontId="3" fillId="0" borderId="0" applyNumberFormat="0" applyFill="0" applyBorder="0" applyProtection="0">
      <alignment horizontal="center"/>
    </xf>
    <xf numFmtId="164" fontId="4" fillId="0" borderId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4" xfId="0" applyFont="1" applyBorder="1"/>
    <xf numFmtId="0" fontId="2" fillId="0" borderId="1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1" fillId="0" borderId="23" xfId="0" applyFont="1" applyBorder="1" applyAlignment="1">
      <alignment horizontal="left" wrapText="1" indent="1"/>
    </xf>
    <xf numFmtId="0" fontId="2" fillId="0" borderId="23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21" xfId="0" applyFont="1" applyBorder="1"/>
    <xf numFmtId="165" fontId="1" fillId="0" borderId="26" xfId="2" applyNumberFormat="1" applyFont="1" applyFill="1" applyBorder="1" applyAlignment="1" applyProtection="1"/>
    <xf numFmtId="165" fontId="1" fillId="0" borderId="21" xfId="2" applyNumberFormat="1" applyFont="1" applyFill="1" applyBorder="1" applyAlignment="1" applyProtection="1"/>
    <xf numFmtId="165" fontId="1" fillId="0" borderId="25" xfId="2" applyNumberFormat="1" applyFont="1" applyFill="1" applyBorder="1" applyAlignment="1" applyProtection="1"/>
    <xf numFmtId="165" fontId="2" fillId="0" borderId="17" xfId="2" applyNumberFormat="1" applyFont="1" applyFill="1" applyBorder="1" applyAlignment="1" applyProtection="1">
      <alignment horizontal="center"/>
    </xf>
    <xf numFmtId="165" fontId="2" fillId="0" borderId="29" xfId="2" applyNumberFormat="1" applyFont="1" applyFill="1" applyBorder="1" applyAlignment="1" applyProtection="1">
      <alignment horizontal="center"/>
    </xf>
    <xf numFmtId="0" fontId="2" fillId="0" borderId="23" xfId="0" applyFont="1" applyBorder="1" applyAlignment="1">
      <alignment horizontal="left" wrapText="1"/>
    </xf>
    <xf numFmtId="165" fontId="2" fillId="0" borderId="17" xfId="2" applyNumberFormat="1" applyFont="1" applyFill="1" applyBorder="1" applyAlignment="1" applyProtection="1">
      <alignment horizontal="left" wrapText="1"/>
    </xf>
    <xf numFmtId="165" fontId="2" fillId="0" borderId="29" xfId="2" applyNumberFormat="1" applyFont="1" applyFill="1" applyBorder="1" applyAlignment="1" applyProtection="1">
      <alignment horizontal="left" wrapText="1"/>
    </xf>
    <xf numFmtId="165" fontId="1" fillId="0" borderId="17" xfId="2" applyNumberFormat="1" applyFont="1" applyFill="1" applyBorder="1" applyAlignment="1" applyProtection="1">
      <alignment horizontal="left" wrapText="1"/>
    </xf>
    <xf numFmtId="165" fontId="1" fillId="0" borderId="29" xfId="2" applyNumberFormat="1" applyFont="1" applyFill="1" applyBorder="1" applyAlignment="1" applyProtection="1">
      <alignment horizontal="left" wrapText="1"/>
    </xf>
    <xf numFmtId="165" fontId="2" fillId="0" borderId="19" xfId="2" applyNumberFormat="1" applyFont="1" applyFill="1" applyBorder="1" applyAlignment="1" applyProtection="1">
      <alignment horizontal="center"/>
    </xf>
    <xf numFmtId="165" fontId="2" fillId="0" borderId="12" xfId="2" applyNumberFormat="1" applyFont="1" applyFill="1" applyBorder="1" applyAlignment="1" applyProtection="1">
      <alignment horizontal="center"/>
    </xf>
    <xf numFmtId="0" fontId="1" fillId="0" borderId="30" xfId="0" applyFont="1" applyBorder="1"/>
    <xf numFmtId="165" fontId="2" fillId="0" borderId="1" xfId="2" applyNumberFormat="1" applyFont="1" applyFill="1" applyBorder="1" applyAlignment="1" applyProtection="1">
      <alignment horizontal="center"/>
    </xf>
    <xf numFmtId="165" fontId="2" fillId="0" borderId="1" xfId="2" applyNumberFormat="1" applyFont="1" applyFill="1" applyBorder="1" applyAlignment="1" applyProtection="1">
      <alignment horizontal="left" wrapText="1"/>
    </xf>
    <xf numFmtId="165" fontId="1" fillId="0" borderId="1" xfId="2" applyNumberFormat="1" applyFont="1" applyFill="1" applyBorder="1" applyAlignment="1" applyProtection="1">
      <alignment horizontal="left" wrapText="1"/>
    </xf>
    <xf numFmtId="0" fontId="1" fillId="0" borderId="21" xfId="0" applyFont="1" applyBorder="1" applyAlignment="1">
      <alignment vertical="center"/>
    </xf>
    <xf numFmtId="165" fontId="1" fillId="0" borderId="17" xfId="2" applyNumberFormat="1" applyFont="1" applyFill="1" applyBorder="1" applyAlignment="1" applyProtection="1">
      <alignment horizontal="left" vertical="center" wrapText="1"/>
    </xf>
    <xf numFmtId="165" fontId="1" fillId="0" borderId="1" xfId="2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8" xfId="0" applyFont="1" applyFill="1" applyBorder="1"/>
    <xf numFmtId="0" fontId="2" fillId="0" borderId="31" xfId="0" applyFont="1" applyBorder="1" applyAlignment="1">
      <alignment wrapText="1"/>
    </xf>
    <xf numFmtId="165" fontId="2" fillId="0" borderId="18" xfId="2" applyNumberFormat="1" applyFont="1" applyFill="1" applyBorder="1" applyAlignment="1" applyProtection="1">
      <alignment horizontal="left" wrapText="1"/>
    </xf>
    <xf numFmtId="0" fontId="1" fillId="0" borderId="26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wrapText="1"/>
    </xf>
    <xf numFmtId="0" fontId="2" fillId="0" borderId="23" xfId="0" applyFont="1" applyBorder="1" applyAlignment="1">
      <alignment wrapText="1"/>
    </xf>
    <xf numFmtId="0" fontId="1" fillId="0" borderId="22" xfId="0" applyFont="1" applyBorder="1" applyAlignment="1">
      <alignment horizontal="left" wrapText="1" indent="1"/>
    </xf>
    <xf numFmtId="165" fontId="2" fillId="0" borderId="20" xfId="2" applyNumberFormat="1" applyFont="1" applyFill="1" applyBorder="1" applyAlignment="1" applyProtection="1">
      <alignment horizontal="center"/>
    </xf>
    <xf numFmtId="0" fontId="1" fillId="0" borderId="0" xfId="0" applyFont="1" applyFill="1"/>
    <xf numFmtId="165" fontId="1" fillId="0" borderId="15" xfId="2" applyNumberFormat="1" applyFont="1" applyFill="1" applyBorder="1" applyAlignment="1" applyProtection="1">
      <alignment horizontal="left" wrapText="1"/>
    </xf>
    <xf numFmtId="165" fontId="1" fillId="0" borderId="26" xfId="2" applyNumberFormat="1" applyFont="1" applyFill="1" applyBorder="1" applyAlignment="1" applyProtection="1">
      <alignment horizontal="left" wrapText="1"/>
    </xf>
    <xf numFmtId="165" fontId="1" fillId="0" borderId="21" xfId="2" applyNumberFormat="1" applyFont="1" applyFill="1" applyBorder="1" applyAlignment="1" applyProtection="1">
      <alignment horizontal="left" wrapText="1"/>
    </xf>
    <xf numFmtId="0" fontId="1" fillId="0" borderId="8" xfId="0" applyFont="1" applyFill="1" applyBorder="1"/>
    <xf numFmtId="165" fontId="2" fillId="0" borderId="24" xfId="2" applyNumberFormat="1" applyFont="1" applyFill="1" applyBorder="1" applyAlignment="1" applyProtection="1">
      <alignment horizontal="left" wrapText="1"/>
    </xf>
    <xf numFmtId="0" fontId="1" fillId="0" borderId="0" xfId="0" applyFont="1" applyBorder="1" applyAlignment="1">
      <alignment horizontal="left" wrapText="1" indent="1"/>
    </xf>
    <xf numFmtId="165" fontId="1" fillId="0" borderId="16" xfId="2" applyNumberFormat="1" applyFont="1" applyFill="1" applyBorder="1" applyAlignment="1" applyProtection="1">
      <alignment horizontal="left" wrapText="1"/>
    </xf>
    <xf numFmtId="165" fontId="2" fillId="0" borderId="0" xfId="2" applyNumberFormat="1" applyFont="1" applyFill="1" applyBorder="1" applyAlignment="1" applyProtection="1">
      <alignment horizontal="center"/>
    </xf>
    <xf numFmtId="0" fontId="2" fillId="0" borderId="15" xfId="0" applyFont="1" applyBorder="1" applyAlignment="1">
      <alignment horizontal="center" wrapText="1"/>
    </xf>
    <xf numFmtId="165" fontId="2" fillId="0" borderId="3" xfId="2" applyNumberFormat="1" applyFont="1" applyFill="1" applyBorder="1" applyAlignment="1" applyProtection="1">
      <alignment horizontal="center"/>
    </xf>
    <xf numFmtId="165" fontId="2" fillId="0" borderId="25" xfId="2" applyNumberFormat="1" applyFont="1" applyFill="1" applyBorder="1" applyAlignment="1" applyProtection="1">
      <alignment horizontal="center"/>
    </xf>
    <xf numFmtId="165" fontId="2" fillId="0" borderId="18" xfId="2" applyNumberFormat="1" applyFont="1" applyFill="1" applyBorder="1" applyAlignment="1" applyProtection="1">
      <alignment horizontal="center"/>
    </xf>
    <xf numFmtId="165" fontId="2" fillId="0" borderId="2" xfId="2" applyNumberFormat="1" applyFont="1" applyFill="1" applyBorder="1" applyAlignment="1" applyProtection="1">
      <alignment horizontal="center"/>
    </xf>
    <xf numFmtId="165" fontId="2" fillId="0" borderId="2" xfId="2" applyNumberFormat="1" applyFont="1" applyFill="1" applyBorder="1" applyAlignment="1" applyProtection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3">
    <cellStyle name="Címsor" xfId="1"/>
    <cellStyle name="Ezres" xfId="2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M55" sqref="L55:M56"/>
    </sheetView>
  </sheetViews>
  <sheetFormatPr defaultRowHeight="16.5" x14ac:dyDescent="0.3"/>
  <cols>
    <col min="1" max="1" width="6.5703125" style="6" customWidth="1"/>
    <col min="2" max="2" width="57.5703125" style="17" bestFit="1" customWidth="1"/>
    <col min="3" max="4" width="12.28515625" style="47" bestFit="1" customWidth="1"/>
    <col min="5" max="5" width="12.28515625" style="47" customWidth="1"/>
    <col min="6" max="7" width="12.28515625" style="1" bestFit="1" customWidth="1"/>
    <col min="8" max="16384" width="9.140625" style="1"/>
  </cols>
  <sheetData>
    <row r="1" spans="1:9" ht="45.75" thickBot="1" x14ac:dyDescent="0.35">
      <c r="A1" s="8" t="s">
        <v>0</v>
      </c>
      <c r="B1" s="9" t="s">
        <v>7</v>
      </c>
      <c r="C1" s="38" t="s">
        <v>8</v>
      </c>
      <c r="D1" s="38" t="s">
        <v>9</v>
      </c>
      <c r="E1" s="38" t="s">
        <v>10</v>
      </c>
      <c r="F1" s="9" t="s">
        <v>5</v>
      </c>
      <c r="G1" s="10" t="s">
        <v>6</v>
      </c>
      <c r="I1" s="2"/>
    </row>
    <row r="2" spans="1:9" ht="16.5" customHeight="1" x14ac:dyDescent="0.3">
      <c r="A2" s="62" t="s">
        <v>4</v>
      </c>
      <c r="B2" s="63"/>
      <c r="C2" s="39"/>
      <c r="D2" s="51"/>
      <c r="E2" s="51"/>
      <c r="F2" s="31"/>
      <c r="G2" s="11"/>
      <c r="I2" s="2"/>
    </row>
    <row r="3" spans="1:9" x14ac:dyDescent="0.3">
      <c r="A3" s="3">
        <v>1</v>
      </c>
      <c r="B3" s="40" t="s">
        <v>11</v>
      </c>
      <c r="C3" s="25">
        <f>SUM(C4:C6)</f>
        <v>12000</v>
      </c>
      <c r="D3" s="25">
        <f>SUM(D4:D6)</f>
        <v>700</v>
      </c>
      <c r="E3" s="25">
        <f>SUM(E4:E6)</f>
        <v>12700</v>
      </c>
      <c r="F3" s="25">
        <f>SUM(F4:F6)</f>
        <v>0</v>
      </c>
      <c r="G3" s="26">
        <f>SUM(G4:G6)</f>
        <v>12700</v>
      </c>
      <c r="I3" s="2"/>
    </row>
    <row r="4" spans="1:9" x14ac:dyDescent="0.3">
      <c r="A4" s="3"/>
      <c r="B4" s="14" t="s">
        <v>14</v>
      </c>
      <c r="C4" s="27">
        <v>12000</v>
      </c>
      <c r="D4" s="34"/>
      <c r="E4" s="34">
        <f t="shared" ref="E4:E54" si="0">SUM(C4:D4)</f>
        <v>12000</v>
      </c>
      <c r="F4" s="18"/>
      <c r="G4" s="28">
        <f>E4-F4</f>
        <v>12000</v>
      </c>
      <c r="I4" s="2"/>
    </row>
    <row r="5" spans="1:9" ht="33" x14ac:dyDescent="0.3">
      <c r="A5" s="3"/>
      <c r="B5" s="14" t="s">
        <v>51</v>
      </c>
      <c r="C5" s="27"/>
      <c r="D5" s="34">
        <v>500</v>
      </c>
      <c r="E5" s="34">
        <f t="shared" si="0"/>
        <v>500</v>
      </c>
      <c r="F5" s="18"/>
      <c r="G5" s="28">
        <f>E5-F5</f>
        <v>500</v>
      </c>
      <c r="I5" s="2"/>
    </row>
    <row r="6" spans="1:9" ht="33" x14ac:dyDescent="0.3">
      <c r="A6" s="3"/>
      <c r="B6" s="14" t="s">
        <v>52</v>
      </c>
      <c r="C6" s="27"/>
      <c r="D6" s="34">
        <v>200</v>
      </c>
      <c r="E6" s="34">
        <f t="shared" si="0"/>
        <v>200</v>
      </c>
      <c r="F6" s="18"/>
      <c r="G6" s="28">
        <f>E6-F6</f>
        <v>200</v>
      </c>
      <c r="I6" s="2"/>
    </row>
    <row r="7" spans="1:9" x14ac:dyDescent="0.3">
      <c r="A7" s="3"/>
      <c r="B7" s="14"/>
      <c r="C7" s="27"/>
      <c r="D7" s="34"/>
      <c r="E7" s="33"/>
      <c r="F7" s="18"/>
      <c r="G7" s="28"/>
      <c r="I7" s="2"/>
    </row>
    <row r="8" spans="1:9" x14ac:dyDescent="0.3">
      <c r="A8" s="3">
        <v>2</v>
      </c>
      <c r="B8" s="13" t="s">
        <v>15</v>
      </c>
      <c r="C8" s="25">
        <f>SUM(C9:C9)</f>
        <v>12341</v>
      </c>
      <c r="D8" s="25">
        <f>SUM(D9:D9)</f>
        <v>0</v>
      </c>
      <c r="E8" s="25">
        <f>SUM(E9:E9)</f>
        <v>12341</v>
      </c>
      <c r="F8" s="25">
        <f>SUM(F9:F9)</f>
        <v>12341</v>
      </c>
      <c r="G8" s="26">
        <f>SUM(G9:G9)</f>
        <v>0</v>
      </c>
      <c r="I8" s="2"/>
    </row>
    <row r="9" spans="1:9" x14ac:dyDescent="0.3">
      <c r="A9" s="3"/>
      <c r="B9" s="14" t="s">
        <v>16</v>
      </c>
      <c r="C9" s="27">
        <v>12341</v>
      </c>
      <c r="D9" s="34"/>
      <c r="E9" s="34">
        <f t="shared" si="0"/>
        <v>12341</v>
      </c>
      <c r="F9" s="49">
        <v>12341</v>
      </c>
      <c r="G9" s="28">
        <f t="shared" ref="G9:G54" si="1">E9-F9</f>
        <v>0</v>
      </c>
      <c r="I9" s="2"/>
    </row>
    <row r="10" spans="1:9" x14ac:dyDescent="0.3">
      <c r="A10" s="3"/>
      <c r="B10" s="14"/>
      <c r="C10" s="27"/>
      <c r="D10" s="34"/>
      <c r="E10" s="33"/>
      <c r="F10" s="18"/>
      <c r="G10" s="28"/>
      <c r="I10" s="2"/>
    </row>
    <row r="11" spans="1:9" x14ac:dyDescent="0.3">
      <c r="A11" s="3">
        <v>3</v>
      </c>
      <c r="B11" s="13" t="s">
        <v>12</v>
      </c>
      <c r="C11" s="25">
        <f>SUM(C12:C12)</f>
        <v>317914</v>
      </c>
      <c r="D11" s="25">
        <f>SUM(D12:D12)</f>
        <v>-108321</v>
      </c>
      <c r="E11" s="25">
        <f>SUM(E12:E12)</f>
        <v>209593</v>
      </c>
      <c r="F11" s="25">
        <f>SUM(F12:F12)</f>
        <v>0</v>
      </c>
      <c r="G11" s="26">
        <f>SUM(G12:G12)</f>
        <v>209593</v>
      </c>
      <c r="I11" s="2"/>
    </row>
    <row r="12" spans="1:9" x14ac:dyDescent="0.3">
      <c r="A12" s="3"/>
      <c r="B12" s="14" t="s">
        <v>17</v>
      </c>
      <c r="C12" s="27">
        <v>317914</v>
      </c>
      <c r="D12" s="34">
        <v>-108321</v>
      </c>
      <c r="E12" s="34">
        <f t="shared" si="0"/>
        <v>209593</v>
      </c>
      <c r="F12" s="50"/>
      <c r="G12" s="28">
        <f t="shared" si="1"/>
        <v>209593</v>
      </c>
      <c r="I12" s="2"/>
    </row>
    <row r="13" spans="1:9" x14ac:dyDescent="0.3">
      <c r="A13" s="3"/>
      <c r="B13" s="14"/>
      <c r="C13" s="27"/>
      <c r="D13" s="34"/>
      <c r="E13" s="33"/>
      <c r="F13" s="18"/>
      <c r="G13" s="28"/>
      <c r="I13" s="2"/>
    </row>
    <row r="14" spans="1:9" x14ac:dyDescent="0.3">
      <c r="A14" s="3">
        <v>4</v>
      </c>
      <c r="B14" s="24" t="s">
        <v>18</v>
      </c>
      <c r="C14" s="25">
        <f>SUM(C15:C18)</f>
        <v>44927</v>
      </c>
      <c r="D14" s="25">
        <f>SUM(D15:D18)</f>
        <v>-339</v>
      </c>
      <c r="E14" s="25">
        <f>SUM(E15:E18)</f>
        <v>44588</v>
      </c>
      <c r="F14" s="25">
        <f>SUM(F15:F18)</f>
        <v>44588</v>
      </c>
      <c r="G14" s="26">
        <f>SUM(G15:G18)</f>
        <v>0</v>
      </c>
      <c r="I14" s="2"/>
    </row>
    <row r="15" spans="1:9" x14ac:dyDescent="0.3">
      <c r="A15" s="3"/>
      <c r="B15" s="14" t="s">
        <v>19</v>
      </c>
      <c r="C15" s="27">
        <v>6000</v>
      </c>
      <c r="D15" s="34"/>
      <c r="E15" s="34">
        <f t="shared" si="0"/>
        <v>6000</v>
      </c>
      <c r="F15" s="19">
        <v>6000</v>
      </c>
      <c r="G15" s="28">
        <f t="shared" si="1"/>
        <v>0</v>
      </c>
      <c r="I15" s="2"/>
    </row>
    <row r="16" spans="1:9" x14ac:dyDescent="0.3">
      <c r="A16" s="3"/>
      <c r="B16" s="14" t="s">
        <v>20</v>
      </c>
      <c r="C16" s="27">
        <v>6000</v>
      </c>
      <c r="D16" s="34">
        <v>-1200</v>
      </c>
      <c r="E16" s="34">
        <f t="shared" si="0"/>
        <v>4800</v>
      </c>
      <c r="F16" s="19">
        <v>4800</v>
      </c>
      <c r="G16" s="28">
        <f t="shared" si="1"/>
        <v>0</v>
      </c>
      <c r="I16" s="2"/>
    </row>
    <row r="17" spans="1:9" x14ac:dyDescent="0.3">
      <c r="A17" s="3"/>
      <c r="B17" s="14" t="s">
        <v>21</v>
      </c>
      <c r="C17" s="27">
        <v>4714</v>
      </c>
      <c r="D17" s="34"/>
      <c r="E17" s="34">
        <f t="shared" si="0"/>
        <v>4714</v>
      </c>
      <c r="F17" s="19">
        <v>4714</v>
      </c>
      <c r="G17" s="28">
        <f t="shared" si="1"/>
        <v>0</v>
      </c>
      <c r="I17" s="2"/>
    </row>
    <row r="18" spans="1:9" x14ac:dyDescent="0.3">
      <c r="A18" s="3"/>
      <c r="B18" s="14" t="s">
        <v>22</v>
      </c>
      <c r="C18" s="27">
        <v>28213</v>
      </c>
      <c r="D18" s="34">
        <v>861</v>
      </c>
      <c r="E18" s="34">
        <f t="shared" si="0"/>
        <v>29074</v>
      </c>
      <c r="F18" s="21">
        <v>29074</v>
      </c>
      <c r="G18" s="28">
        <f t="shared" si="1"/>
        <v>0</v>
      </c>
      <c r="I18" s="2"/>
    </row>
    <row r="19" spans="1:9" x14ac:dyDescent="0.3">
      <c r="A19" s="3"/>
      <c r="B19" s="14"/>
      <c r="C19" s="27"/>
      <c r="D19" s="34"/>
      <c r="E19" s="33">
        <f t="shared" si="0"/>
        <v>0</v>
      </c>
      <c r="F19" s="20"/>
      <c r="G19" s="28"/>
      <c r="I19" s="2"/>
    </row>
    <row r="20" spans="1:9" x14ac:dyDescent="0.3">
      <c r="A20" s="3">
        <v>5</v>
      </c>
      <c r="B20" s="13" t="s">
        <v>13</v>
      </c>
      <c r="C20" s="25">
        <f>SUM(C21:C21)</f>
        <v>26430</v>
      </c>
      <c r="D20" s="25">
        <f>SUM(D21:D21)</f>
        <v>0</v>
      </c>
      <c r="E20" s="25">
        <f>SUM(E21:E21)</f>
        <v>26430</v>
      </c>
      <c r="F20" s="25">
        <f>SUM(F21:F21)</f>
        <v>26430</v>
      </c>
      <c r="G20" s="26">
        <f>SUM(G21:G21)</f>
        <v>0</v>
      </c>
      <c r="I20" s="2"/>
    </row>
    <row r="21" spans="1:9" x14ac:dyDescent="0.3">
      <c r="A21" s="3"/>
      <c r="B21" s="14" t="s">
        <v>23</v>
      </c>
      <c r="C21" s="27">
        <v>26430</v>
      </c>
      <c r="D21" s="34"/>
      <c r="E21" s="34">
        <f t="shared" si="0"/>
        <v>26430</v>
      </c>
      <c r="F21" s="49">
        <v>26430</v>
      </c>
      <c r="G21" s="28">
        <f t="shared" si="1"/>
        <v>0</v>
      </c>
    </row>
    <row r="22" spans="1:9" x14ac:dyDescent="0.3">
      <c r="A22" s="3"/>
      <c r="B22" s="14"/>
      <c r="C22" s="27"/>
      <c r="D22" s="34"/>
      <c r="E22" s="33"/>
      <c r="F22" s="18"/>
      <c r="G22" s="28"/>
    </row>
    <row r="23" spans="1:9" x14ac:dyDescent="0.3">
      <c r="A23" s="4">
        <v>6</v>
      </c>
      <c r="B23" s="13" t="s">
        <v>24</v>
      </c>
      <c r="C23" s="41">
        <f>SUM(C24:C39)</f>
        <v>1020</v>
      </c>
      <c r="D23" s="41">
        <f>SUM(D24:D39)</f>
        <v>7725</v>
      </c>
      <c r="E23" s="41">
        <f>SUM(E24:E39)</f>
        <v>8745</v>
      </c>
      <c r="F23" s="41">
        <f>SUM(F24:F39)</f>
        <v>0</v>
      </c>
      <c r="G23" s="52">
        <f>SUM(G24:G39)</f>
        <v>8745</v>
      </c>
    </row>
    <row r="24" spans="1:9" x14ac:dyDescent="0.3">
      <c r="A24" s="3"/>
      <c r="B24" s="42" t="s">
        <v>38</v>
      </c>
      <c r="C24" s="27">
        <v>570</v>
      </c>
      <c r="D24" s="34">
        <v>1700</v>
      </c>
      <c r="E24" s="34">
        <f t="shared" si="0"/>
        <v>2270</v>
      </c>
      <c r="F24" s="18"/>
      <c r="G24" s="28">
        <f t="shared" si="1"/>
        <v>2270</v>
      </c>
    </row>
    <row r="25" spans="1:9" x14ac:dyDescent="0.3">
      <c r="A25" s="3"/>
      <c r="B25" s="14" t="s">
        <v>37</v>
      </c>
      <c r="C25" s="27">
        <v>340</v>
      </c>
      <c r="D25" s="34">
        <v>1000</v>
      </c>
      <c r="E25" s="34">
        <f t="shared" si="0"/>
        <v>1340</v>
      </c>
      <c r="F25" s="18"/>
      <c r="G25" s="28">
        <f t="shared" si="1"/>
        <v>1340</v>
      </c>
    </row>
    <row r="26" spans="1:9" x14ac:dyDescent="0.3">
      <c r="A26" s="3"/>
      <c r="B26" s="14" t="s">
        <v>46</v>
      </c>
      <c r="C26" s="36">
        <v>50</v>
      </c>
      <c r="D26" s="37">
        <v>50</v>
      </c>
      <c r="E26" s="34">
        <f t="shared" si="0"/>
        <v>100</v>
      </c>
      <c r="F26" s="35"/>
      <c r="G26" s="28">
        <f t="shared" si="1"/>
        <v>100</v>
      </c>
      <c r="I26" s="2"/>
    </row>
    <row r="27" spans="1:9" x14ac:dyDescent="0.3">
      <c r="A27" s="3"/>
      <c r="B27" s="14" t="s">
        <v>25</v>
      </c>
      <c r="C27" s="36">
        <v>25</v>
      </c>
      <c r="D27" s="37"/>
      <c r="E27" s="34">
        <f t="shared" si="0"/>
        <v>25</v>
      </c>
      <c r="F27" s="35"/>
      <c r="G27" s="28">
        <f t="shared" si="1"/>
        <v>25</v>
      </c>
      <c r="I27" s="2"/>
    </row>
    <row r="28" spans="1:9" x14ac:dyDescent="0.3">
      <c r="A28" s="3"/>
      <c r="B28" s="14" t="s">
        <v>43</v>
      </c>
      <c r="C28" s="36">
        <v>35</v>
      </c>
      <c r="D28" s="37">
        <v>100</v>
      </c>
      <c r="E28" s="34">
        <f t="shared" si="0"/>
        <v>135</v>
      </c>
      <c r="F28" s="35"/>
      <c r="G28" s="28">
        <f t="shared" si="1"/>
        <v>135</v>
      </c>
      <c r="I28" s="2"/>
    </row>
    <row r="29" spans="1:9" x14ac:dyDescent="0.3">
      <c r="A29" s="3"/>
      <c r="B29" s="14" t="s">
        <v>41</v>
      </c>
      <c r="C29" s="36">
        <v>0</v>
      </c>
      <c r="D29" s="37">
        <v>450</v>
      </c>
      <c r="E29" s="34">
        <f t="shared" si="0"/>
        <v>450</v>
      </c>
      <c r="F29" s="35"/>
      <c r="G29" s="28">
        <f t="shared" si="1"/>
        <v>450</v>
      </c>
      <c r="I29" s="2"/>
    </row>
    <row r="30" spans="1:9" x14ac:dyDescent="0.3">
      <c r="A30" s="3"/>
      <c r="B30" s="14" t="s">
        <v>36</v>
      </c>
      <c r="C30" s="36">
        <v>0</v>
      </c>
      <c r="D30" s="37">
        <v>1450</v>
      </c>
      <c r="E30" s="34">
        <f t="shared" si="0"/>
        <v>1450</v>
      </c>
      <c r="F30" s="35"/>
      <c r="G30" s="28">
        <f t="shared" si="1"/>
        <v>1450</v>
      </c>
      <c r="I30" s="2"/>
    </row>
    <row r="31" spans="1:9" x14ac:dyDescent="0.3">
      <c r="A31" s="3"/>
      <c r="B31" s="14" t="s">
        <v>42</v>
      </c>
      <c r="C31" s="36">
        <v>0</v>
      </c>
      <c r="D31" s="37">
        <v>475</v>
      </c>
      <c r="E31" s="34">
        <f t="shared" si="0"/>
        <v>475</v>
      </c>
      <c r="F31" s="35"/>
      <c r="G31" s="28">
        <f t="shared" si="1"/>
        <v>475</v>
      </c>
      <c r="I31" s="2"/>
    </row>
    <row r="32" spans="1:9" x14ac:dyDescent="0.3">
      <c r="A32" s="3"/>
      <c r="B32" s="14" t="s">
        <v>39</v>
      </c>
      <c r="C32" s="36">
        <v>0</v>
      </c>
      <c r="D32" s="37">
        <v>175</v>
      </c>
      <c r="E32" s="34">
        <f t="shared" si="0"/>
        <v>175</v>
      </c>
      <c r="F32" s="35"/>
      <c r="G32" s="28">
        <f t="shared" si="1"/>
        <v>175</v>
      </c>
      <c r="I32" s="2"/>
    </row>
    <row r="33" spans="1:9" x14ac:dyDescent="0.3">
      <c r="A33" s="3"/>
      <c r="B33" s="14" t="s">
        <v>40</v>
      </c>
      <c r="C33" s="36">
        <v>0</v>
      </c>
      <c r="D33" s="37">
        <v>1050</v>
      </c>
      <c r="E33" s="34">
        <f t="shared" si="0"/>
        <v>1050</v>
      </c>
      <c r="F33" s="35"/>
      <c r="G33" s="28">
        <f t="shared" si="1"/>
        <v>1050</v>
      </c>
      <c r="I33" s="2"/>
    </row>
    <row r="34" spans="1:9" x14ac:dyDescent="0.3">
      <c r="A34" s="3"/>
      <c r="B34" s="14" t="s">
        <v>44</v>
      </c>
      <c r="C34" s="36">
        <v>0</v>
      </c>
      <c r="D34" s="37">
        <v>50</v>
      </c>
      <c r="E34" s="34">
        <f t="shared" si="0"/>
        <v>50</v>
      </c>
      <c r="F34" s="35"/>
      <c r="G34" s="28">
        <f t="shared" si="1"/>
        <v>50</v>
      </c>
      <c r="I34" s="2"/>
    </row>
    <row r="35" spans="1:9" x14ac:dyDescent="0.3">
      <c r="A35" s="3"/>
      <c r="B35" s="14" t="s">
        <v>45</v>
      </c>
      <c r="C35" s="36">
        <v>0</v>
      </c>
      <c r="D35" s="37">
        <v>75</v>
      </c>
      <c r="E35" s="34">
        <f t="shared" si="0"/>
        <v>75</v>
      </c>
      <c r="F35" s="35"/>
      <c r="G35" s="28">
        <f t="shared" si="1"/>
        <v>75</v>
      </c>
      <c r="I35" s="2"/>
    </row>
    <row r="36" spans="1:9" x14ac:dyDescent="0.3">
      <c r="A36" s="3"/>
      <c r="B36" s="14" t="s">
        <v>47</v>
      </c>
      <c r="C36" s="36">
        <v>0</v>
      </c>
      <c r="D36" s="37">
        <v>175</v>
      </c>
      <c r="E36" s="34">
        <f t="shared" si="0"/>
        <v>175</v>
      </c>
      <c r="F36" s="35"/>
      <c r="G36" s="28">
        <f t="shared" si="1"/>
        <v>175</v>
      </c>
      <c r="I36" s="2"/>
    </row>
    <row r="37" spans="1:9" x14ac:dyDescent="0.3">
      <c r="A37" s="3"/>
      <c r="B37" s="14" t="s">
        <v>50</v>
      </c>
      <c r="C37" s="36">
        <v>0</v>
      </c>
      <c r="D37" s="37">
        <v>500</v>
      </c>
      <c r="E37" s="34">
        <f t="shared" si="0"/>
        <v>500</v>
      </c>
      <c r="F37" s="35"/>
      <c r="G37" s="28">
        <f t="shared" si="1"/>
        <v>500</v>
      </c>
      <c r="I37" s="2"/>
    </row>
    <row r="38" spans="1:9" x14ac:dyDescent="0.3">
      <c r="A38" s="3"/>
      <c r="B38" s="14" t="s">
        <v>49</v>
      </c>
      <c r="C38" s="36">
        <v>0</v>
      </c>
      <c r="D38" s="37">
        <v>425</v>
      </c>
      <c r="E38" s="34">
        <f t="shared" si="0"/>
        <v>425</v>
      </c>
      <c r="F38" s="35"/>
      <c r="G38" s="28">
        <f t="shared" si="1"/>
        <v>425</v>
      </c>
      <c r="I38" s="2"/>
    </row>
    <row r="39" spans="1:9" x14ac:dyDescent="0.3">
      <c r="A39" s="3"/>
      <c r="B39" s="14" t="s">
        <v>48</v>
      </c>
      <c r="C39" s="27">
        <v>0</v>
      </c>
      <c r="D39" s="34">
        <v>50</v>
      </c>
      <c r="E39" s="34">
        <f t="shared" si="0"/>
        <v>50</v>
      </c>
      <c r="F39" s="18"/>
      <c r="G39" s="28">
        <f t="shared" si="1"/>
        <v>50</v>
      </c>
      <c r="I39" s="2"/>
    </row>
    <row r="40" spans="1:9" x14ac:dyDescent="0.3">
      <c r="A40" s="3"/>
      <c r="B40" s="43"/>
      <c r="C40" s="27"/>
      <c r="D40" s="34"/>
      <c r="E40" s="34"/>
      <c r="F40" s="18"/>
      <c r="G40" s="28"/>
      <c r="I40" s="2"/>
    </row>
    <row r="41" spans="1:9" x14ac:dyDescent="0.3">
      <c r="A41" s="3">
        <v>7</v>
      </c>
      <c r="B41" s="44" t="s">
        <v>26</v>
      </c>
      <c r="C41" s="25">
        <f>SUM(C42:C50)</f>
        <v>20830</v>
      </c>
      <c r="D41" s="25">
        <f>SUM(D42:D50)</f>
        <v>200</v>
      </c>
      <c r="E41" s="25">
        <f>SUM(E42:E50)</f>
        <v>21030</v>
      </c>
      <c r="F41" s="25">
        <f>SUM(F42:F50)</f>
        <v>0</v>
      </c>
      <c r="G41" s="26">
        <f>SUM(G42:G50)</f>
        <v>21030</v>
      </c>
      <c r="I41" s="2"/>
    </row>
    <row r="42" spans="1:9" x14ac:dyDescent="0.3">
      <c r="A42" s="3"/>
      <c r="B42" s="14" t="s">
        <v>27</v>
      </c>
      <c r="C42" s="27">
        <v>9511</v>
      </c>
      <c r="D42" s="34"/>
      <c r="E42" s="34">
        <f t="shared" si="0"/>
        <v>9511</v>
      </c>
      <c r="F42" s="18"/>
      <c r="G42" s="28">
        <f t="shared" si="1"/>
        <v>9511</v>
      </c>
      <c r="I42" s="2"/>
    </row>
    <row r="43" spans="1:9" x14ac:dyDescent="0.3">
      <c r="A43" s="4"/>
      <c r="B43" s="45" t="s">
        <v>28</v>
      </c>
      <c r="C43" s="48">
        <v>1000</v>
      </c>
      <c r="D43" s="34"/>
      <c r="E43" s="34">
        <f t="shared" si="0"/>
        <v>1000</v>
      </c>
      <c r="F43" s="18"/>
      <c r="G43" s="28">
        <f t="shared" si="1"/>
        <v>1000</v>
      </c>
      <c r="I43" s="2"/>
    </row>
    <row r="44" spans="1:9" x14ac:dyDescent="0.3">
      <c r="A44" s="4"/>
      <c r="B44" s="45" t="s">
        <v>29</v>
      </c>
      <c r="C44" s="48">
        <v>9629</v>
      </c>
      <c r="D44" s="34"/>
      <c r="E44" s="34">
        <f t="shared" si="0"/>
        <v>9629</v>
      </c>
      <c r="F44" s="18"/>
      <c r="G44" s="28">
        <f t="shared" si="1"/>
        <v>9629</v>
      </c>
      <c r="I44" s="2"/>
    </row>
    <row r="45" spans="1:9" x14ac:dyDescent="0.3">
      <c r="A45" s="4"/>
      <c r="B45" s="45" t="s">
        <v>30</v>
      </c>
      <c r="C45" s="48">
        <v>300</v>
      </c>
      <c r="D45" s="34"/>
      <c r="E45" s="34">
        <f t="shared" si="0"/>
        <v>300</v>
      </c>
      <c r="F45" s="18"/>
      <c r="G45" s="28">
        <f t="shared" si="1"/>
        <v>300</v>
      </c>
      <c r="I45" s="2"/>
    </row>
    <row r="46" spans="1:9" x14ac:dyDescent="0.3">
      <c r="A46" s="4"/>
      <c r="B46" s="45" t="s">
        <v>31</v>
      </c>
      <c r="C46" s="48">
        <v>240</v>
      </c>
      <c r="D46" s="34"/>
      <c r="E46" s="34">
        <f t="shared" si="0"/>
        <v>240</v>
      </c>
      <c r="F46" s="18"/>
      <c r="G46" s="28">
        <f t="shared" si="1"/>
        <v>240</v>
      </c>
      <c r="I46" s="2"/>
    </row>
    <row r="47" spans="1:9" x14ac:dyDescent="0.3">
      <c r="A47" s="4"/>
      <c r="B47" s="45" t="s">
        <v>32</v>
      </c>
      <c r="C47" s="48">
        <v>150</v>
      </c>
      <c r="D47" s="34"/>
      <c r="E47" s="34">
        <f t="shared" si="0"/>
        <v>150</v>
      </c>
      <c r="F47" s="18"/>
      <c r="G47" s="28">
        <f t="shared" si="1"/>
        <v>150</v>
      </c>
      <c r="I47" s="2"/>
    </row>
    <row r="48" spans="1:9" x14ac:dyDescent="0.3">
      <c r="A48" s="4"/>
      <c r="B48" s="45" t="s">
        <v>33</v>
      </c>
      <c r="C48" s="48">
        <v>0</v>
      </c>
      <c r="D48" s="34">
        <v>100</v>
      </c>
      <c r="E48" s="34">
        <f t="shared" si="0"/>
        <v>100</v>
      </c>
      <c r="F48" s="18"/>
      <c r="G48" s="28">
        <f t="shared" si="1"/>
        <v>100</v>
      </c>
      <c r="I48" s="2"/>
    </row>
    <row r="49" spans="1:9" x14ac:dyDescent="0.3">
      <c r="A49" s="4"/>
      <c r="B49" s="45" t="s">
        <v>34</v>
      </c>
      <c r="C49" s="48">
        <v>0</v>
      </c>
      <c r="D49" s="34">
        <v>50</v>
      </c>
      <c r="E49" s="34">
        <f t="shared" si="0"/>
        <v>50</v>
      </c>
      <c r="F49" s="18"/>
      <c r="G49" s="28">
        <f t="shared" si="1"/>
        <v>50</v>
      </c>
      <c r="I49" s="2"/>
    </row>
    <row r="50" spans="1:9" x14ac:dyDescent="0.3">
      <c r="A50" s="4"/>
      <c r="B50" s="53" t="s">
        <v>35</v>
      </c>
      <c r="C50" s="54">
        <v>0</v>
      </c>
      <c r="D50" s="34">
        <v>50</v>
      </c>
      <c r="E50" s="34">
        <f t="shared" si="0"/>
        <v>50</v>
      </c>
      <c r="F50" s="18"/>
      <c r="G50" s="28">
        <f t="shared" si="1"/>
        <v>50</v>
      </c>
      <c r="I50" s="2"/>
    </row>
    <row r="51" spans="1:9" x14ac:dyDescent="0.3">
      <c r="A51" s="7"/>
      <c r="B51" s="12" t="s">
        <v>1</v>
      </c>
      <c r="C51" s="57">
        <f>SUM(C3+C8+C11+C14+C20+C23+C41)</f>
        <v>435462</v>
      </c>
      <c r="D51" s="58">
        <f>SUM(D3+D8+D11+D14+D20+D23+D41)</f>
        <v>-100035</v>
      </c>
      <c r="E51" s="46">
        <f>SUM(E3+E8+E11+E14+E20+E23+E41)</f>
        <v>335427</v>
      </c>
      <c r="F51" s="22">
        <f>SUM(F3+F8+F11+F14+F20+F23+F41)</f>
        <v>83359</v>
      </c>
      <c r="G51" s="23">
        <f>SUM(G3+G8+G11+G14+G20+G23+G41)</f>
        <v>252068</v>
      </c>
      <c r="I51" s="2"/>
    </row>
    <row r="52" spans="1:9" x14ac:dyDescent="0.3">
      <c r="A52" s="7"/>
      <c r="B52" s="56"/>
      <c r="C52" s="32"/>
      <c r="D52" s="32"/>
      <c r="E52" s="32"/>
      <c r="F52" s="55"/>
      <c r="G52" s="23"/>
      <c r="I52" s="2"/>
    </row>
    <row r="53" spans="1:9" x14ac:dyDescent="0.3">
      <c r="A53" s="64" t="s">
        <v>3</v>
      </c>
      <c r="B53" s="65"/>
      <c r="C53" s="34"/>
      <c r="D53" s="34"/>
      <c r="E53" s="33"/>
      <c r="F53" s="18"/>
      <c r="G53" s="28"/>
      <c r="I53" s="2"/>
    </row>
    <row r="54" spans="1:9" x14ac:dyDescent="0.3">
      <c r="A54" s="3"/>
      <c r="B54" s="15" t="s">
        <v>1</v>
      </c>
      <c r="C54" s="59">
        <v>0</v>
      </c>
      <c r="D54" s="60"/>
      <c r="E54" s="61">
        <f t="shared" si="0"/>
        <v>0</v>
      </c>
      <c r="F54" s="18"/>
      <c r="G54" s="28">
        <f t="shared" si="1"/>
        <v>0</v>
      </c>
    </row>
    <row r="55" spans="1:9" ht="17.25" thickBot="1" x14ac:dyDescent="0.35">
      <c r="A55" s="5"/>
      <c r="B55" s="16" t="s">
        <v>2</v>
      </c>
      <c r="C55" s="29">
        <f>SUM(C54+C51)</f>
        <v>435462</v>
      </c>
      <c r="D55" s="29">
        <f>SUM(D54+D51)</f>
        <v>-100035</v>
      </c>
      <c r="E55" s="29">
        <f>SUM(E54+E51)</f>
        <v>335427</v>
      </c>
      <c r="F55" s="29">
        <f>SUM(F54+F51)</f>
        <v>83359</v>
      </c>
      <c r="G55" s="30">
        <f>SUM(G54+G51)</f>
        <v>252068</v>
      </c>
    </row>
    <row r="57" spans="1:9" x14ac:dyDescent="0.3">
      <c r="B57" s="1"/>
    </row>
  </sheetData>
  <mergeCells count="2">
    <mergeCell ref="A2:B2"/>
    <mergeCell ref="A53:B53"/>
  </mergeCells>
  <pageMargins left="0.35433070866141736" right="0.19685039370078741" top="0.66" bottom="0.28999999999999998" header="0.2" footer="0.2"/>
  <pageSetup paperSize="9" scale="80" orientation="portrait" verticalDpi="4294967295" r:id="rId1"/>
  <headerFooter>
    <oddHeader>&amp;C&amp;"Book Antiqua,Félkövér"&amp;11Keszthely Város Önkormányzata
egyéb működési célú támogatások ÁHT-n kívülre&amp;R&amp;"Book Antiqua,Félkövér"13. melléklet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Eszter</dc:creator>
  <cp:lastModifiedBy>Tóth Ibolya</cp:lastModifiedBy>
  <cp:lastPrinted>2021-06-28T09:53:50Z</cp:lastPrinted>
  <dcterms:created xsi:type="dcterms:W3CDTF">2011-12-13T08:40:14Z</dcterms:created>
  <dcterms:modified xsi:type="dcterms:W3CDTF">2021-06-30T07:10:14Z</dcterms:modified>
</cp:coreProperties>
</file>