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05B1D394-3839-490A-924A-B1A791335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2. melléklet" sheetId="2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4" l="1"/>
  <c r="D44" i="24"/>
  <c r="E44" i="24"/>
  <c r="C44" i="24"/>
  <c r="D15" i="24"/>
  <c r="E15" i="24"/>
  <c r="C15" i="24"/>
  <c r="H59" i="24"/>
  <c r="G59" i="24"/>
  <c r="F59" i="24"/>
  <c r="E37" i="24" l="1"/>
  <c r="C37" i="24"/>
  <c r="E26" i="24"/>
  <c r="E29" i="24" s="1"/>
  <c r="D26" i="24"/>
  <c r="D29" i="24" s="1"/>
  <c r="C26" i="24"/>
  <c r="C29" i="24" s="1"/>
  <c r="D21" i="24"/>
  <c r="C21" i="24"/>
  <c r="C41" i="24" s="1"/>
  <c r="D41" i="24" l="1"/>
  <c r="D45" i="24"/>
  <c r="C45" i="24"/>
  <c r="E21" i="24"/>
  <c r="E41" i="24" l="1"/>
  <c r="E45" i="24" s="1"/>
</calcChain>
</file>

<file path=xl/sharedStrings.xml><?xml version="1.0" encoding="utf-8"?>
<sst xmlns="http://schemas.openxmlformats.org/spreadsheetml/2006/main" count="109" uniqueCount="95">
  <si>
    <t>Megnevezés</t>
  </si>
  <si>
    <t>Teljesítés</t>
  </si>
  <si>
    <t xml:space="preserve">Helyi önkormányzatok működésének általános támogatása </t>
  </si>
  <si>
    <t>B111</t>
  </si>
  <si>
    <t>B114</t>
  </si>
  <si>
    <t>B115</t>
  </si>
  <si>
    <t>B11</t>
  </si>
  <si>
    <t>B16</t>
  </si>
  <si>
    <t>B1</t>
  </si>
  <si>
    <t>B2</t>
  </si>
  <si>
    <t xml:space="preserve">Felhalmozási célú támogatások államháztartáson belülről </t>
  </si>
  <si>
    <t xml:space="preserve">ebből: elkülönített állami pénzalapok </t>
  </si>
  <si>
    <t xml:space="preserve">Működési célú támogatások államháztartáson belülről </t>
  </si>
  <si>
    <t xml:space="preserve">ebből: helyi önkormányzatok és költségvetési szerveik </t>
  </si>
  <si>
    <t>Egyéb működési célú támogatások bevételei államháztartáson belülről</t>
  </si>
  <si>
    <t xml:space="preserve">Önkormányzatok működési támogatásai </t>
  </si>
  <si>
    <t xml:space="preserve">Működési célú költségvetési támogatások és kiegészítő támogatások </t>
  </si>
  <si>
    <t xml:space="preserve">Települési önkormányzatok kulturális feladatainak támogatása </t>
  </si>
  <si>
    <t>B311</t>
  </si>
  <si>
    <t>B34</t>
  </si>
  <si>
    <t>B354</t>
  </si>
  <si>
    <t>B36</t>
  </si>
  <si>
    <t>B3</t>
  </si>
  <si>
    <t>B402</t>
  </si>
  <si>
    <t>B4082</t>
  </si>
  <si>
    <t>B411</t>
  </si>
  <si>
    <t>B4</t>
  </si>
  <si>
    <t>B1-B7</t>
  </si>
  <si>
    <t xml:space="preserve">Költségvetési bevételek </t>
  </si>
  <si>
    <t>Működési célú átvett pénzeszközök</t>
  </si>
  <si>
    <t xml:space="preserve">Működési bevételek </t>
  </si>
  <si>
    <t>ebből: kiadások visszatérítései</t>
  </si>
  <si>
    <t>Egyéb működési bevételek</t>
  </si>
  <si>
    <t xml:space="preserve">Egyéb kapott (járó) kamatok és kamatjellegű bevételek </t>
  </si>
  <si>
    <t xml:space="preserve">Szolgáltatások ellenértéke </t>
  </si>
  <si>
    <t>Közhatalmi bevételek</t>
  </si>
  <si>
    <t>Egyéb közhatalmi bevételek</t>
  </si>
  <si>
    <t>Gépjárműadók</t>
  </si>
  <si>
    <t>Magánszemélyek jövedelemadói</t>
  </si>
  <si>
    <t>B6</t>
  </si>
  <si>
    <t>B8</t>
  </si>
  <si>
    <t>Finanszírozási bevételek</t>
  </si>
  <si>
    <t>B813</t>
  </si>
  <si>
    <t>B814</t>
  </si>
  <si>
    <t>Maradvány igénybevétele</t>
  </si>
  <si>
    <t>B1-B8</t>
  </si>
  <si>
    <t>BEVÉTELEK ÖSSZESEN</t>
  </si>
  <si>
    <t>BEVÉTELEK</t>
  </si>
  <si>
    <t>adatok Ft-ban</t>
  </si>
  <si>
    <t>B410</t>
  </si>
  <si>
    <t>Surd Község Önkormányzat</t>
  </si>
  <si>
    <t>B112</t>
  </si>
  <si>
    <t>B116</t>
  </si>
  <si>
    <t>Elszámolásból származó bevételek</t>
  </si>
  <si>
    <t>B21</t>
  </si>
  <si>
    <t>Felhalmozási célú önkormányzati támogatások</t>
  </si>
  <si>
    <t>B5</t>
  </si>
  <si>
    <t>Felhalmozási bevételek</t>
  </si>
  <si>
    <t>1.2 melléklet</t>
  </si>
  <si>
    <t>ebből: fejezeti kezelésű előirányzatok EU-s programokra és azok hazai társfinanszírozása</t>
  </si>
  <si>
    <t>Vagyoni tipusú adók - Magánszemélyek kommunális adója</t>
  </si>
  <si>
    <t>B35</t>
  </si>
  <si>
    <t>Termékek és szolgáltatások adói</t>
  </si>
  <si>
    <t xml:space="preserve">ebből:tárgyi eszközök bérbeadásából származó bevétel </t>
  </si>
  <si>
    <t>B65</t>
  </si>
  <si>
    <t>Egyéb működési c. átvett pénzeszközök</t>
  </si>
  <si>
    <t>Államháztartáson belüli megelőlegezések</t>
  </si>
  <si>
    <t>Települési önkormányzatok egyes köznevelési feladatainak támogatása</t>
  </si>
  <si>
    <t>ebből. Társadalombiztosítási pénzügyi alap</t>
  </si>
  <si>
    <t>Biztosító által fizetett kártérítés</t>
  </si>
  <si>
    <t xml:space="preserve">Surdi Közös Önkormányzati Hivatal </t>
  </si>
  <si>
    <t>BEVÉTELEK MEGNEVEZÉS</t>
  </si>
  <si>
    <t xml:space="preserve">Működési célú támogatások államháztartáson belül </t>
  </si>
  <si>
    <t>Működési bevételek ( kamat )</t>
  </si>
  <si>
    <t>B816</t>
  </si>
  <si>
    <t>Ökormányzati Hivatal működési támogatás</t>
  </si>
  <si>
    <t>B8131</t>
  </si>
  <si>
    <t>2018. évi pénzmaradvány</t>
  </si>
  <si>
    <t>Önkormányzatoktól átvett hozzájárulás</t>
  </si>
  <si>
    <t xml:space="preserve">BEVÉTELEK  ÖSSZESEN </t>
  </si>
  <si>
    <t xml:space="preserve">Belezna hozzájárulás  lakosságszám szerint </t>
  </si>
  <si>
    <t>Liszó hozzájárulás  lakosságszám szerint</t>
  </si>
  <si>
    <t xml:space="preserve">Nemespátró hozzájárulás  lakosságszám szerint </t>
  </si>
  <si>
    <t>Surd hozzájárulás  lakosságszám szerint</t>
  </si>
  <si>
    <t>Liszó Önkormányzat hozzájárulása külön megállapodás szerint</t>
  </si>
  <si>
    <t>2020. évi eredeti 
előirányzat</t>
  </si>
  <si>
    <t>2020. évi módosított
előirányzat</t>
  </si>
  <si>
    <t>2020. évi költségvetése</t>
  </si>
  <si>
    <t>B1131</t>
  </si>
  <si>
    <t>B1132</t>
  </si>
  <si>
    <t xml:space="preserve">Települési önkormányzatok szociális, gyermekjóléti  feladatainak támogatása </t>
  </si>
  <si>
    <t xml:space="preserve">Települési önkormányzatok gyermekétkezésii  feladatainak támogatása </t>
  </si>
  <si>
    <t>B404</t>
  </si>
  <si>
    <t>Tulajdonosi bevételek</t>
  </si>
  <si>
    <t>Egyébb működési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</si>
</sst>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7" formatCode="_-* #,##0\ _F_t_-;\-* #,##0\ _F_t_-;_-* &quot;-&quot;??\ _F_t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sz val="12"/>
      <color theme="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b/>
      <sz val="14"/>
      <color theme="1"/>
      <name val="Times"/>
      <family val="1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sz val="12"/>
      <name val="Times"/>
      <charset val="238"/>
    </font>
    <font>
      <sz val="10"/>
      <name val="Arial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2" fillId="0" borderId="0"/>
    <xf numFmtId="0" fontId="15" fillId="0" borderId="0"/>
    <xf numFmtId="164" fontId="15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67">
    <xf numFmtId="0" fontId="0" fillId="0" borderId="0" xfId="0"/>
    <xf numFmtId="3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center" vertical="top" wrapText="1"/>
    </xf>
    <xf numFmtId="3" fontId="16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5" xfId="0" applyBorder="1"/>
    <xf numFmtId="0" fontId="15" fillId="0" borderId="9" xfId="0" applyFont="1" applyBorder="1" applyAlignment="1">
      <alignment horizontal="left"/>
    </xf>
    <xf numFmtId="167" fontId="15" fillId="2" borderId="8" xfId="1" applyNumberFormat="1" applyFont="1" applyFill="1" applyBorder="1" applyAlignment="1">
      <alignment horizontal="right" vertical="justify"/>
    </xf>
    <xf numFmtId="3" fontId="0" fillId="2" borderId="1" xfId="0" applyNumberFormat="1" applyFill="1" applyBorder="1"/>
    <xf numFmtId="0" fontId="20" fillId="0" borderId="5" xfId="0" applyFont="1" applyBorder="1"/>
    <xf numFmtId="0" fontId="20" fillId="0" borderId="1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167" fontId="21" fillId="0" borderId="1" xfId="1" applyNumberFormat="1" applyFont="1" applyFill="1" applyBorder="1" applyAlignment="1">
      <alignment horizontal="right" vertical="justify"/>
    </xf>
    <xf numFmtId="3" fontId="21" fillId="0" borderId="1" xfId="0" applyNumberFormat="1" applyFont="1" applyBorder="1"/>
    <xf numFmtId="167" fontId="20" fillId="0" borderId="1" xfId="1" applyNumberFormat="1" applyFont="1" applyFill="1" applyBorder="1" applyAlignment="1">
      <alignment horizontal="right" vertical="justify"/>
    </xf>
    <xf numFmtId="3" fontId="20" fillId="0" borderId="1" xfId="0" applyNumberFormat="1" applyFont="1" applyBorder="1"/>
    <xf numFmtId="0" fontId="21" fillId="0" borderId="1" xfId="0" applyFont="1" applyBorder="1"/>
    <xf numFmtId="0" fontId="21" fillId="0" borderId="8" xfId="0" applyFont="1" applyBorder="1"/>
    <xf numFmtId="3" fontId="20" fillId="0" borderId="8" xfId="0" applyNumberFormat="1" applyFont="1" applyBorder="1"/>
    <xf numFmtId="0" fontId="20" fillId="0" borderId="3" xfId="0" applyFont="1" applyBorder="1" applyAlignment="1">
      <alignment horizontal="center"/>
    </xf>
    <xf numFmtId="3" fontId="20" fillId="0" borderId="4" xfId="0" applyNumberFormat="1" applyFont="1" applyBorder="1" applyAlignment="1">
      <alignment horizontal="right" vertical="center"/>
    </xf>
    <xf numFmtId="167" fontId="14" fillId="0" borderId="1" xfId="1" applyNumberFormat="1" applyFont="1" applyFill="1" applyBorder="1" applyAlignment="1">
      <alignment horizontal="right" vertical="justify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20" fillId="0" borderId="5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20" fillId="0" borderId="10" xfId="0" applyFont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5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1" xfId="0" applyFont="1" applyBorder="1"/>
    <xf numFmtId="0" fontId="20" fillId="0" borderId="5" xfId="0" applyFont="1" applyBorder="1"/>
    <xf numFmtId="0" fontId="20" fillId="0" borderId="7" xfId="0" applyFont="1" applyBorder="1"/>
    <xf numFmtId="0" fontId="20" fillId="0" borderId="6" xfId="0" applyFont="1" applyBorder="1"/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6">
    <cellStyle name="Ezres" xfId="1" builtinId="3"/>
    <cellStyle name="Ezres 2" xfId="4" xr:uid="{00000000-0005-0000-0000-000001000000}"/>
    <cellStyle name="Ezres 3" xfId="5" xr:uid="{98D9FA0C-396E-454E-80A5-856C393B7458}"/>
    <cellStyle name="Normál" xfId="0" builtinId="0"/>
    <cellStyle name="Normál 2" xfId="2" xr:uid="{00000000-0005-0000-0000-000003000000}"/>
    <cellStyle name="Normá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A941-C7F3-461A-83F2-CC851FAD22C4}">
  <sheetPr>
    <pageSetUpPr fitToPage="1"/>
  </sheetPr>
  <dimension ref="A1:I65"/>
  <sheetViews>
    <sheetView tabSelected="1" topLeftCell="A31" workbookViewId="0">
      <selection sqref="A1:E46"/>
    </sheetView>
  </sheetViews>
  <sheetFormatPr defaultRowHeight="15" x14ac:dyDescent="0.25"/>
  <cols>
    <col min="1" max="1" width="8.42578125" customWidth="1"/>
    <col min="2" max="2" width="52" bestFit="1" customWidth="1"/>
    <col min="3" max="4" width="18.140625" customWidth="1"/>
    <col min="5" max="5" width="16.7109375" customWidth="1"/>
    <col min="6" max="8" width="19.140625" bestFit="1" customWidth="1"/>
  </cols>
  <sheetData>
    <row r="1" spans="1:5" x14ac:dyDescent="0.25">
      <c r="E1" s="6" t="s">
        <v>58</v>
      </c>
    </row>
    <row r="2" spans="1:5" x14ac:dyDescent="0.25">
      <c r="B2" s="41"/>
      <c r="C2" s="41"/>
      <c r="D2" s="41"/>
    </row>
    <row r="3" spans="1:5" ht="18" x14ac:dyDescent="0.25">
      <c r="A3" s="42" t="s">
        <v>50</v>
      </c>
      <c r="B3" s="42"/>
      <c r="C3" s="42"/>
      <c r="D3" s="42"/>
      <c r="E3" s="42"/>
    </row>
    <row r="4" spans="1:5" ht="18" x14ac:dyDescent="0.25">
      <c r="A4" s="42" t="s">
        <v>47</v>
      </c>
      <c r="B4" s="42"/>
      <c r="C4" s="42"/>
      <c r="D4" s="42"/>
      <c r="E4" s="42"/>
    </row>
    <row r="5" spans="1:5" ht="18" x14ac:dyDescent="0.25">
      <c r="A5" s="42">
        <v>2020</v>
      </c>
      <c r="B5" s="42"/>
      <c r="C5" s="42"/>
      <c r="D5" s="42"/>
      <c r="E5" s="42"/>
    </row>
    <row r="6" spans="1:5" ht="18" x14ac:dyDescent="0.25">
      <c r="B6" s="13"/>
      <c r="C6" s="13"/>
      <c r="D6" s="13"/>
      <c r="E6" s="7" t="s">
        <v>48</v>
      </c>
    </row>
    <row r="7" spans="1:5" ht="47.25" x14ac:dyDescent="0.25">
      <c r="A7" s="10"/>
      <c r="B7" s="11" t="s">
        <v>0</v>
      </c>
      <c r="C7" s="12" t="s">
        <v>85</v>
      </c>
      <c r="D7" s="12" t="s">
        <v>86</v>
      </c>
      <c r="E7" s="12" t="s">
        <v>1</v>
      </c>
    </row>
    <row r="8" spans="1:5" ht="30" x14ac:dyDescent="0.25">
      <c r="A8" s="2" t="s">
        <v>3</v>
      </c>
      <c r="B8" s="3" t="s">
        <v>2</v>
      </c>
      <c r="C8" s="14">
        <v>44498980</v>
      </c>
      <c r="D8" s="14">
        <v>59004400</v>
      </c>
      <c r="E8" s="14">
        <v>59004400</v>
      </c>
    </row>
    <row r="9" spans="1:5" ht="29.25" customHeight="1" x14ac:dyDescent="0.25">
      <c r="A9" s="2" t="s">
        <v>51</v>
      </c>
      <c r="B9" s="3" t="s">
        <v>67</v>
      </c>
      <c r="C9" s="14">
        <v>19774920</v>
      </c>
      <c r="D9" s="14">
        <v>20519280</v>
      </c>
      <c r="E9" s="14">
        <v>20519280</v>
      </c>
    </row>
    <row r="10" spans="1:5" ht="30" x14ac:dyDescent="0.25">
      <c r="A10" s="2" t="s">
        <v>88</v>
      </c>
      <c r="B10" s="3" t="s">
        <v>90</v>
      </c>
      <c r="C10" s="14">
        <v>7608000</v>
      </c>
      <c r="D10" s="14">
        <v>13952160</v>
      </c>
      <c r="E10" s="14">
        <v>13952160</v>
      </c>
    </row>
    <row r="11" spans="1:5" ht="30" customHeight="1" x14ac:dyDescent="0.25">
      <c r="A11" s="2" t="s">
        <v>89</v>
      </c>
      <c r="B11" s="3" t="s">
        <v>91</v>
      </c>
      <c r="C11" s="14">
        <v>7306339</v>
      </c>
      <c r="D11" s="14">
        <v>5252242</v>
      </c>
      <c r="E11" s="14">
        <v>5252242</v>
      </c>
    </row>
    <row r="12" spans="1:5" ht="30" x14ac:dyDescent="0.25">
      <c r="A12" s="2" t="s">
        <v>4</v>
      </c>
      <c r="B12" s="3" t="s">
        <v>17</v>
      </c>
      <c r="C12" s="14">
        <v>1800000</v>
      </c>
      <c r="D12" s="14">
        <v>2070900</v>
      </c>
      <c r="E12" s="14">
        <v>2070900</v>
      </c>
    </row>
    <row r="13" spans="1:5" ht="31.5" x14ac:dyDescent="0.25">
      <c r="A13" s="2" t="s">
        <v>5</v>
      </c>
      <c r="B13" s="22" t="s">
        <v>16</v>
      </c>
      <c r="C13" s="14"/>
      <c r="D13" s="14">
        <v>704850</v>
      </c>
      <c r="E13" s="14">
        <v>704850</v>
      </c>
    </row>
    <row r="14" spans="1:5" ht="19.5" customHeight="1" x14ac:dyDescent="0.25">
      <c r="A14" s="2" t="s">
        <v>52</v>
      </c>
      <c r="B14" s="3" t="s">
        <v>53</v>
      </c>
      <c r="C14" s="14"/>
      <c r="D14" s="14">
        <v>523599</v>
      </c>
      <c r="E14" s="14">
        <v>523599</v>
      </c>
    </row>
    <row r="15" spans="1:5" ht="19.5" customHeight="1" x14ac:dyDescent="0.25">
      <c r="A15" s="2" t="s">
        <v>6</v>
      </c>
      <c r="B15" s="3" t="s">
        <v>15</v>
      </c>
      <c r="C15" s="14">
        <f>SUM(C8:C14)</f>
        <v>80988239</v>
      </c>
      <c r="D15" s="14">
        <f t="shared" ref="D15:E15" si="0">SUM(D8:D14)</f>
        <v>102027431</v>
      </c>
      <c r="E15" s="14">
        <f t="shared" si="0"/>
        <v>102027431</v>
      </c>
    </row>
    <row r="16" spans="1:5" ht="31.5" x14ac:dyDescent="0.25">
      <c r="A16" s="2" t="s">
        <v>7</v>
      </c>
      <c r="B16" s="22" t="s">
        <v>14</v>
      </c>
      <c r="C16" s="14">
        <v>21915559</v>
      </c>
      <c r="D16" s="14">
        <v>19101180</v>
      </c>
      <c r="E16" s="14">
        <v>14038967</v>
      </c>
    </row>
    <row r="17" spans="1:9" ht="20.25" customHeight="1" x14ac:dyDescent="0.25">
      <c r="A17" s="2" t="s">
        <v>7</v>
      </c>
      <c r="B17" s="22" t="s">
        <v>68</v>
      </c>
      <c r="C17" s="14"/>
      <c r="D17" s="14"/>
      <c r="E17" s="14">
        <v>2628400</v>
      </c>
    </row>
    <row r="18" spans="1:9" ht="31.5" x14ac:dyDescent="0.25">
      <c r="A18" s="2" t="s">
        <v>7</v>
      </c>
      <c r="B18" s="22" t="s">
        <v>59</v>
      </c>
      <c r="C18" s="14"/>
      <c r="D18" s="14"/>
      <c r="E18" s="14">
        <v>0</v>
      </c>
    </row>
    <row r="19" spans="1:9" ht="15.75" x14ac:dyDescent="0.25">
      <c r="A19" s="2" t="s">
        <v>7</v>
      </c>
      <c r="B19" s="22" t="s">
        <v>11</v>
      </c>
      <c r="C19" s="14"/>
      <c r="D19" s="14"/>
      <c r="E19" s="14">
        <v>4014463</v>
      </c>
    </row>
    <row r="20" spans="1:9" ht="15.75" x14ac:dyDescent="0.25">
      <c r="A20" s="2" t="s">
        <v>7</v>
      </c>
      <c r="B20" s="22" t="s">
        <v>13</v>
      </c>
      <c r="C20" s="14"/>
      <c r="D20" s="14"/>
      <c r="E20" s="14">
        <v>7396104</v>
      </c>
    </row>
    <row r="21" spans="1:9" ht="31.5" x14ac:dyDescent="0.25">
      <c r="A21" s="4" t="s">
        <v>8</v>
      </c>
      <c r="B21" s="23" t="s">
        <v>12</v>
      </c>
      <c r="C21" s="15">
        <f t="shared" ref="C21:D21" si="1">SUM(C15+C16)</f>
        <v>102903798</v>
      </c>
      <c r="D21" s="15">
        <f t="shared" si="1"/>
        <v>121128611</v>
      </c>
      <c r="E21" s="15">
        <f>SUM(E15+E16)</f>
        <v>116066398</v>
      </c>
    </row>
    <row r="22" spans="1:9" ht="31.5" x14ac:dyDescent="0.25">
      <c r="A22" s="4" t="s">
        <v>9</v>
      </c>
      <c r="B22" s="23" t="s">
        <v>10</v>
      </c>
      <c r="C22" s="15">
        <v>0</v>
      </c>
      <c r="D22" s="15">
        <v>42765000</v>
      </c>
      <c r="E22" s="15">
        <v>42765000</v>
      </c>
    </row>
    <row r="23" spans="1:9" x14ac:dyDescent="0.25">
      <c r="A23" s="2" t="s">
        <v>54</v>
      </c>
      <c r="B23" s="3" t="s">
        <v>55</v>
      </c>
      <c r="C23" s="15"/>
      <c r="D23" s="14">
        <v>42765000</v>
      </c>
      <c r="E23" s="14">
        <v>42765000</v>
      </c>
    </row>
    <row r="24" spans="1:9" x14ac:dyDescent="0.25">
      <c r="A24" s="2" t="s">
        <v>18</v>
      </c>
      <c r="B24" s="3" t="s">
        <v>38</v>
      </c>
      <c r="C24" s="14">
        <v>35000</v>
      </c>
      <c r="D24" s="14">
        <v>35000</v>
      </c>
      <c r="E24" s="16">
        <v>4931</v>
      </c>
      <c r="I24" s="1"/>
    </row>
    <row r="25" spans="1:9" ht="30" x14ac:dyDescent="0.25">
      <c r="A25" s="2" t="s">
        <v>19</v>
      </c>
      <c r="B25" s="3" t="s">
        <v>60</v>
      </c>
      <c r="C25" s="14">
        <v>3859750</v>
      </c>
      <c r="D25" s="14">
        <v>3859750</v>
      </c>
      <c r="E25" s="14">
        <v>3447268</v>
      </c>
    </row>
    <row r="26" spans="1:9" x14ac:dyDescent="0.25">
      <c r="A26" s="2" t="s">
        <v>61</v>
      </c>
      <c r="B26" s="3" t="s">
        <v>62</v>
      </c>
      <c r="C26" s="14">
        <f>SUM(C27:C27)</f>
        <v>9922975</v>
      </c>
      <c r="D26" s="14">
        <f>SUM(D27:D27)</f>
        <v>96775</v>
      </c>
      <c r="E26" s="14">
        <f>SUM(E27:E27)</f>
        <v>96775</v>
      </c>
    </row>
    <row r="27" spans="1:9" ht="15.75" x14ac:dyDescent="0.25">
      <c r="A27" s="2" t="s">
        <v>20</v>
      </c>
      <c r="B27" s="22" t="s">
        <v>37</v>
      </c>
      <c r="C27" s="14">
        <v>9922975</v>
      </c>
      <c r="D27" s="14">
        <v>96775</v>
      </c>
      <c r="E27" s="14">
        <v>96775</v>
      </c>
    </row>
    <row r="28" spans="1:9" x14ac:dyDescent="0.25">
      <c r="A28" s="2" t="s">
        <v>21</v>
      </c>
      <c r="B28" s="3" t="s">
        <v>36</v>
      </c>
      <c r="C28" s="14">
        <v>57500</v>
      </c>
      <c r="D28" s="14">
        <v>57500</v>
      </c>
      <c r="E28" s="14">
        <v>29649</v>
      </c>
    </row>
    <row r="29" spans="1:9" x14ac:dyDescent="0.25">
      <c r="A29" s="4" t="s">
        <v>22</v>
      </c>
      <c r="B29" s="5" t="s">
        <v>35</v>
      </c>
      <c r="C29" s="15">
        <f>SUM(C24+C25+C26+C28)</f>
        <v>13875225</v>
      </c>
      <c r="D29" s="15">
        <f>SUM(D24+D25+D26+D28)</f>
        <v>4049025</v>
      </c>
      <c r="E29" s="15">
        <f>SUM(E24+E25+E26+E28)</f>
        <v>3578623</v>
      </c>
    </row>
    <row r="30" spans="1:9" x14ac:dyDescent="0.25">
      <c r="A30" s="2" t="s">
        <v>23</v>
      </c>
      <c r="B30" s="3" t="s">
        <v>34</v>
      </c>
      <c r="C30" s="14">
        <v>50000</v>
      </c>
      <c r="D30" s="14">
        <v>50000</v>
      </c>
      <c r="E30" s="14">
        <v>34520</v>
      </c>
    </row>
    <row r="31" spans="1:9" ht="15.75" x14ac:dyDescent="0.25">
      <c r="A31" s="2" t="s">
        <v>23</v>
      </c>
      <c r="B31" s="22" t="s">
        <v>63</v>
      </c>
      <c r="C31" s="14">
        <v>0</v>
      </c>
      <c r="D31" s="14">
        <v>0</v>
      </c>
      <c r="E31" s="14">
        <v>0</v>
      </c>
    </row>
    <row r="32" spans="1:9" ht="15.75" x14ac:dyDescent="0.25">
      <c r="A32" s="2" t="s">
        <v>92</v>
      </c>
      <c r="B32" s="22" t="s">
        <v>93</v>
      </c>
      <c r="C32" s="14">
        <v>1655000</v>
      </c>
      <c r="D32" s="14">
        <v>1777328</v>
      </c>
      <c r="E32" s="14">
        <v>844161</v>
      </c>
    </row>
    <row r="33" spans="1:6" ht="15.75" x14ac:dyDescent="0.25">
      <c r="A33" s="2" t="s">
        <v>24</v>
      </c>
      <c r="B33" s="22" t="s">
        <v>33</v>
      </c>
      <c r="C33" s="14">
        <v>1000</v>
      </c>
      <c r="D33" s="14">
        <v>1000</v>
      </c>
      <c r="E33" s="14">
        <v>267</v>
      </c>
    </row>
    <row r="34" spans="1:6" ht="15.75" x14ac:dyDescent="0.25">
      <c r="A34" s="2" t="s">
        <v>49</v>
      </c>
      <c r="B34" s="22" t="s">
        <v>69</v>
      </c>
      <c r="C34" s="14"/>
      <c r="D34" s="14">
        <v>1672925</v>
      </c>
      <c r="E34" s="14">
        <v>1672925</v>
      </c>
    </row>
    <row r="35" spans="1:6" ht="15.75" x14ac:dyDescent="0.25">
      <c r="A35" s="2" t="s">
        <v>25</v>
      </c>
      <c r="B35" s="22" t="s">
        <v>32</v>
      </c>
      <c r="C35" s="14">
        <v>150000</v>
      </c>
      <c r="D35" s="14">
        <v>3112218</v>
      </c>
      <c r="E35" s="14">
        <v>3112218</v>
      </c>
    </row>
    <row r="36" spans="1:6" ht="15.75" x14ac:dyDescent="0.25">
      <c r="A36" s="2" t="s">
        <v>25</v>
      </c>
      <c r="B36" s="22" t="s">
        <v>31</v>
      </c>
      <c r="C36" s="14"/>
      <c r="D36" s="14"/>
      <c r="E36" s="14">
        <v>0</v>
      </c>
    </row>
    <row r="37" spans="1:6" ht="15.75" x14ac:dyDescent="0.25">
      <c r="A37" s="4" t="s">
        <v>26</v>
      </c>
      <c r="B37" s="23" t="s">
        <v>30</v>
      </c>
      <c r="C37" s="15">
        <f>SUM(C30:C36)</f>
        <v>1856000</v>
      </c>
      <c r="D37" s="15">
        <f>SUM(D30:D36)</f>
        <v>6613471</v>
      </c>
      <c r="E37" s="15">
        <f>SUM(E30:E36)</f>
        <v>5664091</v>
      </c>
    </row>
    <row r="38" spans="1:6" ht="15.75" x14ac:dyDescent="0.25">
      <c r="A38" s="4" t="s">
        <v>56</v>
      </c>
      <c r="B38" s="23" t="s">
        <v>57</v>
      </c>
      <c r="C38" s="15">
        <v>13150000</v>
      </c>
      <c r="D38" s="15">
        <v>9150000</v>
      </c>
      <c r="E38" s="15">
        <v>9150000</v>
      </c>
    </row>
    <row r="39" spans="1:6" ht="15.75" x14ac:dyDescent="0.25">
      <c r="A39" s="4" t="s">
        <v>39</v>
      </c>
      <c r="B39" s="23" t="s">
        <v>29</v>
      </c>
      <c r="C39" s="15">
        <v>1100000</v>
      </c>
      <c r="D39" s="15">
        <v>290000</v>
      </c>
      <c r="E39" s="15">
        <v>290000</v>
      </c>
      <c r="F39" s="17"/>
    </row>
    <row r="40" spans="1:6" ht="15.75" x14ac:dyDescent="0.25">
      <c r="A40" s="8" t="s">
        <v>64</v>
      </c>
      <c r="B40" s="9" t="s">
        <v>65</v>
      </c>
      <c r="C40" s="18">
        <v>1100000</v>
      </c>
      <c r="D40" s="18">
        <v>290000</v>
      </c>
      <c r="E40" s="18">
        <v>290000</v>
      </c>
    </row>
    <row r="41" spans="1:6" x14ac:dyDescent="0.25">
      <c r="A41" s="4" t="s">
        <v>27</v>
      </c>
      <c r="B41" s="5" t="s">
        <v>28</v>
      </c>
      <c r="C41" s="15">
        <f>SUM(C21+C22+C29+C37+C38+C39)</f>
        <v>132885023</v>
      </c>
      <c r="D41" s="15">
        <f>SUM(D21+D22+D29+D37+D38+D39)</f>
        <v>183996107</v>
      </c>
      <c r="E41" s="15">
        <f>SUM(E21+E22+E29+E37+E38+E39)</f>
        <v>177514112</v>
      </c>
    </row>
    <row r="42" spans="1:6" x14ac:dyDescent="0.25">
      <c r="A42" s="2" t="s">
        <v>42</v>
      </c>
      <c r="B42" s="3" t="s">
        <v>44</v>
      </c>
      <c r="C42" s="14">
        <v>35636678</v>
      </c>
      <c r="D42" s="14">
        <v>33915785</v>
      </c>
      <c r="E42" s="14">
        <v>33915785</v>
      </c>
    </row>
    <row r="43" spans="1:6" ht="15.75" x14ac:dyDescent="0.25">
      <c r="A43" s="2" t="s">
        <v>43</v>
      </c>
      <c r="B43" s="22" t="s">
        <v>66</v>
      </c>
      <c r="C43" s="14">
        <v>3620000</v>
      </c>
      <c r="D43" s="14">
        <v>4230697</v>
      </c>
      <c r="E43" s="14">
        <v>4230697</v>
      </c>
    </row>
    <row r="44" spans="1:6" x14ac:dyDescent="0.25">
      <c r="A44" s="4" t="s">
        <v>40</v>
      </c>
      <c r="B44" s="5" t="s">
        <v>41</v>
      </c>
      <c r="C44" s="15">
        <f>SUM(C42:C43)</f>
        <v>39256678</v>
      </c>
      <c r="D44" s="15">
        <f t="shared" ref="D44:E44" si="2">SUM(D42:D43)</f>
        <v>38146482</v>
      </c>
      <c r="E44" s="15">
        <f t="shared" si="2"/>
        <v>38146482</v>
      </c>
    </row>
    <row r="45" spans="1:6" ht="15.75" x14ac:dyDescent="0.25">
      <c r="A45" s="19" t="s">
        <v>45</v>
      </c>
      <c r="B45" s="20" t="s">
        <v>46</v>
      </c>
      <c r="C45" s="21">
        <f>SUM(+C41+C44)</f>
        <v>172141701</v>
      </c>
      <c r="D45" s="21">
        <f>SUM(+D41+D44)</f>
        <v>222142589</v>
      </c>
      <c r="E45" s="21">
        <f>SUM(+E41+E44)</f>
        <v>215660594</v>
      </c>
    </row>
    <row r="49" spans="1:8" ht="22.5" x14ac:dyDescent="0.3">
      <c r="A49" s="63" t="s">
        <v>70</v>
      </c>
      <c r="B49" s="63"/>
      <c r="C49" s="63"/>
      <c r="D49" s="63"/>
    </row>
    <row r="50" spans="1:8" ht="22.5" x14ac:dyDescent="0.3">
      <c r="A50" s="63" t="s">
        <v>87</v>
      </c>
      <c r="B50" s="63"/>
      <c r="C50" s="63"/>
      <c r="D50" s="63"/>
      <c r="H50" s="6" t="s">
        <v>58</v>
      </c>
    </row>
    <row r="52" spans="1:8" ht="50.25" customHeight="1" x14ac:dyDescent="0.3">
      <c r="A52" s="24"/>
      <c r="B52" s="64" t="s">
        <v>71</v>
      </c>
      <c r="C52" s="65"/>
      <c r="D52" s="65"/>
      <c r="E52" s="66"/>
      <c r="F52" s="12" t="s">
        <v>85</v>
      </c>
      <c r="G52" s="12" t="s">
        <v>86</v>
      </c>
      <c r="H52" s="12" t="s">
        <v>1</v>
      </c>
    </row>
    <row r="53" spans="1:8" ht="27" customHeight="1" x14ac:dyDescent="0.3">
      <c r="A53" s="28" t="s">
        <v>8</v>
      </c>
      <c r="B53" s="53" t="s">
        <v>72</v>
      </c>
      <c r="C53" s="54"/>
      <c r="D53" s="54"/>
      <c r="E53" s="55"/>
      <c r="F53" s="31">
        <v>5898600</v>
      </c>
      <c r="G53" s="32">
        <v>973219</v>
      </c>
      <c r="H53" s="32">
        <v>0</v>
      </c>
    </row>
    <row r="54" spans="1:8" ht="18.75" x14ac:dyDescent="0.3">
      <c r="A54" s="28" t="s">
        <v>26</v>
      </c>
      <c r="B54" s="53" t="s">
        <v>73</v>
      </c>
      <c r="C54" s="54"/>
      <c r="D54" s="54"/>
      <c r="E54" s="55"/>
      <c r="F54" s="33">
        <v>0</v>
      </c>
      <c r="G54" s="33">
        <v>24</v>
      </c>
      <c r="H54" s="33">
        <v>24</v>
      </c>
    </row>
    <row r="55" spans="1:8" ht="18.75" x14ac:dyDescent="0.3">
      <c r="A55" s="28" t="s">
        <v>25</v>
      </c>
      <c r="B55" s="53" t="s">
        <v>94</v>
      </c>
      <c r="C55" s="54"/>
      <c r="D55" s="54"/>
      <c r="E55" s="55"/>
      <c r="F55" s="33">
        <v>0</v>
      </c>
      <c r="G55" s="33">
        <v>618326</v>
      </c>
      <c r="H55" s="34">
        <v>641571</v>
      </c>
    </row>
    <row r="56" spans="1:8" ht="18.75" x14ac:dyDescent="0.3">
      <c r="A56" s="29" t="s">
        <v>74</v>
      </c>
      <c r="B56" s="56" t="s">
        <v>75</v>
      </c>
      <c r="C56" s="56"/>
      <c r="D56" s="56"/>
      <c r="E56" s="56"/>
      <c r="F56" s="33">
        <v>31052400</v>
      </c>
      <c r="G56" s="33">
        <v>37114500</v>
      </c>
      <c r="H56" s="33">
        <v>37114500</v>
      </c>
    </row>
    <row r="57" spans="1:8" ht="18.75" x14ac:dyDescent="0.3">
      <c r="A57" s="30" t="s">
        <v>76</v>
      </c>
      <c r="B57" s="53" t="s">
        <v>77</v>
      </c>
      <c r="C57" s="54"/>
      <c r="D57" s="54"/>
      <c r="E57" s="55"/>
      <c r="F57" s="33">
        <v>2824041</v>
      </c>
      <c r="G57" s="33">
        <v>2474421</v>
      </c>
      <c r="H57" s="33">
        <v>2474421</v>
      </c>
    </row>
    <row r="58" spans="1:8" ht="18.75" x14ac:dyDescent="0.3">
      <c r="A58" s="30" t="s">
        <v>74</v>
      </c>
      <c r="B58" s="57" t="s">
        <v>78</v>
      </c>
      <c r="C58" s="58"/>
      <c r="D58" s="58"/>
      <c r="E58" s="59"/>
      <c r="F58" s="33">
        <v>7941784</v>
      </c>
      <c r="G58" s="33">
        <v>7941784</v>
      </c>
      <c r="H58" s="33">
        <v>7941784</v>
      </c>
    </row>
    <row r="59" spans="1:8" ht="20.25" x14ac:dyDescent="0.3">
      <c r="A59" s="24"/>
      <c r="B59" s="60" t="s">
        <v>79</v>
      </c>
      <c r="C59" s="61"/>
      <c r="D59" s="61"/>
      <c r="E59" s="62"/>
      <c r="F59" s="40">
        <f>SUM(F53:F58)</f>
        <v>47716825</v>
      </c>
      <c r="G59" s="40">
        <f>SUM(G53:G58)</f>
        <v>49122274</v>
      </c>
      <c r="H59" s="40">
        <f>SUM(H53:H58)</f>
        <v>48172300</v>
      </c>
    </row>
    <row r="60" spans="1:8" x14ac:dyDescent="0.25">
      <c r="A60" s="25"/>
      <c r="B60" s="44"/>
      <c r="C60" s="45"/>
      <c r="D60" s="45"/>
      <c r="E60" s="46"/>
      <c r="F60" s="26"/>
      <c r="G60" s="26"/>
      <c r="H60" s="27"/>
    </row>
    <row r="61" spans="1:8" ht="18.75" x14ac:dyDescent="0.3">
      <c r="A61" s="47" t="s">
        <v>80</v>
      </c>
      <c r="B61" s="48"/>
      <c r="C61" s="48"/>
      <c r="D61" s="48"/>
      <c r="E61" s="48"/>
      <c r="F61" s="49"/>
      <c r="G61" s="35"/>
      <c r="H61" s="32">
        <v>2827338</v>
      </c>
    </row>
    <row r="62" spans="1:8" ht="18.75" x14ac:dyDescent="0.3">
      <c r="A62" s="47" t="s">
        <v>81</v>
      </c>
      <c r="B62" s="48"/>
      <c r="C62" s="48"/>
      <c r="D62" s="48"/>
      <c r="E62" s="48"/>
      <c r="F62" s="49"/>
      <c r="G62" s="35"/>
      <c r="H62" s="32">
        <v>1502393</v>
      </c>
    </row>
    <row r="63" spans="1:8" ht="18.75" x14ac:dyDescent="0.3">
      <c r="A63" s="47" t="s">
        <v>82</v>
      </c>
      <c r="B63" s="48"/>
      <c r="C63" s="48"/>
      <c r="D63" s="48"/>
      <c r="E63" s="48"/>
      <c r="F63" s="49"/>
      <c r="G63" s="35"/>
      <c r="H63" s="32">
        <v>1127781</v>
      </c>
    </row>
    <row r="64" spans="1:8" ht="19.5" thickBot="1" x14ac:dyDescent="0.35">
      <c r="A64" s="50" t="s">
        <v>83</v>
      </c>
      <c r="B64" s="51"/>
      <c r="C64" s="51"/>
      <c r="D64" s="51"/>
      <c r="E64" s="51"/>
      <c r="F64" s="52"/>
      <c r="G64" s="36"/>
      <c r="H64" s="37">
        <v>2484272</v>
      </c>
    </row>
    <row r="65" spans="1:8" ht="19.5" thickBot="1" x14ac:dyDescent="0.35">
      <c r="A65" s="43" t="s">
        <v>84</v>
      </c>
      <c r="B65" s="43"/>
      <c r="C65" s="43"/>
      <c r="D65" s="43"/>
      <c r="E65" s="43"/>
      <c r="F65" s="43"/>
      <c r="G65" s="38"/>
      <c r="H65" s="39">
        <v>430200</v>
      </c>
    </row>
  </sheetData>
  <mergeCells count="20">
    <mergeCell ref="A50:D50"/>
    <mergeCell ref="B52:E52"/>
    <mergeCell ref="B53:E53"/>
    <mergeCell ref="B54:E54"/>
    <mergeCell ref="B2:D2"/>
    <mergeCell ref="A3:E3"/>
    <mergeCell ref="A4:E4"/>
    <mergeCell ref="A5:E5"/>
    <mergeCell ref="A49:D49"/>
    <mergeCell ref="B55:E55"/>
    <mergeCell ref="B56:E56"/>
    <mergeCell ref="B57:E57"/>
    <mergeCell ref="B58:E58"/>
    <mergeCell ref="B59:E59"/>
    <mergeCell ref="A65:F65"/>
    <mergeCell ref="B60:E60"/>
    <mergeCell ref="A61:F61"/>
    <mergeCell ref="A62:F62"/>
    <mergeCell ref="A63:F63"/>
    <mergeCell ref="A64:F64"/>
  </mergeCells>
  <phoneticPr fontId="18" type="noConversion"/>
  <pageMargins left="0.7" right="0.7" top="0.75" bottom="0.75" header="0.3" footer="0.3"/>
  <pageSetup paperSize="9" scale="5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2021-06-01T06:25:59Z</dcterms:modified>
</cp:coreProperties>
</file>