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FED5FE2F-521C-4979-B3EA-B8DF51C90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 melléklet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9" l="1"/>
  <c r="F33" i="9"/>
  <c r="D33" i="9"/>
  <c r="F25" i="9" l="1"/>
  <c r="D25" i="9"/>
  <c r="F15" i="9"/>
  <c r="D26" i="9"/>
  <c r="D27" i="9" l="1"/>
  <c r="F26" i="9"/>
  <c r="F27" i="9"/>
</calcChain>
</file>

<file path=xl/sharedStrings.xml><?xml version="1.0" encoding="utf-8"?>
<sst xmlns="http://schemas.openxmlformats.org/spreadsheetml/2006/main" count="83" uniqueCount="70">
  <si>
    <t>Személyi juttatások</t>
  </si>
  <si>
    <t>Beruházások</t>
  </si>
  <si>
    <t xml:space="preserve">Finanszírozási kiadások </t>
  </si>
  <si>
    <t>Megnevezés</t>
  </si>
  <si>
    <t>Kiadások</t>
  </si>
  <si>
    <t>Közhatalmi bevételek</t>
  </si>
  <si>
    <t>2.</t>
  </si>
  <si>
    <t>7. melléklet</t>
  </si>
  <si>
    <t>adatok Ft-ban</t>
  </si>
  <si>
    <t xml:space="preserve">                              </t>
  </si>
  <si>
    <t>Működési célú bevételek és kiadások mérlege önkormányzati szinten</t>
  </si>
  <si>
    <t>Sor-
szám</t>
  </si>
  <si>
    <t>Bevételek</t>
  </si>
  <si>
    <t>1.</t>
  </si>
  <si>
    <t>Önkormányzat működési támogatás</t>
  </si>
  <si>
    <t>Munkaadókat terhelő járulék</t>
  </si>
  <si>
    <t>3.</t>
  </si>
  <si>
    <t>ebből: EUS támogatás</t>
  </si>
  <si>
    <t>Dologi kiadások</t>
  </si>
  <si>
    <t>4.</t>
  </si>
  <si>
    <t>Ellátottak pénzbeli juttatása</t>
  </si>
  <si>
    <t>5.</t>
  </si>
  <si>
    <t>Működési célú átvett pe áht-n kív.</t>
  </si>
  <si>
    <t>Egyéb működési célú kiadások</t>
  </si>
  <si>
    <t>6.</t>
  </si>
  <si>
    <t>Egyéb működ. Bevétel</t>
  </si>
  <si>
    <t>13.</t>
  </si>
  <si>
    <t>Költségvetési bevételek összesen:</t>
  </si>
  <si>
    <t>Költségvetési kiadások összesen:</t>
  </si>
  <si>
    <t>14.</t>
  </si>
  <si>
    <t>15.</t>
  </si>
  <si>
    <t>Likviditási célú hitelek törlesztése</t>
  </si>
  <si>
    <t>16.</t>
  </si>
  <si>
    <t>Rövid lejáratú hitelek törlesztése</t>
  </si>
  <si>
    <t>Betét visszavonásából szárm. Bev.</t>
  </si>
  <si>
    <t>Hosszú lejáratú hitelek törlesztése</t>
  </si>
  <si>
    <t>Államháztatáson belüli megelőlegezés</t>
  </si>
  <si>
    <t xml:space="preserve">Kölcsön törlesztés </t>
  </si>
  <si>
    <t>19.</t>
  </si>
  <si>
    <t>Forgatási célú belföldi, külföldi értékp.vásárlása</t>
  </si>
  <si>
    <t>Likviditási célú hitelek</t>
  </si>
  <si>
    <t>Betét elhelyezése</t>
  </si>
  <si>
    <t>Értékpapír bevétel</t>
  </si>
  <si>
    <t>Államháztartási megelőlegezés visszafizetése</t>
  </si>
  <si>
    <t>Központi irányítószervi támogatás folyósítása</t>
  </si>
  <si>
    <t>MŰKÖDÉSI CÉLÚ ÖSSZES KIADÁS</t>
  </si>
  <si>
    <t>Bevételek összesen</t>
  </si>
  <si>
    <t>Kiadások összesen</t>
  </si>
  <si>
    <t>Felhalmozási célú bevételek és kiadások mérlege önkormányzati szinten</t>
  </si>
  <si>
    <t>Felhalmozási célú támogatások áht-nbel.</t>
  </si>
  <si>
    <t>Ebből EUS támogatás</t>
  </si>
  <si>
    <t>7.</t>
  </si>
  <si>
    <t>8.</t>
  </si>
  <si>
    <t>9.</t>
  </si>
  <si>
    <t>10.</t>
  </si>
  <si>
    <t>11.</t>
  </si>
  <si>
    <t>12.</t>
  </si>
  <si>
    <t xml:space="preserve">Finanszírozási bevételek </t>
  </si>
  <si>
    <t xml:space="preserve">ÖSSZES BEVÉTEL </t>
  </si>
  <si>
    <t>ebből: áht-n belülről</t>
  </si>
  <si>
    <t>Felújítások</t>
  </si>
  <si>
    <t>Egyéb felhalmozsi c. kiadások</t>
  </si>
  <si>
    <t>Előző évi  maradvány igénybev.</t>
  </si>
  <si>
    <t>Felhalmozási c. bevételek</t>
  </si>
  <si>
    <t>Felhalmozási c. kiadások</t>
  </si>
  <si>
    <t xml:space="preserve">Hiány belső finanszírozásának bevét.elei </t>
  </si>
  <si>
    <t xml:space="preserve">Hiány külső finansz. Bevételei </t>
  </si>
  <si>
    <t>Surd  Község Önkormányzata</t>
  </si>
  <si>
    <t>2020. évi 
tény</t>
  </si>
  <si>
    <t>Egyébb felhalmozásibevételek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</si>
</sst>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6" formatCode="#,###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14" fillId="0" borderId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1" applyFont="1"/>
    <xf numFmtId="166" fontId="9" fillId="0" borderId="9" xfId="2" applyNumberFormat="1" applyFont="1" applyFill="1" applyBorder="1" applyAlignment="1">
      <alignment horizontal="centerContinuous" vertical="center" wrapText="1"/>
    </xf>
    <xf numFmtId="166" fontId="9" fillId="0" borderId="10" xfId="2" applyNumberFormat="1" applyFont="1" applyFill="1" applyBorder="1" applyAlignment="1">
      <alignment horizontal="centerContinuous" vertical="center" wrapText="1"/>
    </xf>
    <xf numFmtId="166" fontId="9" fillId="0" borderId="11" xfId="2" applyNumberFormat="1" applyFont="1" applyFill="1" applyBorder="1" applyAlignment="1">
      <alignment horizontal="centerContinuous" vertical="center" wrapText="1"/>
    </xf>
    <xf numFmtId="166" fontId="9" fillId="0" borderId="9" xfId="2" applyNumberFormat="1" applyFont="1" applyFill="1" applyBorder="1" applyAlignment="1">
      <alignment horizontal="center" vertical="center" wrapText="1"/>
    </xf>
    <xf numFmtId="166" fontId="9" fillId="0" borderId="10" xfId="2" applyNumberFormat="1" applyFont="1" applyFill="1" applyBorder="1" applyAlignment="1">
      <alignment horizontal="center" vertical="center" wrapText="1"/>
    </xf>
    <xf numFmtId="166" fontId="9" fillId="0" borderId="11" xfId="2" applyNumberFormat="1" applyFont="1" applyFill="1" applyBorder="1" applyAlignment="1">
      <alignment horizontal="center" vertical="center" wrapText="1"/>
    </xf>
    <xf numFmtId="166" fontId="7" fillId="0" borderId="12" xfId="2" applyNumberFormat="1" applyFont="1" applyFill="1" applyBorder="1" applyAlignment="1">
      <alignment horizontal="left" vertical="center" wrapText="1" indent="1"/>
    </xf>
    <xf numFmtId="166" fontId="7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14" xfId="2" applyNumberFormat="1" applyFont="1" applyFill="1" applyBorder="1" applyAlignment="1" applyProtection="1">
      <alignment vertical="center" wrapText="1"/>
      <protection locked="0"/>
    </xf>
    <xf numFmtId="166" fontId="7" fillId="0" borderId="15" xfId="2" applyNumberFormat="1" applyFont="1" applyFill="1" applyBorder="1" applyAlignment="1">
      <alignment horizontal="left" vertical="center" wrapText="1" indent="1"/>
    </xf>
    <xf numFmtId="166" fontId="7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1" xfId="2" applyNumberFormat="1" applyFont="1" applyFill="1" applyBorder="1" applyAlignment="1" applyProtection="1">
      <alignment vertical="center" wrapText="1"/>
      <protection locked="0"/>
    </xf>
    <xf numFmtId="166" fontId="7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17" xfId="2" applyNumberFormat="1" applyFont="1" applyFill="1" applyBorder="1" applyAlignment="1" applyProtection="1">
      <alignment vertical="center" wrapText="1"/>
      <protection locked="0"/>
    </xf>
    <xf numFmtId="166" fontId="5" fillId="0" borderId="3" xfId="2" applyNumberFormat="1" applyFont="1" applyFill="1" applyBorder="1" applyAlignment="1">
      <alignment horizontal="left" vertical="center" wrapText="1" indent="1"/>
    </xf>
    <xf numFmtId="166" fontId="5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6" fontId="5" fillId="0" borderId="10" xfId="2" applyNumberFormat="1" applyFont="1" applyFill="1" applyBorder="1" applyAlignment="1" applyProtection="1">
      <alignment vertical="center" wrapText="1"/>
    </xf>
    <xf numFmtId="166" fontId="5" fillId="0" borderId="9" xfId="2" applyNumberFormat="1" applyFont="1" applyFill="1" applyBorder="1" applyAlignment="1" applyProtection="1">
      <alignment horizontal="left" vertical="center" wrapText="1" indent="1"/>
    </xf>
    <xf numFmtId="166" fontId="5" fillId="0" borderId="11" xfId="2" applyNumberFormat="1" applyFont="1" applyFill="1" applyBorder="1" applyAlignment="1" applyProtection="1">
      <alignment vertical="center" wrapText="1"/>
    </xf>
    <xf numFmtId="166" fontId="7" fillId="0" borderId="19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20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17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1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166" fontId="5" fillId="0" borderId="9" xfId="2" applyNumberFormat="1" applyFont="1" applyFill="1" applyBorder="1" applyAlignment="1">
      <alignment horizontal="left" vertical="center" wrapText="1" indent="1"/>
    </xf>
    <xf numFmtId="166" fontId="5" fillId="0" borderId="22" xfId="2" applyNumberFormat="1" applyFont="1" applyFill="1" applyBorder="1" applyAlignment="1">
      <alignment horizontal="left" vertical="center" wrapText="1" indent="1"/>
    </xf>
    <xf numFmtId="166" fontId="5" fillId="0" borderId="23" xfId="2" applyNumberFormat="1" applyFont="1" applyFill="1" applyBorder="1" applyAlignment="1" applyProtection="1">
      <alignment horizontal="right" vertical="center" wrapText="1"/>
    </xf>
    <xf numFmtId="166" fontId="5" fillId="0" borderId="22" xfId="2" applyNumberFormat="1" applyFont="1" applyFill="1" applyBorder="1" applyAlignment="1">
      <alignment horizontal="right" vertical="center" wrapText="1" indent="1"/>
    </xf>
    <xf numFmtId="166" fontId="5" fillId="0" borderId="10" xfId="2" applyNumberFormat="1" applyFont="1" applyFill="1" applyBorder="1" applyAlignment="1" applyProtection="1">
      <alignment horizontal="right" vertical="center" wrapText="1"/>
    </xf>
    <xf numFmtId="0" fontId="6" fillId="0" borderId="0" xfId="1"/>
    <xf numFmtId="166" fontId="11" fillId="0" borderId="9" xfId="2" applyNumberFormat="1" applyFont="1" applyFill="1" applyBorder="1" applyAlignment="1">
      <alignment horizontal="centerContinuous" vertical="center" wrapText="1"/>
    </xf>
    <xf numFmtId="166" fontId="11" fillId="0" borderId="10" xfId="2" applyNumberFormat="1" applyFont="1" applyFill="1" applyBorder="1" applyAlignment="1">
      <alignment horizontal="centerContinuous" vertical="center" wrapText="1"/>
    </xf>
    <xf numFmtId="166" fontId="11" fillId="0" borderId="11" xfId="2" applyNumberFormat="1" applyFont="1" applyFill="1" applyBorder="1" applyAlignment="1">
      <alignment horizontal="centerContinuous" vertical="center" wrapText="1"/>
    </xf>
    <xf numFmtId="166" fontId="11" fillId="0" borderId="9" xfId="2" applyNumberFormat="1" applyFont="1" applyFill="1" applyBorder="1" applyAlignment="1">
      <alignment horizontal="center" vertical="center" wrapText="1"/>
    </xf>
    <xf numFmtId="166" fontId="8" fillId="0" borderId="12" xfId="2" applyNumberFormat="1" applyFill="1" applyBorder="1" applyAlignment="1">
      <alignment horizontal="left" vertical="center" wrapText="1" indent="1"/>
    </xf>
    <xf numFmtId="166" fontId="13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2" xfId="2" applyNumberFormat="1" applyFont="1" applyFill="1" applyBorder="1" applyAlignment="1" applyProtection="1">
      <alignment vertical="center" wrapText="1"/>
      <protection locked="0"/>
    </xf>
    <xf numFmtId="166" fontId="8" fillId="0" borderId="15" xfId="2" applyNumberFormat="1" applyFill="1" applyBorder="1" applyAlignment="1">
      <alignment horizontal="left" vertical="center" wrapText="1" indent="1"/>
    </xf>
    <xf numFmtId="166" fontId="13" fillId="0" borderId="16" xfId="2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1" xfId="2" applyNumberFormat="1" applyFont="1" applyFill="1" applyBorder="1" applyAlignment="1" applyProtection="1">
      <alignment vertical="center" wrapText="1"/>
      <protection locked="0"/>
    </xf>
    <xf numFmtId="166" fontId="13" fillId="0" borderId="17" xfId="2" applyNumberFormat="1" applyFont="1" applyFill="1" applyBorder="1" applyAlignment="1" applyProtection="1">
      <alignment vertical="center" wrapText="1"/>
      <protection locked="0"/>
    </xf>
    <xf numFmtId="166" fontId="12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6" fontId="5" fillId="0" borderId="4" xfId="2" applyNumberFormat="1" applyFont="1" applyFill="1" applyBorder="1" applyAlignment="1">
      <alignment horizontal="left" vertical="center" wrapText="1" indent="1"/>
    </xf>
    <xf numFmtId="166" fontId="5" fillId="0" borderId="26" xfId="2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25" xfId="2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27" xfId="2" applyNumberFormat="1" applyFont="1" applyFill="1" applyBorder="1" applyAlignment="1" applyProtection="1">
      <alignment horizontal="left" vertical="center" wrapText="1" indent="1"/>
      <protection locked="0"/>
    </xf>
    <xf numFmtId="166" fontId="5" fillId="0" borderId="1" xfId="2" applyNumberFormat="1" applyFont="1" applyFill="1" applyBorder="1" applyAlignment="1">
      <alignment horizontal="left" vertical="center" wrapText="1" indent="1"/>
    </xf>
    <xf numFmtId="166" fontId="5" fillId="0" borderId="7" xfId="2" applyNumberFormat="1" applyFont="1" applyFill="1" applyBorder="1" applyAlignment="1">
      <alignment horizontal="left" vertical="center" wrapText="1" indent="1"/>
    </xf>
    <xf numFmtId="0" fontId="0" fillId="0" borderId="5" xfId="0" applyBorder="1"/>
    <xf numFmtId="166" fontId="5" fillId="0" borderId="2" xfId="2" applyNumberFormat="1" applyFont="1" applyFill="1" applyBorder="1" applyAlignment="1">
      <alignment horizontal="left" vertical="center" wrapText="1" inden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166" fontId="13" fillId="0" borderId="0" xfId="2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1" applyFont="1" applyAlignment="1">
      <alignment horizontal="center"/>
    </xf>
    <xf numFmtId="166" fontId="10" fillId="0" borderId="24" xfId="2" applyNumberFormat="1" applyFont="1" applyFill="1" applyBorder="1" applyAlignment="1">
      <alignment horizontal="center" vertical="center" wrapText="1"/>
    </xf>
    <xf numFmtId="166" fontId="10" fillId="0" borderId="2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6" fontId="9" fillId="0" borderId="6" xfId="2" applyNumberFormat="1" applyFont="1" applyFill="1" applyBorder="1" applyAlignment="1">
      <alignment horizontal="center" vertical="center" wrapText="1"/>
    </xf>
    <xf numFmtId="166" fontId="9" fillId="0" borderId="4" xfId="2" applyNumberFormat="1" applyFont="1" applyFill="1" applyBorder="1" applyAlignment="1">
      <alignment horizontal="center" vertical="center" wrapText="1"/>
    </xf>
  </cellXfs>
  <cellStyles count="6">
    <cellStyle name="Ezres 2" xfId="4" xr:uid="{00000000-0005-0000-0000-000001000000}"/>
    <cellStyle name="Ezres 3" xfId="5" xr:uid="{98D9FA0C-396E-454E-80A5-856C393B7458}"/>
    <cellStyle name="Normál" xfId="0" builtinId="0"/>
    <cellStyle name="Normál 2" xfId="1" xr:uid="{00000000-0005-0000-0000-000003000000}"/>
    <cellStyle name="Normál 3" xfId="3" xr:uid="{00000000-0005-0000-0000-000004000000}"/>
    <cellStyle name="Normál_KVIREND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0"/>
  <sheetViews>
    <sheetView tabSelected="1" workbookViewId="0">
      <selection activeCell="L28" sqref="L28"/>
    </sheetView>
  </sheetViews>
  <sheetFormatPr defaultRowHeight="15" x14ac:dyDescent="0.25"/>
  <cols>
    <col min="2" max="2" width="4.85546875" bestFit="1" customWidth="1"/>
    <col min="3" max="3" width="52.85546875" bestFit="1" customWidth="1"/>
    <col min="4" max="4" width="13.7109375" customWidth="1"/>
    <col min="5" max="5" width="36.42578125" customWidth="1"/>
    <col min="6" max="6" width="13" customWidth="1"/>
  </cols>
  <sheetData>
    <row r="1" spans="2:6" x14ac:dyDescent="0.25">
      <c r="F1" s="1" t="s">
        <v>7</v>
      </c>
    </row>
    <row r="2" spans="2:6" x14ac:dyDescent="0.25">
      <c r="C2" t="s">
        <v>9</v>
      </c>
    </row>
    <row r="3" spans="2:6" ht="18.75" x14ac:dyDescent="0.25">
      <c r="B3" s="61" t="s">
        <v>67</v>
      </c>
      <c r="C3" s="61"/>
      <c r="D3" s="61"/>
      <c r="E3" s="61"/>
      <c r="F3" s="61"/>
    </row>
    <row r="4" spans="2:6" ht="18.75" x14ac:dyDescent="0.25">
      <c r="B4" s="62" t="s">
        <v>10</v>
      </c>
      <c r="C4" s="62"/>
      <c r="D4" s="62"/>
      <c r="E4" s="62"/>
      <c r="F4" s="62"/>
    </row>
    <row r="5" spans="2:6" ht="18.75" x14ac:dyDescent="0.25">
      <c r="B5" s="55"/>
      <c r="C5" s="55"/>
      <c r="D5" s="55"/>
      <c r="E5" s="55"/>
      <c r="F5" s="55"/>
    </row>
    <row r="6" spans="2:6" ht="16.5" thickBot="1" x14ac:dyDescent="0.3">
      <c r="B6" s="56"/>
      <c r="C6" s="56"/>
      <c r="D6" s="56"/>
      <c r="E6" s="56"/>
      <c r="F6" s="2" t="s">
        <v>8</v>
      </c>
    </row>
    <row r="7" spans="2:6" ht="15.75" thickBot="1" x14ac:dyDescent="0.3">
      <c r="B7" s="63" t="s">
        <v>11</v>
      </c>
      <c r="C7" s="4" t="s">
        <v>12</v>
      </c>
      <c r="D7" s="5"/>
      <c r="E7" s="4" t="s">
        <v>4</v>
      </c>
      <c r="F7" s="6"/>
    </row>
    <row r="8" spans="2:6" ht="24.75" thickBot="1" x14ac:dyDescent="0.3">
      <c r="B8" s="64"/>
      <c r="C8" s="7" t="s">
        <v>3</v>
      </c>
      <c r="D8" s="8" t="s">
        <v>68</v>
      </c>
      <c r="E8" s="7" t="s">
        <v>3</v>
      </c>
      <c r="F8" s="9" t="s">
        <v>68</v>
      </c>
    </row>
    <row r="9" spans="2:6" x14ac:dyDescent="0.25">
      <c r="B9" s="10" t="s">
        <v>13</v>
      </c>
      <c r="C9" s="11" t="s">
        <v>14</v>
      </c>
      <c r="D9" s="12">
        <v>116066398</v>
      </c>
      <c r="E9" s="11" t="s">
        <v>0</v>
      </c>
      <c r="F9" s="12">
        <v>23939684</v>
      </c>
    </row>
    <row r="10" spans="2:6" x14ac:dyDescent="0.25">
      <c r="B10" s="13" t="s">
        <v>6</v>
      </c>
      <c r="C10" s="14" t="s">
        <v>59</v>
      </c>
      <c r="D10" s="12">
        <v>116066398</v>
      </c>
      <c r="E10" s="14" t="s">
        <v>15</v>
      </c>
      <c r="F10" s="12">
        <v>3532341</v>
      </c>
    </row>
    <row r="11" spans="2:6" x14ac:dyDescent="0.25">
      <c r="B11" s="13" t="s">
        <v>16</v>
      </c>
      <c r="C11" s="14" t="s">
        <v>17</v>
      </c>
      <c r="D11" s="15">
        <v>42765000</v>
      </c>
      <c r="E11" s="14" t="s">
        <v>18</v>
      </c>
      <c r="F11" s="12">
        <v>18118767</v>
      </c>
    </row>
    <row r="12" spans="2:6" x14ac:dyDescent="0.25">
      <c r="B12" s="13" t="s">
        <v>19</v>
      </c>
      <c r="C12" s="16" t="s">
        <v>5</v>
      </c>
      <c r="D12" s="12">
        <v>3578623</v>
      </c>
      <c r="E12" s="14" t="s">
        <v>20</v>
      </c>
      <c r="F12" s="12">
        <v>4841000</v>
      </c>
    </row>
    <row r="13" spans="2:6" x14ac:dyDescent="0.25">
      <c r="B13" s="13" t="s">
        <v>21</v>
      </c>
      <c r="C13" s="14" t="s">
        <v>22</v>
      </c>
      <c r="D13" s="12">
        <v>14814091</v>
      </c>
      <c r="E13" s="14" t="s">
        <v>23</v>
      </c>
      <c r="F13" s="12">
        <v>32310035</v>
      </c>
    </row>
    <row r="14" spans="2:6" ht="15.75" thickBot="1" x14ac:dyDescent="0.3">
      <c r="B14" s="13" t="s">
        <v>24</v>
      </c>
      <c r="C14" s="14" t="s">
        <v>25</v>
      </c>
      <c r="D14" s="12">
        <v>290000</v>
      </c>
      <c r="E14" s="14"/>
      <c r="F14" s="17"/>
    </row>
    <row r="15" spans="2:6" ht="15.75" thickBot="1" x14ac:dyDescent="0.3">
      <c r="B15" s="18" t="s">
        <v>51</v>
      </c>
      <c r="C15" s="19" t="s">
        <v>27</v>
      </c>
      <c r="D15" s="20">
        <f>SUM(D9+D11+D12+D13+D14)</f>
        <v>177514112</v>
      </c>
      <c r="E15" s="21" t="s">
        <v>28</v>
      </c>
      <c r="F15" s="22">
        <f>SUM(F9:F14)</f>
        <v>82741827</v>
      </c>
    </row>
    <row r="16" spans="2:6" x14ac:dyDescent="0.25">
      <c r="B16" s="54" t="s">
        <v>52</v>
      </c>
      <c r="C16" s="48" t="s">
        <v>65</v>
      </c>
      <c r="D16" s="23"/>
      <c r="E16" s="14"/>
      <c r="F16" s="24"/>
    </row>
    <row r="17" spans="1:6" x14ac:dyDescent="0.25">
      <c r="B17" s="51" t="s">
        <v>53</v>
      </c>
      <c r="C17" s="49" t="s">
        <v>62</v>
      </c>
      <c r="D17" s="17">
        <v>33915785</v>
      </c>
      <c r="E17" s="14" t="s">
        <v>31</v>
      </c>
      <c r="F17" s="25"/>
    </row>
    <row r="18" spans="1:6" x14ac:dyDescent="0.25">
      <c r="B18" s="51" t="s">
        <v>54</v>
      </c>
      <c r="C18" s="49" t="s">
        <v>36</v>
      </c>
      <c r="D18" s="26">
        <v>4230697</v>
      </c>
      <c r="E18" s="14" t="s">
        <v>33</v>
      </c>
      <c r="F18" s="25"/>
    </row>
    <row r="19" spans="1:6" x14ac:dyDescent="0.25">
      <c r="B19" s="51" t="s">
        <v>55</v>
      </c>
      <c r="C19" s="49" t="s">
        <v>34</v>
      </c>
      <c r="D19" s="26"/>
      <c r="E19" s="14" t="s">
        <v>35</v>
      </c>
      <c r="F19" s="12"/>
    </row>
    <row r="20" spans="1:6" x14ac:dyDescent="0.25">
      <c r="B20" s="51" t="s">
        <v>56</v>
      </c>
      <c r="C20" s="49" t="s">
        <v>36</v>
      </c>
      <c r="D20" s="26"/>
      <c r="E20" s="27" t="s">
        <v>37</v>
      </c>
      <c r="F20" s="25"/>
    </row>
    <row r="21" spans="1:6" ht="25.5" x14ac:dyDescent="0.25">
      <c r="B21" s="51" t="s">
        <v>26</v>
      </c>
      <c r="C21" s="48" t="s">
        <v>66</v>
      </c>
      <c r="D21" s="26"/>
      <c r="E21" s="14" t="s">
        <v>39</v>
      </c>
      <c r="F21" s="25"/>
    </row>
    <row r="22" spans="1:6" x14ac:dyDescent="0.25">
      <c r="B22" s="51" t="s">
        <v>29</v>
      </c>
      <c r="C22" s="49" t="s">
        <v>40</v>
      </c>
      <c r="D22" s="23"/>
      <c r="E22" s="11" t="s">
        <v>41</v>
      </c>
      <c r="F22" s="25"/>
    </row>
    <row r="23" spans="1:6" ht="25.5" x14ac:dyDescent="0.25">
      <c r="B23" s="51" t="s">
        <v>30</v>
      </c>
      <c r="C23" s="50" t="s">
        <v>42</v>
      </c>
      <c r="D23" s="26"/>
      <c r="E23" s="14" t="s">
        <v>43</v>
      </c>
      <c r="F23" s="12">
        <v>3254586</v>
      </c>
    </row>
    <row r="24" spans="1:6" ht="26.25" thickBot="1" x14ac:dyDescent="0.3">
      <c r="B24" s="52" t="s">
        <v>32</v>
      </c>
      <c r="C24" s="3"/>
      <c r="D24" s="28"/>
      <c r="E24" s="11" t="s">
        <v>44</v>
      </c>
      <c r="F24" s="12">
        <v>44269161</v>
      </c>
    </row>
    <row r="25" spans="1:6" ht="15.75" thickBot="1" x14ac:dyDescent="0.3">
      <c r="A25" s="53"/>
      <c r="B25" s="18" t="s">
        <v>38</v>
      </c>
      <c r="C25" s="19" t="s">
        <v>57</v>
      </c>
      <c r="D25" s="20">
        <f>SUM(D17:D24)</f>
        <v>38146482</v>
      </c>
      <c r="E25" s="19" t="s">
        <v>2</v>
      </c>
      <c r="F25" s="22">
        <f>SUM(F16:F24)</f>
        <v>47523747</v>
      </c>
    </row>
    <row r="26" spans="1:6" ht="15.75" thickBot="1" x14ac:dyDescent="0.3">
      <c r="B26" s="47"/>
      <c r="C26" s="29" t="s">
        <v>58</v>
      </c>
      <c r="D26" s="20">
        <f>SUM(D15)</f>
        <v>177514112</v>
      </c>
      <c r="E26" s="29" t="s">
        <v>45</v>
      </c>
      <c r="F26" s="22">
        <f>SUM(F15+F25)</f>
        <v>130265574</v>
      </c>
    </row>
    <row r="27" spans="1:6" ht="15.75" thickBot="1" x14ac:dyDescent="0.3">
      <c r="B27" s="18"/>
      <c r="C27" s="30" t="s">
        <v>46</v>
      </c>
      <c r="D27" s="31">
        <f>SUM(D25:D26)</f>
        <v>215660594</v>
      </c>
      <c r="E27" s="32" t="s">
        <v>47</v>
      </c>
      <c r="F27" s="33">
        <f>SUM(F33+F26)</f>
        <v>152765460</v>
      </c>
    </row>
    <row r="29" spans="1:6" ht="15.75" x14ac:dyDescent="0.25">
      <c r="B29" s="58" t="s">
        <v>48</v>
      </c>
      <c r="C29" s="58"/>
      <c r="D29" s="58"/>
      <c r="E29" s="58"/>
      <c r="F29" s="58"/>
    </row>
    <row r="30" spans="1:6" ht="15.75" thickBot="1" x14ac:dyDescent="0.3">
      <c r="B30" s="34"/>
      <c r="C30" s="34"/>
      <c r="D30" s="34"/>
      <c r="E30" s="34"/>
      <c r="F30" s="34"/>
    </row>
    <row r="31" spans="1:6" ht="15.75" thickBot="1" x14ac:dyDescent="0.3">
      <c r="B31" s="59" t="s">
        <v>11</v>
      </c>
      <c r="C31" s="35" t="s">
        <v>12</v>
      </c>
      <c r="D31" s="36"/>
      <c r="E31" s="35" t="s">
        <v>4</v>
      </c>
      <c r="F31" s="37"/>
    </row>
    <row r="32" spans="1:6" ht="24.75" thickBot="1" x14ac:dyDescent="0.3">
      <c r="B32" s="60"/>
      <c r="C32" s="38" t="s">
        <v>3</v>
      </c>
      <c r="D32" s="8" t="s">
        <v>68</v>
      </c>
      <c r="E32" s="38" t="s">
        <v>3</v>
      </c>
      <c r="F32" s="8" t="s">
        <v>68</v>
      </c>
    </row>
    <row r="33" spans="2:7" x14ac:dyDescent="0.25">
      <c r="B33" s="46"/>
      <c r="C33" s="46" t="s">
        <v>63</v>
      </c>
      <c r="D33" s="46">
        <f>SUM(D34:D36)</f>
        <v>51915000</v>
      </c>
      <c r="E33" s="46" t="s">
        <v>64</v>
      </c>
      <c r="F33" s="46">
        <f>SUM(F34:F36)</f>
        <v>22499886</v>
      </c>
    </row>
    <row r="34" spans="2:7" x14ac:dyDescent="0.25">
      <c r="B34" s="39" t="s">
        <v>13</v>
      </c>
      <c r="C34" s="40" t="s">
        <v>49</v>
      </c>
      <c r="D34" s="41">
        <v>42765000</v>
      </c>
      <c r="E34" s="40" t="s">
        <v>1</v>
      </c>
      <c r="F34" s="12">
        <v>17386958</v>
      </c>
    </row>
    <row r="35" spans="2:7" x14ac:dyDescent="0.25">
      <c r="B35" s="42" t="s">
        <v>6</v>
      </c>
      <c r="C35" s="43" t="s">
        <v>50</v>
      </c>
      <c r="D35" s="44">
        <v>0</v>
      </c>
      <c r="E35" s="43" t="s">
        <v>60</v>
      </c>
      <c r="F35" s="45">
        <v>4612928</v>
      </c>
    </row>
    <row r="36" spans="2:7" x14ac:dyDescent="0.25">
      <c r="B36" s="42" t="s">
        <v>16</v>
      </c>
      <c r="C36" s="43" t="s">
        <v>69</v>
      </c>
      <c r="D36" s="44">
        <v>9150000</v>
      </c>
      <c r="E36" s="43" t="s">
        <v>61</v>
      </c>
      <c r="F36" s="45">
        <v>500000</v>
      </c>
    </row>
    <row r="40" spans="2:7" x14ac:dyDescent="0.25">
      <c r="G40" s="57"/>
    </row>
  </sheetData>
  <mergeCells count="5">
    <mergeCell ref="B29:F29"/>
    <mergeCell ref="B31:B32"/>
    <mergeCell ref="B3:F3"/>
    <mergeCell ref="B4:F4"/>
    <mergeCell ref="B7:B8"/>
  </mergeCells>
  <phoneticPr fontId="16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2021-06-01T06:29:54Z</dcterms:modified>
</cp:coreProperties>
</file>