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Jegyzőkönyv 2021\Tótszerdahely2021\20210527\"/>
    </mc:Choice>
  </mc:AlternateContent>
  <bookViews>
    <workbookView xWindow="32760" yWindow="32760" windowWidth="28800" windowHeight="12225" tabRatio="967" activeTab="3"/>
  </bookViews>
  <sheets>
    <sheet name="Z_TARTALOMJEGYZÉK" sheetId="209" r:id="rId1"/>
    <sheet name="Z_ALAPADATOK" sheetId="94" r:id="rId2"/>
    <sheet name="Z_ÖSSZEFÜGGÉSEK" sheetId="75" r:id="rId3"/>
    <sheet name="7.sz.mell." sheetId="207" r:id="rId4"/>
  </sheets>
  <calcPr calcId="181029"/>
</workbook>
</file>

<file path=xl/calcChain.xml><?xml version="1.0" encoding="utf-8"?>
<calcChain xmlns="http://schemas.openxmlformats.org/spreadsheetml/2006/main">
  <c r="D7" i="94" l="1"/>
  <c r="F3" i="207"/>
  <c r="B1" i="94"/>
  <c r="A3" i="207"/>
  <c r="B9" i="209"/>
  <c r="K13" i="94"/>
  <c r="M13" i="94"/>
  <c r="K11" i="94"/>
  <c r="M11" i="94"/>
  <c r="A2" i="207"/>
  <c r="E23" i="207"/>
  <c r="D23" i="207"/>
  <c r="K15" i="94"/>
  <c r="K17" i="94"/>
  <c r="M17" i="94"/>
  <c r="M15" i="94"/>
  <c r="K19" i="94"/>
  <c r="K21" i="94"/>
  <c r="M21" i="94"/>
  <c r="M19" i="94"/>
  <c r="K23" i="94"/>
  <c r="M23" i="94"/>
  <c r="K25" i="94"/>
  <c r="K27" i="94"/>
  <c r="M25" i="94"/>
  <c r="M27" i="94"/>
  <c r="K29" i="94"/>
  <c r="M29" i="94"/>
  <c r="K31" i="94"/>
  <c r="M31" i="94"/>
  <c r="A6" i="75"/>
  <c r="A13" i="75"/>
  <c r="A25" i="75"/>
  <c r="A31" i="75"/>
  <c r="A19" i="75"/>
  <c r="A37" i="75"/>
</calcChain>
</file>

<file path=xl/sharedStrings.xml><?xml version="1.0" encoding="utf-8"?>
<sst xmlns="http://schemas.openxmlformats.org/spreadsheetml/2006/main" count="108" uniqueCount="87">
  <si>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</si>
  <si>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</si>
  <si>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</si>
  <si>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</si>
  <si>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</si>
  <si>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</si>
  <si>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</si>
  <si>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</si>
  <si>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</si>
  <si>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</si>
  <si>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</si>
  <si>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</si>
  <si>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</si>
  <si>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</si>
  <si>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</si>
  <si>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</si>
  <si>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</si>
  <si>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2.1. számú melléklet C. oszlop 13. sor + 2.2. számú melléklet C. oszlop 12. sor</t>
  </si>
  <si>
    <t>2.1. számú melléklet D. oszlop 13. sor + 2.2. számú melléklet D. oszlop 12. sor</t>
  </si>
  <si>
    <t>2.1. számú melléklet E. oszlop 13. sor + 2.2. számú melléklet E. oszlop 12. sor</t>
  </si>
  <si>
    <t>2.1. számú melléklet G. oszlop 13. sor + 2.2. számú melléklet G. oszlop 12. sor</t>
  </si>
  <si>
    <t>2.1. számú melléklet H. oszlop 13. sor + 2.2. számú melléklet H. oszlop 12. sor</t>
  </si>
  <si>
    <t>2.1. számú melléklet I. oszlop 13. sor + 2.2. számú melléklet I. oszlop 12. sor</t>
  </si>
  <si>
    <t>2.1. számú melléklet C. oszlop 24. sor + 2.2. számú melléklet C. oszlop 25. sor</t>
  </si>
  <si>
    <t>2.1. számú melléklet C. oszlop 25. sor + 2.2. számú melléklet C. oszlop 26. sor</t>
  </si>
  <si>
    <t>2.1. számú melléklet D. oszlop 24. sor + 2.2. számú melléklet D. oszlop 25. sor</t>
  </si>
  <si>
    <t>2.1. számú melléklet D. oszlop 25. sor + 2.2. számú melléklet D. oszlop 26. sor</t>
  </si>
  <si>
    <t>2.1. számú melléklet E. oszlop 24. sor + 2.2. számú melléklet E. oszlop 25. sor</t>
  </si>
  <si>
    <t>2.1. számú melléklet E. oszlop 25. sor + 2.2. számú melléklet E. oszlop 26. sor</t>
  </si>
  <si>
    <t>2.1. számú melléklet G. oszlop 24. sor + 2.2. számú melléklet G. oszlop 25. sor</t>
  </si>
  <si>
    <t>2.1. számú melléklet G. oszlop 25. sor + 2.2. számú melléklet G. oszlop 26. sor</t>
  </si>
  <si>
    <t>2.1. számú melléklet H. oszlop 24. sor + 2.2. számú melléklet H. oszlop 25. sor</t>
  </si>
  <si>
    <t>2.1. számú melléklet H. oszlop 25. sor + 2.2. számú melléklet H. oszlop 26. sor</t>
  </si>
  <si>
    <t>2.1. számú melléklet I. oszlop 24. sor + 2.2. számú melléklet I. oszlop 25. sor</t>
  </si>
  <si>
    <t>2.1. számú melléklet I. oszlop 25. sor + 2.2. számú melléklet I. oszlop 26. sor</t>
  </si>
  <si>
    <t>1.1 sz. melléklet Bevételek táblázat C. oszlop 17 sora =</t>
  </si>
  <si>
    <t>1.1 sz. melléklet Bevételek táblázat C. oszlop 18 sora =</t>
  </si>
  <si>
    <t>1.1. sz. melléklet Bevételek táblázat C. oszlop 9 sora =</t>
  </si>
  <si>
    <t>1.1. sz. melléklet Bevételek táblázat D. oszlop 9 sora =</t>
  </si>
  <si>
    <t>1.1. sz. melléklet Bevételek táblázat D. oszlop 17 sora =</t>
  </si>
  <si>
    <t>1.1. sz. melléklet Bevételek táblázat D. oszlop 18 sora =</t>
  </si>
  <si>
    <t>1.1. sz. melléklet Bevételek táblázat E. oszlop 9 sora =</t>
  </si>
  <si>
    <t>1.1. sz. melléklet Bevételek táblázat E. oszlop 17 sora =</t>
  </si>
  <si>
    <t>1.1. sz. melléklet Bevételek táblázat E. oszlop 18 sora =</t>
  </si>
  <si>
    <t>1.1.sz. melléklet Kiadások táblázat C. oszlop 3 sora =</t>
  </si>
  <si>
    <t>1.1. sz. melléklet Kiadások táblázat C. oszlop 10 sora =</t>
  </si>
  <si>
    <t>1.1. sz. melléklet Kiadások táblázat C. oszlop 11 sora =</t>
  </si>
  <si>
    <t>1.1. sz. melléklet Kiadások táblázat D. oszlop 3 sora =</t>
  </si>
  <si>
    <t>1.1. sz. melléklet Kiadások táblázat D. oszlop 10 sora =</t>
  </si>
  <si>
    <t>1.1. sz. melléklet Kiadások táblázat D. oszlop 11 sora =</t>
  </si>
  <si>
    <t>1.1. sz. melléklet Kiadások táblázat E. oszlop 3 sora =</t>
  </si>
  <si>
    <t>1.1. sz. melléklet Kiadások táblázat E. oszlop 10 sora =</t>
  </si>
  <si>
    <t>1.1.sz. melléklet Kiadások táblázat E. oszlop 11 sora =</t>
  </si>
  <si>
    <t>ALAPADATOK</t>
  </si>
  <si>
    <t>1. költségvetési szerv neve</t>
  </si>
  <si>
    <t>Zárszámadási rendelet űrlapjainak összefüggései:</t>
  </si>
  <si>
    <t>Sorszám</t>
  </si>
  <si>
    <t>Gazdálkodó szervezet megnevezése</t>
  </si>
  <si>
    <t>Részesedés mértéke (%-ban)</t>
  </si>
  <si>
    <t>Részesedés összege (Ft-ban)</t>
  </si>
  <si>
    <t>Működésből származó kötelezettségek összege XII. 31-én
 (Ft-ban)</t>
  </si>
  <si>
    <t xml:space="preserve">       ÖSSZESEN:</t>
  </si>
  <si>
    <t>Tartalomjegyzék</t>
  </si>
  <si>
    <t>Dokumentum neve</t>
  </si>
  <si>
    <t>A dokumentációs rendszerben található táblázatok listája</t>
  </si>
  <si>
    <t>Ugrás</t>
  </si>
  <si>
    <t>Alapadatok</t>
  </si>
  <si>
    <t>Adatok megadása</t>
  </si>
  <si>
    <t>Összefüggések</t>
  </si>
  <si>
    <t>ZÁRSZÁMADÁSI RENDLET</t>
  </si>
  <si>
    <t>a</t>
  </si>
  <si>
    <t>/</t>
  </si>
  <si>
    <t>(</t>
  </si>
  <si>
    <t>)</t>
  </si>
  <si>
    <t>önkormányzati rendelethez</t>
  </si>
  <si>
    <t>Táblázatok adatainak összefüggései</t>
  </si>
  <si>
    <t>Előterjesztéskor</t>
  </si>
  <si>
    <t>7. melléklet</t>
  </si>
  <si>
    <t>. évi</t>
  </si>
  <si>
    <t>Mellékletben külön?</t>
  </si>
  <si>
    <t>.</t>
  </si>
  <si>
    <t>Igen</t>
  </si>
  <si>
    <t>Tótszerdahely Községi Önkormányzata</t>
  </si>
  <si>
    <t>Tótszerdahelyi Közös Önkormányzati Hivatal</t>
  </si>
  <si>
    <t>Tótszerdahelyi Óvoda és Konyha</t>
  </si>
  <si>
    <t>Délzalai Víz-és Csatornamű Zrt.</t>
  </si>
  <si>
    <t>V.27.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</si>
</sst>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1" formatCode="_-* #,##0.00\ _F_t_-;\-* #,##0.00\ _F_t_-;_-* &quot;-&quot;??\ _F_t_-;_-@_-"/>
    <numFmt numFmtId="174" formatCode="_-* #,##0\ _F_t_-;\-* #,##0\ _F_t_-;_-* &quot;-&quot;??\ _F_t_-;_-@_-"/>
    <numFmt numFmtId="187" formatCode="0.000%"/>
  </numFmts>
  <fonts count="24" x14ac:knownFonts="1"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b/>
      <sz val="11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i/>
      <sz val="11"/>
      <name val="Times New Roman CE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u/>
      <sz val="10"/>
      <color theme="10"/>
      <name val="Times New Roman CE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0"/>
      <color theme="0"/>
      <name val="Times New Roman CE"/>
      <charset val="238"/>
    </font>
    <font>
      <b/>
      <sz val="14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gray125">
        <bgColor indexed="47"/>
      </patternFill>
    </fill>
    <fill>
      <patternFill patternType="solid">
        <fgColor rgb="FFD8D8D8"/>
        <bgColor rgb="FF000000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6600"/>
      </left>
      <right style="thick">
        <color rgb="FF006600"/>
      </right>
      <top style="thick">
        <color rgb="FF006600"/>
      </top>
      <bottom style="thick">
        <color rgb="FF006600"/>
      </bottom>
      <diagonal/>
    </border>
  </borders>
  <cellStyleXfs count="8">
    <xf numFmtId="0" fontId="0" fillId="0" borderId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9" fontId="3" fillId="0" borderId="0" applyFont="0" applyFill="0" applyBorder="0" applyAlignment="0" applyProtection="0"/>
  </cellStyleXfs>
  <cellXfs count="62">
    <xf numFmtId="0" fontId="0" fillId="0" borderId="0" xfId="0"/>
    <xf numFmtId="0" fontId="11" fillId="0" borderId="0" xfId="0" applyFont="1"/>
    <xf numFmtId="0" fontId="0" fillId="0" borderId="0" xfId="0" applyProtection="1"/>
    <xf numFmtId="0" fontId="4" fillId="0" borderId="0" xfId="0" applyFont="1" applyFill="1" applyProtection="1"/>
    <xf numFmtId="0" fontId="8" fillId="0" borderId="0" xfId="0" applyFont="1" applyProtection="1"/>
    <xf numFmtId="0" fontId="9" fillId="0" borderId="0" xfId="0" applyFont="1" applyFill="1" applyProtection="1"/>
    <xf numFmtId="0" fontId="10" fillId="0" borderId="0" xfId="0" applyFont="1" applyFill="1" applyProtection="1"/>
    <xf numFmtId="0" fontId="4" fillId="0" borderId="0" xfId="0" applyFont="1" applyProtection="1"/>
    <xf numFmtId="0" fontId="7" fillId="0" borderId="0" xfId="0" applyFont="1" applyProtection="1"/>
    <xf numFmtId="0" fontId="13" fillId="0" borderId="0" xfId="0" applyFont="1" applyAlignment="1" applyProtection="1">
      <alignment horizontal="center"/>
    </xf>
    <xf numFmtId="0" fontId="15" fillId="0" borderId="1" xfId="0" applyFont="1" applyBorder="1" applyAlignment="1" applyProtection="1">
      <alignment horizontal="left" vertical="top" wrapText="1"/>
      <protection locked="0"/>
    </xf>
    <xf numFmtId="174" fontId="15" fillId="0" borderId="1" xfId="1" applyNumberFormat="1" applyFont="1" applyBorder="1" applyAlignment="1" applyProtection="1">
      <alignment horizontal="center" vertical="center" wrapText="1"/>
      <protection locked="0"/>
    </xf>
    <xf numFmtId="174" fontId="15" fillId="0" borderId="2" xfId="1" applyNumberFormat="1" applyFont="1" applyBorder="1" applyAlignment="1" applyProtection="1">
      <alignment horizontal="center" vertical="top" wrapText="1"/>
      <protection locked="0"/>
    </xf>
    <xf numFmtId="0" fontId="15" fillId="0" borderId="3" xfId="0" applyFont="1" applyBorder="1" applyAlignment="1" applyProtection="1">
      <alignment horizontal="left" vertical="top" wrapText="1"/>
      <protection locked="0"/>
    </xf>
    <xf numFmtId="9" fontId="15" fillId="0" borderId="3" xfId="7" applyFont="1" applyBorder="1" applyAlignment="1" applyProtection="1">
      <alignment horizontal="center" vertical="center" wrapText="1"/>
      <protection locked="0"/>
    </xf>
    <xf numFmtId="174" fontId="15" fillId="0" borderId="3" xfId="1" applyNumberFormat="1" applyFont="1" applyBorder="1" applyAlignment="1" applyProtection="1">
      <alignment horizontal="center" vertical="center" wrapText="1"/>
      <protection locked="0"/>
    </xf>
    <xf numFmtId="174" fontId="15" fillId="0" borderId="4" xfId="1" applyNumberFormat="1" applyFont="1" applyBorder="1" applyAlignment="1" applyProtection="1">
      <alignment horizontal="center" vertical="top" wrapText="1"/>
      <protection locked="0"/>
    </xf>
    <xf numFmtId="0" fontId="15" fillId="0" borderId="5" xfId="0" applyFont="1" applyBorder="1" applyAlignment="1" applyProtection="1">
      <alignment horizontal="left" vertical="top" wrapText="1"/>
      <protection locked="0"/>
    </xf>
    <xf numFmtId="9" fontId="15" fillId="0" borderId="5" xfId="7" applyFont="1" applyBorder="1" applyAlignment="1" applyProtection="1">
      <alignment horizontal="center" vertical="center" wrapText="1"/>
      <protection locked="0"/>
    </xf>
    <xf numFmtId="174" fontId="15" fillId="0" borderId="5" xfId="1" applyNumberFormat="1" applyFont="1" applyBorder="1" applyAlignment="1" applyProtection="1">
      <alignment horizontal="center" vertical="center" wrapText="1"/>
      <protection locked="0"/>
    </xf>
    <xf numFmtId="174" fontId="15" fillId="0" borderId="6" xfId="1" applyNumberFormat="1" applyFont="1" applyBorder="1" applyAlignment="1" applyProtection="1">
      <alignment horizontal="center" vertical="top" wrapText="1"/>
      <protection locked="0"/>
    </xf>
    <xf numFmtId="0" fontId="13" fillId="2" borderId="7" xfId="0" applyFont="1" applyFill="1" applyBorder="1" applyAlignment="1" applyProtection="1">
      <alignment horizontal="center" vertical="top" wrapText="1"/>
    </xf>
    <xf numFmtId="174" fontId="15" fillId="0" borderId="7" xfId="1" applyNumberFormat="1" applyFont="1" applyBorder="1" applyAlignment="1" applyProtection="1">
      <alignment horizontal="center" vertical="center" wrapText="1"/>
    </xf>
    <xf numFmtId="174" fontId="15" fillId="0" borderId="8" xfId="1" applyNumberFormat="1" applyFont="1" applyBorder="1" applyAlignment="1" applyProtection="1">
      <alignment horizontal="center" vertical="top" wrapText="1"/>
    </xf>
    <xf numFmtId="0" fontId="16" fillId="0" borderId="9" xfId="0" applyFont="1" applyBorder="1" applyAlignment="1" applyProtection="1">
      <alignment horizontal="center" vertical="top" wrapText="1"/>
    </xf>
    <xf numFmtId="0" fontId="16" fillId="0" borderId="10" xfId="0" applyFont="1" applyBorder="1" applyAlignment="1" applyProtection="1">
      <alignment horizontal="center" vertical="top" wrapText="1"/>
    </xf>
    <xf numFmtId="0" fontId="16" fillId="0" borderId="11" xfId="0" applyFont="1" applyBorder="1" applyAlignment="1" applyProtection="1">
      <alignment horizontal="center" vertical="top" wrapText="1"/>
    </xf>
    <xf numFmtId="0" fontId="0" fillId="0" borderId="0" xfId="0" applyProtection="1">
      <protection locked="0"/>
    </xf>
    <xf numFmtId="0" fontId="13" fillId="0" borderId="0" xfId="0" applyFont="1" applyAlignment="1" applyProtection="1">
      <alignment horizontal="center"/>
      <protection locked="0"/>
    </xf>
    <xf numFmtId="0" fontId="14" fillId="0" borderId="12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 applyProtection="1">
      <alignment horizontal="center" vertical="center" wrapText="1"/>
      <protection locked="0"/>
    </xf>
    <xf numFmtId="0" fontId="20" fillId="0" borderId="0" xfId="0" applyFont="1"/>
    <xf numFmtId="0" fontId="20" fillId="0" borderId="0" xfId="0" applyFont="1" applyAlignment="1">
      <alignment horizontal="justify" vertical="top" wrapText="1"/>
    </xf>
    <xf numFmtId="0" fontId="21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top" wrapText="1"/>
    </xf>
    <xf numFmtId="0" fontId="17" fillId="0" borderId="0" xfId="0" applyFont="1"/>
    <xf numFmtId="0" fontId="19" fillId="0" borderId="0" xfId="4" applyAlignment="1" applyProtection="1"/>
    <xf numFmtId="0" fontId="0" fillId="4" borderId="0" xfId="0" applyFill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/>
    <xf numFmtId="0" fontId="22" fillId="0" borderId="0" xfId="0" applyFont="1"/>
    <xf numFmtId="0" fontId="22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alignment horizontal="center"/>
      <protection locked="0"/>
    </xf>
    <xf numFmtId="0" fontId="6" fillId="0" borderId="13" xfId="0" applyFont="1" applyBorder="1" applyProtection="1">
      <protection locked="0"/>
    </xf>
    <xf numFmtId="0" fontId="7" fillId="0" borderId="0" xfId="0" applyFont="1" applyProtection="1">
      <protection locked="0"/>
    </xf>
    <xf numFmtId="187" fontId="15" fillId="0" borderId="1" xfId="7" applyNumberFormat="1" applyFont="1" applyBorder="1" applyAlignment="1" applyProtection="1">
      <alignment horizontal="center" vertical="center" wrapText="1"/>
      <protection locked="0"/>
    </xf>
    <xf numFmtId="0" fontId="23" fillId="0" borderId="0" xfId="0" applyFont="1" applyAlignment="1">
      <alignment horizontal="center" vertical="top" wrapText="1"/>
    </xf>
    <xf numFmtId="0" fontId="18" fillId="0" borderId="0" xfId="0" applyFont="1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4" fillId="4" borderId="0" xfId="0" applyFont="1" applyFill="1" applyAlignment="1" applyProtection="1">
      <protection locked="0"/>
    </xf>
    <xf numFmtId="0" fontId="0" fillId="4" borderId="0" xfId="0" applyFill="1" applyAlignment="1" applyProtection="1">
      <protection locked="0"/>
    </xf>
    <xf numFmtId="0" fontId="4" fillId="4" borderId="0" xfId="0" applyFont="1" applyFill="1" applyAlignment="1" applyProtection="1">
      <alignment horizontal="center"/>
      <protection locked="0"/>
    </xf>
    <xf numFmtId="0" fontId="7" fillId="4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12" fillId="0" borderId="0" xfId="0" applyFont="1" applyAlignment="1" applyProtection="1">
      <alignment horizontal="center" textRotation="180"/>
      <protection locked="0"/>
    </xf>
    <xf numFmtId="0" fontId="13" fillId="0" borderId="12" xfId="0" applyFont="1" applyBorder="1" applyAlignment="1" applyProtection="1">
      <alignment wrapText="1"/>
    </xf>
    <xf numFmtId="0" fontId="13" fillId="0" borderId="7" xfId="0" applyFont="1" applyBorder="1" applyAlignment="1" applyProtection="1">
      <alignment wrapText="1"/>
    </xf>
    <xf numFmtId="0" fontId="13" fillId="0" borderId="0" xfId="0" applyFont="1" applyAlignment="1" applyProtection="1">
      <alignment horizontal="center"/>
      <protection locked="0"/>
    </xf>
  </cellXfs>
  <cellStyles count="8">
    <cellStyle name="Ezres 2" xfId="1"/>
    <cellStyle name="Ezres 3" xfId="2"/>
    <cellStyle name="Hiperhivatkozás" xfId="3"/>
    <cellStyle name="Hivatkozás" xfId="4" builtinId="8"/>
    <cellStyle name="Már látott hiperhivatkozás" xfId="5"/>
    <cellStyle name="Normál" xfId="0" builtinId="0"/>
    <cellStyle name="Normál 2" xfId="6"/>
    <cellStyle name="Százalék 2" xfId="7"/>
  </cellStyles>
  <dxfs count="1">
    <dxf>
      <font>
        <color rgb="FFFFC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152400</xdr:colOff>
      <xdr:row>1</xdr:row>
      <xdr:rowOff>104775</xdr:rowOff>
    </xdr:from>
    <xdr:to>
      <xdr:col>22</xdr:col>
      <xdr:colOff>266700</xdr:colOff>
      <xdr:row>16</xdr:row>
      <xdr:rowOff>133350</xdr:rowOff>
    </xdr:to>
    <xdr:grpSp>
      <xdr:nvGrpSpPr>
        <xdr:cNvPr id="4042" name="Csoportba foglalás 11"/>
        <xdr:cNvGrpSpPr>
          <a:grpSpLocks/>
        </xdr:cNvGrpSpPr>
      </xdr:nvGrpSpPr>
      <xdr:grpSpPr bwMode="auto">
        <a:xfrm>
          <a:off x="7743825" y="266700"/>
          <a:ext cx="4914900" cy="2714625"/>
          <a:chOff x="7866063" y="158750"/>
          <a:chExt cx="4900613" cy="2651125"/>
        </a:xfrm>
      </xdr:grpSpPr>
      <xdr:sp macro="" textlink="">
        <xdr:nvSpPr>
          <xdr:cNvPr id="3" name="Beszédbuborék: négyszög 2"/>
          <xdr:cNvSpPr/>
        </xdr:nvSpPr>
        <xdr:spPr bwMode="auto">
          <a:xfrm>
            <a:off x="7866063" y="158750"/>
            <a:ext cx="4900613" cy="2651125"/>
          </a:xfrm>
          <a:prstGeom prst="wedgeRectCallout">
            <a:avLst>
              <a:gd name="adj1" fmla="val -61515"/>
              <a:gd name="adj2" fmla="val 9031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hu-HU" sz="1100" b="1"/>
              <a:t>Teendő:</a:t>
            </a:r>
          </a:p>
          <a:p>
            <a:pPr algn="l"/>
            <a:r>
              <a:rPr lang="hu-HU" sz="1100"/>
              <a:t>Ha nem a székhely</a:t>
            </a:r>
            <a:r>
              <a:rPr lang="hu-HU" sz="1100" baseline="0"/>
              <a:t> szerinti önkormányzatra készülnek a táblázatok, kattintson ide</a:t>
            </a:r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r>
              <a:rPr lang="hu-HU" sz="1100"/>
              <a:t>,ha</a:t>
            </a:r>
            <a:r>
              <a:rPr lang="hu-HU" sz="1100" baseline="0"/>
              <a:t> feljön az "Igen" és "Nem" akkor kattintson a "Nem"-re. Ezt csak a  közös hivatallal rendelkező önkormányzatok esetében kell megtenni, polgármesteri hivatalok esetében minditg az alaphelyzetet (Igen) kell meghagyni!</a:t>
            </a:r>
          </a:p>
          <a:p>
            <a:pPr algn="l"/>
            <a:r>
              <a:rPr lang="hu-HU" sz="1100" b="1" baseline="0"/>
              <a:t>Magyarázat:</a:t>
            </a:r>
          </a:p>
          <a:p>
            <a:pPr algn="l"/>
            <a:r>
              <a:rPr lang="hu-HU" sz="1100" baseline="0"/>
              <a:t>Csak székhellyel rendelkező önkormányzatnál lehet közös hivatal, a többinél nem. ezért abban az esetben , ha másik önkormányzat táblázatait készítik az Igen-ről Nem-re történő váltásra azért van szükség, hogy a 6.1 (Önkormányzati táblázatok) melléklet számai után a költségvetési szervek melléklet számai 6.2.-vel folytatódjanak. A közös hivatal táblázatai továbbra is megmaradnak, de azokat ebben az esetben nem kell kinyomtatni. </a:t>
            </a:r>
            <a:endParaRPr lang="hu-HU" sz="1100"/>
          </a:p>
        </xdr:txBody>
      </xdr:sp>
      <xdr:pic>
        <xdr:nvPicPr>
          <xdr:cNvPr id="4045" name="Kép 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1466" t="43756" r="75948" b="52979"/>
          <a:stretch>
            <a:fillRect/>
          </a:stretch>
        </xdr:blipFill>
        <xdr:spPr bwMode="auto">
          <a:xfrm>
            <a:off x="7953445" y="525101"/>
            <a:ext cx="1358192" cy="5116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Nyíl: balra mutató 4"/>
          <xdr:cNvSpPr/>
        </xdr:nvSpPr>
        <xdr:spPr bwMode="auto">
          <a:xfrm>
            <a:off x="9148200" y="661068"/>
            <a:ext cx="816769" cy="269764"/>
          </a:xfrm>
          <a:prstGeom prst="leftArrow">
            <a:avLst/>
          </a:prstGeom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hu-HU"/>
          </a:p>
        </xdr:txBody>
      </xdr:sp>
    </xdr:grpSp>
    <xdr:clientData/>
  </xdr:twoCellAnchor>
  <xdr:twoCellAnchor>
    <xdr:from>
      <xdr:col>13</xdr:col>
      <xdr:colOff>154623</xdr:colOff>
      <xdr:row>17</xdr:row>
      <xdr:rowOff>40957</xdr:rowOff>
    </xdr:from>
    <xdr:to>
      <xdr:col>22</xdr:col>
      <xdr:colOff>263527</xdr:colOff>
      <xdr:row>23</xdr:row>
      <xdr:rowOff>169967</xdr:rowOff>
    </xdr:to>
    <xdr:sp macro="" textlink="">
      <xdr:nvSpPr>
        <xdr:cNvPr id="6" name="Téglalap 5"/>
        <xdr:cNvSpPr/>
      </xdr:nvSpPr>
      <xdr:spPr>
        <a:xfrm>
          <a:off x="7675563" y="3001962"/>
          <a:ext cx="4899029" cy="1222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hu-HU" sz="1100"/>
            <a:t>A Z_1.1.sz.mell.</a:t>
          </a:r>
          <a:r>
            <a:rPr lang="hu-HU" sz="1100" baseline="0"/>
            <a:t> fülnél a </a:t>
          </a:r>
          <a:r>
            <a:rPr lang="hu-HU" sz="1100" b="1" i="1" baseline="0"/>
            <a:t>4. Közhatalmi bevételek </a:t>
          </a:r>
          <a:r>
            <a:rPr lang="hu-HU" sz="1100" baseline="0"/>
            <a:t>bevételi jogcímei, abban az esetben ha az önkormányzatnál más bevételi jogcímek is előfordulnak, akkor bármelyik bevételi jogcím átírható arra, amit szerepeltetni szeretne az önkormányzat. </a:t>
          </a:r>
        </a:p>
        <a:p>
          <a:pPr algn="l">
            <a:lnSpc>
              <a:spcPts val="1100"/>
            </a:lnSpc>
          </a:pPr>
          <a:r>
            <a:rPr lang="hu-HU" sz="1100" b="1" baseline="0"/>
            <a:t>Ezt csak a Z_1.1.sz.mell. fülnél kell elvégzeni, a többi táblázat automatikusan javítódik!</a:t>
          </a:r>
          <a:endParaRPr lang="hu-HU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9"/>
  <sheetViews>
    <sheetView zoomScale="120" zoomScaleNormal="120" workbookViewId="0">
      <selection activeCell="B21" sqref="B21"/>
    </sheetView>
  </sheetViews>
  <sheetFormatPr defaultRowHeight="12.75" x14ac:dyDescent="0.2"/>
  <cols>
    <col min="1" max="1" width="34.83203125" customWidth="1"/>
    <col min="2" max="2" width="91.1640625" customWidth="1"/>
    <col min="3" max="3" width="35.33203125" customWidth="1"/>
  </cols>
  <sheetData>
    <row r="1" spans="1:3" x14ac:dyDescent="0.2">
      <c r="A1" s="42">
        <v>2020</v>
      </c>
    </row>
    <row r="2" spans="1:3" ht="18.75" x14ac:dyDescent="0.2">
      <c r="A2" s="50" t="s">
        <v>62</v>
      </c>
      <c r="B2" s="50"/>
      <c r="C2" s="50"/>
    </row>
    <row r="3" spans="1:3" ht="15" x14ac:dyDescent="0.25">
      <c r="A3" s="32"/>
      <c r="B3" s="33"/>
      <c r="C3" s="32"/>
    </row>
    <row r="4" spans="1:3" ht="14.25" x14ac:dyDescent="0.2">
      <c r="A4" s="34" t="s">
        <v>63</v>
      </c>
      <c r="B4" s="35" t="s">
        <v>64</v>
      </c>
      <c r="C4" s="34" t="s">
        <v>65</v>
      </c>
    </row>
    <row r="5" spans="1:3" x14ac:dyDescent="0.2">
      <c r="A5" s="36"/>
      <c r="B5" s="36"/>
      <c r="C5" s="36"/>
    </row>
    <row r="6" spans="1:3" ht="18.75" x14ac:dyDescent="0.3">
      <c r="A6" s="51" t="s">
        <v>69</v>
      </c>
      <c r="B6" s="51"/>
      <c r="C6" s="51"/>
    </row>
    <row r="7" spans="1:3" x14ac:dyDescent="0.2">
      <c r="A7" s="36" t="s">
        <v>66</v>
      </c>
      <c r="B7" s="36" t="s">
        <v>67</v>
      </c>
      <c r="C7" s="37"/>
    </row>
    <row r="8" spans="1:3" x14ac:dyDescent="0.2">
      <c r="A8" s="36" t="s">
        <v>68</v>
      </c>
      <c r="B8" s="36" t="s">
        <v>75</v>
      </c>
      <c r="C8" s="37"/>
    </row>
    <row r="9" spans="1:3" x14ac:dyDescent="0.2">
      <c r="A9" s="36" t="s">
        <v>77</v>
      </c>
      <c r="B9" t="str">
        <f>CONCATENATE('7.sz.mell.'!A2,'7.sz.mell.'!A3)</f>
        <v>Tótszerdahely Községi Önkormányzata tulajdonában álló gazdálkodó szervezetek működéséből származókötelezettségek és részesedések alakulása 2020. évben</v>
      </c>
      <c r="C9" s="37"/>
    </row>
  </sheetData>
  <mergeCells count="2">
    <mergeCell ref="A2:C2"/>
    <mergeCell ref="A6:C6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zoomScale="120" zoomScaleNormal="120" workbookViewId="0">
      <selection activeCell="N27" sqref="N27"/>
    </sheetView>
  </sheetViews>
  <sheetFormatPr defaultRowHeight="12.75" x14ac:dyDescent="0.2"/>
  <cols>
    <col min="1" max="1" width="43.33203125" customWidth="1"/>
    <col min="2" max="2" width="49.1640625" customWidth="1"/>
    <col min="3" max="3" width="1.33203125" bestFit="1" customWidth="1"/>
    <col min="4" max="4" width="6.83203125" customWidth="1"/>
    <col min="5" max="5" width="1.5" bestFit="1" customWidth="1"/>
    <col min="7" max="7" width="1.5" bestFit="1" customWidth="1"/>
    <col min="8" max="8" width="10.5" customWidth="1"/>
    <col min="10" max="13" width="0" hidden="1" customWidth="1"/>
  </cols>
  <sheetData>
    <row r="1" spans="1:13" x14ac:dyDescent="0.2">
      <c r="A1" s="27"/>
      <c r="B1" s="43">
        <f>Z_TARTALOMJEGYZÉK!A1</f>
        <v>2020</v>
      </c>
      <c r="C1" s="43" t="s">
        <v>78</v>
      </c>
      <c r="D1" s="43"/>
      <c r="E1" s="27"/>
      <c r="F1" s="27"/>
      <c r="G1" s="27"/>
      <c r="H1" s="27"/>
      <c r="I1" s="27"/>
    </row>
    <row r="2" spans="1:13" ht="15.75" x14ac:dyDescent="0.25">
      <c r="A2" s="52" t="s">
        <v>53</v>
      </c>
      <c r="B2" s="52"/>
      <c r="C2" s="52"/>
      <c r="D2" s="52"/>
      <c r="E2" s="52"/>
      <c r="F2" s="52"/>
      <c r="G2" s="27"/>
      <c r="H2" s="27"/>
      <c r="I2" s="27"/>
    </row>
    <row r="3" spans="1:13" ht="15.75" x14ac:dyDescent="0.25">
      <c r="A3" s="55" t="s">
        <v>82</v>
      </c>
      <c r="B3" s="55"/>
      <c r="C3" s="55"/>
      <c r="D3" s="55"/>
      <c r="E3" s="55"/>
      <c r="F3" s="55"/>
      <c r="G3" s="55"/>
      <c r="H3" s="27"/>
      <c r="I3" s="27"/>
    </row>
    <row r="4" spans="1:13" x14ac:dyDescent="0.2">
      <c r="A4" s="27"/>
      <c r="B4" s="27"/>
      <c r="C4" s="27"/>
      <c r="D4" s="27"/>
      <c r="E4" s="27"/>
      <c r="F4" s="27"/>
      <c r="G4" s="27"/>
      <c r="H4" s="27"/>
      <c r="I4" s="27"/>
    </row>
    <row r="5" spans="1:13" x14ac:dyDescent="0.2">
      <c r="A5" s="27"/>
      <c r="B5" s="27"/>
      <c r="C5" s="27"/>
      <c r="D5" s="27"/>
      <c r="E5" s="27"/>
      <c r="F5" s="27"/>
      <c r="G5" s="27"/>
      <c r="H5" s="27"/>
      <c r="I5" s="27"/>
    </row>
    <row r="6" spans="1:13" ht="15" x14ac:dyDescent="0.25">
      <c r="A6" s="44" t="s">
        <v>76</v>
      </c>
      <c r="B6" s="27"/>
      <c r="C6" s="27"/>
      <c r="D6" s="27"/>
      <c r="E6" s="27"/>
      <c r="F6" s="27"/>
      <c r="G6" s="27"/>
      <c r="H6" s="27"/>
      <c r="I6" s="27"/>
    </row>
    <row r="7" spans="1:13" x14ac:dyDescent="0.2">
      <c r="A7" s="45" t="s">
        <v>70</v>
      </c>
      <c r="B7" s="38">
        <v>3</v>
      </c>
      <c r="C7" s="27" t="s">
        <v>71</v>
      </c>
      <c r="D7" s="27" t="str">
        <f>CONCATENATE(Z_TARTALOMJEGYZÉK!A1+1,".")</f>
        <v>2021.</v>
      </c>
      <c r="E7" s="27" t="s">
        <v>72</v>
      </c>
      <c r="F7" s="38" t="s">
        <v>86</v>
      </c>
      <c r="G7" s="27" t="s">
        <v>73</v>
      </c>
      <c r="H7" s="27" t="s">
        <v>74</v>
      </c>
      <c r="I7" s="27"/>
    </row>
    <row r="8" spans="1:13" x14ac:dyDescent="0.2">
      <c r="A8" s="45"/>
      <c r="B8" s="46"/>
      <c r="C8" s="27"/>
      <c r="D8" s="27"/>
      <c r="E8" s="27"/>
      <c r="F8" s="46"/>
      <c r="G8" s="27"/>
      <c r="H8" s="27"/>
      <c r="I8" s="27"/>
    </row>
    <row r="9" spans="1:13" x14ac:dyDescent="0.2">
      <c r="A9" s="45"/>
      <c r="B9" s="46"/>
      <c r="C9" s="27"/>
      <c r="D9" s="27"/>
      <c r="E9" s="27"/>
      <c r="F9" s="46"/>
      <c r="G9" s="27"/>
      <c r="H9" s="27"/>
      <c r="I9" s="27"/>
    </row>
    <row r="10" spans="1:13" ht="13.5" thickBot="1" x14ac:dyDescent="0.25">
      <c r="A10" s="27"/>
      <c r="B10" s="27"/>
      <c r="C10" s="27"/>
      <c r="D10" s="27"/>
      <c r="E10" s="27"/>
      <c r="F10" s="27"/>
      <c r="G10" s="27"/>
      <c r="H10" s="40" t="s">
        <v>79</v>
      </c>
      <c r="I10" s="27"/>
    </row>
    <row r="11" spans="1:13" ht="17.25" thickTop="1" thickBot="1" x14ac:dyDescent="0.3">
      <c r="A11" s="53" t="s">
        <v>83</v>
      </c>
      <c r="B11" s="54"/>
      <c r="C11" s="54"/>
      <c r="D11" s="54"/>
      <c r="E11" s="54"/>
      <c r="F11" s="54"/>
      <c r="G11" s="54"/>
      <c r="H11" s="47" t="s">
        <v>81</v>
      </c>
      <c r="I11" s="27"/>
      <c r="J11" s="41" t="s">
        <v>5</v>
      </c>
      <c r="K11">
        <f>IF($H$11="Nem","",2)</f>
        <v>2</v>
      </c>
      <c r="L11" t="s">
        <v>80</v>
      </c>
      <c r="M11" t="str">
        <f>CONCATENATE(J11,K11,L11)</f>
        <v>6.2.</v>
      </c>
    </row>
    <row r="12" spans="1:13" ht="13.5" thickTop="1" x14ac:dyDescent="0.2">
      <c r="A12" s="27"/>
      <c r="B12" s="27"/>
      <c r="C12" s="27"/>
      <c r="D12" s="27"/>
      <c r="E12" s="27"/>
      <c r="F12" s="27"/>
      <c r="G12" s="27"/>
      <c r="H12" s="27"/>
      <c r="I12" s="27"/>
    </row>
    <row r="13" spans="1:13" ht="14.25" x14ac:dyDescent="0.2">
      <c r="A13" s="48" t="s">
        <v>54</v>
      </c>
      <c r="B13" s="56" t="s">
        <v>84</v>
      </c>
      <c r="C13" s="57"/>
      <c r="D13" s="57"/>
      <c r="E13" s="57"/>
      <c r="F13" s="57"/>
      <c r="G13" s="57"/>
      <c r="H13" s="27"/>
      <c r="I13" s="27"/>
      <c r="J13" s="41" t="s">
        <v>5</v>
      </c>
      <c r="K13">
        <f>IF(H11="Nem",2,3)</f>
        <v>3</v>
      </c>
      <c r="L13" t="s">
        <v>80</v>
      </c>
      <c r="M13" t="str">
        <f>CONCATENATE(J13,K13,L13)</f>
        <v>6.3.</v>
      </c>
    </row>
    <row r="14" spans="1:13" ht="14.25" x14ac:dyDescent="0.2">
      <c r="A14" s="27"/>
      <c r="B14" s="39"/>
      <c r="C14" s="27"/>
      <c r="D14" s="27"/>
      <c r="E14" s="27"/>
      <c r="F14" s="27"/>
      <c r="G14" s="27"/>
      <c r="H14" s="27"/>
      <c r="I14" s="27"/>
    </row>
    <row r="15" spans="1:13" ht="14.25" x14ac:dyDescent="0.2">
      <c r="A15" s="48"/>
      <c r="B15" s="56"/>
      <c r="C15" s="57"/>
      <c r="D15" s="57"/>
      <c r="E15" s="57"/>
      <c r="F15" s="57"/>
      <c r="G15" s="57"/>
      <c r="H15" s="27"/>
      <c r="I15" s="27"/>
      <c r="J15" s="41" t="s">
        <v>5</v>
      </c>
      <c r="K15">
        <f>K13+1</f>
        <v>4</v>
      </c>
      <c r="L15" t="s">
        <v>80</v>
      </c>
      <c r="M15" t="str">
        <f>CONCATENATE(J15,K15,L15)</f>
        <v>6.4.</v>
      </c>
    </row>
    <row r="16" spans="1:13" ht="14.25" x14ac:dyDescent="0.2">
      <c r="A16" s="27"/>
      <c r="B16" s="39"/>
      <c r="C16" s="27"/>
      <c r="D16" s="27"/>
      <c r="E16" s="27"/>
      <c r="F16" s="27"/>
      <c r="G16" s="27"/>
      <c r="H16" s="27"/>
      <c r="I16" s="27"/>
    </row>
    <row r="17" spans="1:13" ht="14.25" x14ac:dyDescent="0.2">
      <c r="A17" s="48"/>
      <c r="B17" s="56"/>
      <c r="C17" s="57"/>
      <c r="D17" s="57"/>
      <c r="E17" s="57"/>
      <c r="F17" s="57"/>
      <c r="G17" s="57"/>
      <c r="H17" s="27"/>
      <c r="I17" s="27"/>
      <c r="J17" s="41" t="s">
        <v>5</v>
      </c>
      <c r="K17">
        <f>K15+1</f>
        <v>5</v>
      </c>
      <c r="L17" t="s">
        <v>80</v>
      </c>
      <c r="M17" t="str">
        <f>CONCATENATE(J17,K17,L17)</f>
        <v>6.5.</v>
      </c>
    </row>
    <row r="18" spans="1:13" ht="14.25" x14ac:dyDescent="0.2">
      <c r="A18" s="27"/>
      <c r="B18" s="39"/>
      <c r="C18" s="27"/>
      <c r="D18" s="27"/>
      <c r="E18" s="27"/>
      <c r="F18" s="27"/>
      <c r="G18" s="27"/>
      <c r="H18" s="27"/>
      <c r="I18" s="27"/>
    </row>
    <row r="19" spans="1:13" ht="14.25" x14ac:dyDescent="0.2">
      <c r="A19" s="48"/>
      <c r="B19" s="56"/>
      <c r="C19" s="57"/>
      <c r="D19" s="57"/>
      <c r="E19" s="57"/>
      <c r="F19" s="57"/>
      <c r="G19" s="57"/>
      <c r="H19" s="27"/>
      <c r="I19" s="27"/>
      <c r="J19" s="41" t="s">
        <v>5</v>
      </c>
      <c r="K19">
        <f>K17+1</f>
        <v>6</v>
      </c>
      <c r="L19" t="s">
        <v>80</v>
      </c>
      <c r="M19" t="str">
        <f>CONCATENATE(J19,K19,L19)</f>
        <v>6.6.</v>
      </c>
    </row>
    <row r="20" spans="1:13" ht="14.25" x14ac:dyDescent="0.2">
      <c r="A20" s="27"/>
      <c r="B20" s="39"/>
      <c r="C20" s="27"/>
      <c r="D20" s="27"/>
      <c r="E20" s="27"/>
      <c r="F20" s="27"/>
      <c r="G20" s="27"/>
      <c r="H20" s="27"/>
      <c r="I20" s="27"/>
    </row>
    <row r="21" spans="1:13" ht="14.25" x14ac:dyDescent="0.2">
      <c r="A21" s="48"/>
      <c r="B21" s="56"/>
      <c r="C21" s="57"/>
      <c r="D21" s="57"/>
      <c r="E21" s="57"/>
      <c r="F21" s="57"/>
      <c r="G21" s="57"/>
      <c r="H21" s="27"/>
      <c r="I21" s="27"/>
      <c r="J21" s="41" t="s">
        <v>5</v>
      </c>
      <c r="K21">
        <f>K19+1</f>
        <v>7</v>
      </c>
      <c r="L21" t="s">
        <v>80</v>
      </c>
      <c r="M21" t="str">
        <f>CONCATENATE(J21,K21,L21)</f>
        <v>6.7.</v>
      </c>
    </row>
    <row r="22" spans="1:13" ht="14.25" x14ac:dyDescent="0.2">
      <c r="A22" s="27"/>
      <c r="B22" s="39"/>
      <c r="C22" s="27"/>
      <c r="D22" s="27"/>
      <c r="E22" s="27"/>
      <c r="F22" s="27"/>
      <c r="G22" s="27"/>
      <c r="H22" s="27"/>
      <c r="I22" s="27"/>
    </row>
    <row r="23" spans="1:13" ht="14.25" x14ac:dyDescent="0.2">
      <c r="A23" s="48"/>
      <c r="B23" s="56"/>
      <c r="C23" s="57"/>
      <c r="D23" s="57"/>
      <c r="E23" s="57"/>
      <c r="F23" s="57"/>
      <c r="G23" s="57"/>
      <c r="H23" s="27"/>
      <c r="I23" s="27"/>
      <c r="J23" s="41" t="s">
        <v>5</v>
      </c>
      <c r="K23">
        <f>K21+1</f>
        <v>8</v>
      </c>
      <c r="L23" t="s">
        <v>80</v>
      </c>
      <c r="M23" t="str">
        <f>CONCATENATE(J23,K23,L23)</f>
        <v>6.8.</v>
      </c>
    </row>
    <row r="24" spans="1:13" ht="14.25" x14ac:dyDescent="0.2">
      <c r="A24" s="27"/>
      <c r="B24" s="39"/>
      <c r="C24" s="27"/>
      <c r="D24" s="27"/>
      <c r="E24" s="27"/>
      <c r="F24" s="27"/>
      <c r="G24" s="27"/>
      <c r="H24" s="27"/>
      <c r="I24" s="27"/>
    </row>
    <row r="25" spans="1:13" ht="14.25" x14ac:dyDescent="0.2">
      <c r="A25" s="48"/>
      <c r="B25" s="56"/>
      <c r="C25" s="57"/>
      <c r="D25" s="57"/>
      <c r="E25" s="57"/>
      <c r="F25" s="57"/>
      <c r="G25" s="57"/>
      <c r="H25" s="27"/>
      <c r="I25" s="27"/>
      <c r="J25" s="41" t="s">
        <v>5</v>
      </c>
      <c r="K25">
        <f>K23+1</f>
        <v>9</v>
      </c>
      <c r="L25" t="s">
        <v>80</v>
      </c>
      <c r="M25" t="str">
        <f>CONCATENATE(J25,K25,L25)</f>
        <v>6.9.</v>
      </c>
    </row>
    <row r="26" spans="1:13" ht="14.25" x14ac:dyDescent="0.2">
      <c r="A26" s="27"/>
      <c r="B26" s="39"/>
      <c r="C26" s="27"/>
      <c r="D26" s="27"/>
      <c r="E26" s="27"/>
      <c r="F26" s="27"/>
      <c r="G26" s="27"/>
      <c r="H26" s="27"/>
      <c r="I26" s="27"/>
    </row>
    <row r="27" spans="1:13" ht="14.25" x14ac:dyDescent="0.2">
      <c r="A27" s="48"/>
      <c r="B27" s="56"/>
      <c r="C27" s="57"/>
      <c r="D27" s="57"/>
      <c r="E27" s="57"/>
      <c r="F27" s="57"/>
      <c r="G27" s="57"/>
      <c r="H27" s="27"/>
      <c r="I27" s="27"/>
      <c r="J27" s="41" t="s">
        <v>5</v>
      </c>
      <c r="K27">
        <f>K25+1</f>
        <v>10</v>
      </c>
      <c r="L27" t="s">
        <v>80</v>
      </c>
      <c r="M27" t="str">
        <f>CONCATENATE(J27,K27,L27)</f>
        <v>6.10.</v>
      </c>
    </row>
    <row r="28" spans="1:13" ht="14.25" x14ac:dyDescent="0.2">
      <c r="A28" s="27"/>
      <c r="B28" s="39"/>
      <c r="C28" s="27"/>
      <c r="D28" s="27"/>
      <c r="E28" s="27"/>
      <c r="F28" s="27"/>
      <c r="G28" s="27"/>
      <c r="H28" s="27"/>
      <c r="I28" s="27"/>
    </row>
    <row r="29" spans="1:13" ht="14.25" x14ac:dyDescent="0.2">
      <c r="A29" s="48"/>
      <c r="B29" s="56"/>
      <c r="C29" s="57"/>
      <c r="D29" s="57"/>
      <c r="E29" s="57"/>
      <c r="F29" s="57"/>
      <c r="G29" s="57"/>
      <c r="H29" s="27"/>
      <c r="I29" s="27"/>
      <c r="J29" s="41" t="s">
        <v>5</v>
      </c>
      <c r="K29">
        <f>K27+1</f>
        <v>11</v>
      </c>
      <c r="L29" t="s">
        <v>80</v>
      </c>
      <c r="M29" t="str">
        <f>CONCATENATE(J29,K29,L29)</f>
        <v>6.11.</v>
      </c>
    </row>
    <row r="30" spans="1:13" ht="14.25" x14ac:dyDescent="0.2">
      <c r="A30" s="27"/>
      <c r="B30" s="39"/>
      <c r="C30" s="27"/>
      <c r="D30" s="27"/>
      <c r="E30" s="27"/>
      <c r="F30" s="27"/>
      <c r="G30" s="27"/>
      <c r="H30" s="27"/>
      <c r="I30" s="27"/>
    </row>
    <row r="31" spans="1:13" ht="14.25" x14ac:dyDescent="0.2">
      <c r="A31" s="48"/>
      <c r="B31" s="56"/>
      <c r="C31" s="57"/>
      <c r="D31" s="57"/>
      <c r="E31" s="57"/>
      <c r="F31" s="57"/>
      <c r="G31" s="57"/>
      <c r="H31" s="27"/>
      <c r="I31" s="27"/>
      <c r="J31" s="41" t="s">
        <v>5</v>
      </c>
      <c r="K31">
        <f>K29+1</f>
        <v>12</v>
      </c>
      <c r="L31" t="s">
        <v>80</v>
      </c>
      <c r="M31" t="str">
        <f>CONCATENATE(J31,K31,L31)</f>
        <v>6.12.</v>
      </c>
    </row>
    <row r="32" spans="1:13" x14ac:dyDescent="0.2">
      <c r="A32" s="27"/>
      <c r="B32" s="27"/>
      <c r="C32" s="27"/>
      <c r="D32" s="27"/>
      <c r="E32" s="27"/>
      <c r="F32" s="27"/>
      <c r="G32" s="27"/>
      <c r="H32" s="27"/>
      <c r="I32" s="27"/>
    </row>
    <row r="33" spans="1:9" x14ac:dyDescent="0.2">
      <c r="A33" s="27"/>
      <c r="B33" s="27"/>
      <c r="C33" s="27"/>
      <c r="D33" s="27"/>
      <c r="E33" s="27"/>
      <c r="F33" s="27"/>
      <c r="G33" s="27"/>
      <c r="H33" s="27"/>
      <c r="I33" s="27"/>
    </row>
  </sheetData>
  <sheetProtection sheet="1"/>
  <mergeCells count="13">
    <mergeCell ref="B31:G31"/>
    <mergeCell ref="B19:G19"/>
    <mergeCell ref="B21:G21"/>
    <mergeCell ref="B23:G23"/>
    <mergeCell ref="B25:G25"/>
    <mergeCell ref="B27:G27"/>
    <mergeCell ref="B29:G29"/>
    <mergeCell ref="A2:F2"/>
    <mergeCell ref="A11:G11"/>
    <mergeCell ref="A3:G3"/>
    <mergeCell ref="B13:G13"/>
    <mergeCell ref="B15:G15"/>
    <mergeCell ref="B17:G17"/>
  </mergeCells>
  <phoneticPr fontId="5" type="noConversion"/>
  <conditionalFormatting sqref="A11">
    <cfRule type="expression" dxfId="0" priority="1" stopIfTrue="1">
      <formula>$H$11="Nem"</formula>
    </cfRule>
  </conditionalFormatting>
  <dataValidations count="2">
    <dataValidation type="list" allowBlank="1" showInputMessage="1" showErrorMessage="1" sqref="A6">
      <formula1>",Előterjesztéskor,Jóváhagyás után"</formula1>
    </dataValidation>
    <dataValidation type="list" allowBlank="1" showInputMessage="1" showErrorMessage="1" sqref="H11">
      <formula1>"Igen,Nem"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41"/>
  <sheetViews>
    <sheetView topLeftCell="A7" zoomScale="120" zoomScaleNormal="120" workbookViewId="0">
      <selection activeCell="D18" sqref="D18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1" spans="1:2" ht="18.75" x14ac:dyDescent="0.3">
      <c r="A1" s="4" t="s">
        <v>55</v>
      </c>
      <c r="B1" s="2"/>
    </row>
    <row r="2" spans="1:2" x14ac:dyDescent="0.2">
      <c r="A2" s="2"/>
      <c r="B2" s="2"/>
    </row>
    <row r="3" spans="1:2" x14ac:dyDescent="0.2">
      <c r="A3" s="5"/>
      <c r="B3" s="5"/>
    </row>
    <row r="4" spans="1:2" ht="15.75" x14ac:dyDescent="0.25">
      <c r="A4" s="3"/>
      <c r="B4" s="6"/>
    </row>
    <row r="5" spans="1:2" ht="15.75" x14ac:dyDescent="0.25">
      <c r="A5" s="3"/>
      <c r="B5" s="6"/>
    </row>
    <row r="6" spans="1:2" s="1" customFormat="1" ht="15.75" x14ac:dyDescent="0.25">
      <c r="A6" s="3" t="str">
        <f>CONCATENATE(Z_ALAPADATOK!B1,". évi eredeti előirányzat BEVÉTELEK")</f>
        <v>2020. évi eredeti előirányzat BEVÉTELEK</v>
      </c>
      <c r="B6" s="5"/>
    </row>
    <row r="7" spans="1:2" s="1" customFormat="1" x14ac:dyDescent="0.2">
      <c r="A7" s="5"/>
      <c r="B7" s="5"/>
    </row>
    <row r="8" spans="1:2" s="1" customFormat="1" x14ac:dyDescent="0.2">
      <c r="A8" s="5"/>
      <c r="B8" s="5"/>
    </row>
    <row r="9" spans="1:2" x14ac:dyDescent="0.2">
      <c r="A9" s="5" t="s">
        <v>37</v>
      </c>
      <c r="B9" s="5" t="s">
        <v>17</v>
      </c>
    </row>
    <row r="10" spans="1:2" x14ac:dyDescent="0.2">
      <c r="A10" s="5" t="s">
        <v>35</v>
      </c>
      <c r="B10" s="5" t="s">
        <v>23</v>
      </c>
    </row>
    <row r="11" spans="1:2" x14ac:dyDescent="0.2">
      <c r="A11" s="5" t="s">
        <v>36</v>
      </c>
      <c r="B11" s="5" t="s">
        <v>24</v>
      </c>
    </row>
    <row r="12" spans="1:2" x14ac:dyDescent="0.2">
      <c r="A12" s="5"/>
      <c r="B12" s="5"/>
    </row>
    <row r="13" spans="1:2" ht="15.75" x14ac:dyDescent="0.25">
      <c r="A13" s="3" t="str">
        <f>+CONCATENATE(LEFT(A6,4),". évi módosított előirányzat BEVÉTELEK")</f>
        <v>2020. évi módosított előirányzat BEVÉTELEK</v>
      </c>
      <c r="B13" s="6"/>
    </row>
    <row r="14" spans="1:2" x14ac:dyDescent="0.2">
      <c r="A14" s="5"/>
      <c r="B14" s="5"/>
    </row>
    <row r="15" spans="1:2" s="1" customFormat="1" x14ac:dyDescent="0.2">
      <c r="A15" s="5" t="s">
        <v>38</v>
      </c>
      <c r="B15" s="5" t="s">
        <v>18</v>
      </c>
    </row>
    <row r="16" spans="1:2" x14ac:dyDescent="0.2">
      <c r="A16" s="5" t="s">
        <v>39</v>
      </c>
      <c r="B16" s="5" t="s">
        <v>25</v>
      </c>
    </row>
    <row r="17" spans="1:2" x14ac:dyDescent="0.2">
      <c r="A17" s="5" t="s">
        <v>40</v>
      </c>
      <c r="B17" s="5" t="s">
        <v>26</v>
      </c>
    </row>
    <row r="18" spans="1:2" x14ac:dyDescent="0.2">
      <c r="A18" s="5"/>
      <c r="B18" s="5"/>
    </row>
    <row r="19" spans="1:2" ht="14.25" x14ac:dyDescent="0.2">
      <c r="A19" s="8" t="str">
        <f>+CONCATENATE(LEFT(A6,4),".évi teljesített BEVÉTELEK")</f>
        <v>2020.évi teljesített BEVÉTELEK</v>
      </c>
      <c r="B19" s="6"/>
    </row>
    <row r="20" spans="1:2" x14ac:dyDescent="0.2">
      <c r="A20" s="5"/>
      <c r="B20" s="5"/>
    </row>
    <row r="21" spans="1:2" x14ac:dyDescent="0.2">
      <c r="A21" s="5" t="s">
        <v>41</v>
      </c>
      <c r="B21" s="5" t="s">
        <v>19</v>
      </c>
    </row>
    <row r="22" spans="1:2" x14ac:dyDescent="0.2">
      <c r="A22" s="5" t="s">
        <v>42</v>
      </c>
      <c r="B22" s="5" t="s">
        <v>27</v>
      </c>
    </row>
    <row r="23" spans="1:2" x14ac:dyDescent="0.2">
      <c r="A23" s="5" t="s">
        <v>43</v>
      </c>
      <c r="B23" s="5" t="s">
        <v>28</v>
      </c>
    </row>
    <row r="24" spans="1:2" x14ac:dyDescent="0.2">
      <c r="A24" s="5"/>
      <c r="B24" s="5"/>
    </row>
    <row r="25" spans="1:2" ht="15.75" x14ac:dyDescent="0.25">
      <c r="A25" s="3" t="str">
        <f>+CONCATENATE(LEFT(A6,4),". évi eredeti előirányzat KIADÁSOK")</f>
        <v>2020. évi eredeti előirányzat KIADÁSOK</v>
      </c>
      <c r="B25" s="6"/>
    </row>
    <row r="26" spans="1:2" x14ac:dyDescent="0.2">
      <c r="A26" s="5"/>
      <c r="B26" s="5"/>
    </row>
    <row r="27" spans="1:2" x14ac:dyDescent="0.2">
      <c r="A27" s="5" t="s">
        <v>44</v>
      </c>
      <c r="B27" s="5" t="s">
        <v>20</v>
      </c>
    </row>
    <row r="28" spans="1:2" x14ac:dyDescent="0.2">
      <c r="A28" s="5" t="s">
        <v>45</v>
      </c>
      <c r="B28" s="5" t="s">
        <v>29</v>
      </c>
    </row>
    <row r="29" spans="1:2" x14ac:dyDescent="0.2">
      <c r="A29" s="5" t="s">
        <v>46</v>
      </c>
      <c r="B29" s="5" t="s">
        <v>30</v>
      </c>
    </row>
    <row r="30" spans="1:2" x14ac:dyDescent="0.2">
      <c r="A30" s="5"/>
      <c r="B30" s="5"/>
    </row>
    <row r="31" spans="1:2" ht="15.75" x14ac:dyDescent="0.25">
      <c r="A31" s="3" t="str">
        <f>+CONCATENATE(LEFT(A6,4),". évi módosított előirányzat KIADÁSOK")</f>
        <v>2020. évi módosított előirányzat KIADÁSOK</v>
      </c>
      <c r="B31" s="6"/>
    </row>
    <row r="32" spans="1:2" x14ac:dyDescent="0.2">
      <c r="A32" s="5"/>
      <c r="B32" s="5"/>
    </row>
    <row r="33" spans="1:2" x14ac:dyDescent="0.2">
      <c r="A33" s="5" t="s">
        <v>47</v>
      </c>
      <c r="B33" s="5" t="s">
        <v>21</v>
      </c>
    </row>
    <row r="34" spans="1:2" x14ac:dyDescent="0.2">
      <c r="A34" s="5" t="s">
        <v>48</v>
      </c>
      <c r="B34" s="5" t="s">
        <v>31</v>
      </c>
    </row>
    <row r="35" spans="1:2" x14ac:dyDescent="0.2">
      <c r="A35" s="5" t="s">
        <v>49</v>
      </c>
      <c r="B35" s="5" t="s">
        <v>32</v>
      </c>
    </row>
    <row r="36" spans="1:2" x14ac:dyDescent="0.2">
      <c r="A36" s="5"/>
      <c r="B36" s="5"/>
    </row>
    <row r="37" spans="1:2" ht="15.75" x14ac:dyDescent="0.25">
      <c r="A37" s="7" t="str">
        <f>+CONCATENATE(LEFT(A6,4),".évi teljesített KIADÁSOK")</f>
        <v>2020.évi teljesített KIADÁSOK</v>
      </c>
      <c r="B37" s="6"/>
    </row>
    <row r="38" spans="1:2" x14ac:dyDescent="0.2">
      <c r="A38" s="5"/>
      <c r="B38" s="5"/>
    </row>
    <row r="39" spans="1:2" x14ac:dyDescent="0.2">
      <c r="A39" s="5" t="s">
        <v>50</v>
      </c>
      <c r="B39" s="5" t="s">
        <v>22</v>
      </c>
    </row>
    <row r="40" spans="1:2" x14ac:dyDescent="0.2">
      <c r="A40" s="5" t="s">
        <v>51</v>
      </c>
      <c r="B40" s="5" t="s">
        <v>33</v>
      </c>
    </row>
    <row r="41" spans="1:2" x14ac:dyDescent="0.2">
      <c r="A41" s="5" t="s">
        <v>52</v>
      </c>
      <c r="B41" s="5" t="s">
        <v>34</v>
      </c>
    </row>
  </sheetData>
  <sheetProtection sheet="1"/>
  <phoneticPr fontId="5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4"/>
  <sheetViews>
    <sheetView tabSelected="1" zoomScale="120" zoomScaleNormal="120" workbookViewId="0">
      <selection activeCell="K20" sqref="K20"/>
    </sheetView>
  </sheetViews>
  <sheetFormatPr defaultRowHeight="12.75" x14ac:dyDescent="0.2"/>
  <cols>
    <col min="1" max="1" width="9.33203125" style="2"/>
    <col min="2" max="2" width="51.83203125" style="2" customWidth="1"/>
    <col min="3" max="3" width="25" style="2" customWidth="1"/>
    <col min="4" max="4" width="22.83203125" style="2" customWidth="1"/>
    <col min="5" max="5" width="25" style="2" customWidth="1"/>
    <col min="6" max="6" width="5.5" style="2" customWidth="1"/>
    <col min="7" max="16384" width="9.33203125" style="2"/>
  </cols>
  <sheetData>
    <row r="1" spans="1:6" x14ac:dyDescent="0.2">
      <c r="A1" s="27"/>
      <c r="B1" s="27"/>
      <c r="C1" s="27"/>
      <c r="D1" s="27"/>
      <c r="E1" s="27"/>
    </row>
    <row r="2" spans="1:6" ht="15.75" x14ac:dyDescent="0.25">
      <c r="A2" s="52" t="str">
        <f>CONCATENATE(PROPER(Z_ALAPADATOK!A3)," tulajdonában álló gazdálkodó szervezetek működéséből származó")</f>
        <v>Tótszerdahely Községi Önkormányzata tulajdonában álló gazdálkodó szervezetek működéséből származó</v>
      </c>
      <c r="B2" s="52"/>
      <c r="C2" s="52"/>
      <c r="D2" s="52"/>
      <c r="E2" s="52"/>
    </row>
    <row r="3" spans="1:6" ht="15.75" x14ac:dyDescent="0.25">
      <c r="A3" s="61" t="str">
        <f>CONCATENATE("kötelezettségek és részesedések alakulása ",Z_ALAPADATOK!B1,". évben")</f>
        <v>kötelezettségek és részesedések alakulása 2020. évben</v>
      </c>
      <c r="B3" s="52"/>
      <c r="C3" s="52"/>
      <c r="D3" s="52"/>
      <c r="E3" s="52"/>
      <c r="F3" s="58" t="str">
        <f>CONCATENATE("7. melléklet ",Z_ALAPADATOK!A7," ",Z_ALAPADATOK!B7," ",Z_ALAPADATOK!C7," ",Z_ALAPADATOK!D7," ",Z_ALAPADATOK!E7," ",Z_ALAPADATOK!F7," ",Z_ALAPADATOK!G7," ",Z_ALAPADATOK!H7)</f>
        <v>7. melléklet a 3 / 2021. ( V.27. ) önkormányzati rendelethez</v>
      </c>
    </row>
    <row r="4" spans="1:6" ht="16.5" thickBot="1" x14ac:dyDescent="0.3">
      <c r="A4" s="28"/>
      <c r="B4" s="27"/>
      <c r="C4" s="27"/>
      <c r="D4" s="27"/>
      <c r="E4" s="27"/>
      <c r="F4" s="58"/>
    </row>
    <row r="5" spans="1:6" ht="79.5" thickBot="1" x14ac:dyDescent="0.25">
      <c r="A5" s="29" t="s">
        <v>56</v>
      </c>
      <c r="B5" s="30" t="s">
        <v>57</v>
      </c>
      <c r="C5" s="30" t="s">
        <v>58</v>
      </c>
      <c r="D5" s="30" t="s">
        <v>59</v>
      </c>
      <c r="E5" s="31" t="s">
        <v>60</v>
      </c>
      <c r="F5" s="58"/>
    </row>
    <row r="6" spans="1:6" ht="15.75" x14ac:dyDescent="0.2">
      <c r="A6" s="24" t="s">
        <v>0</v>
      </c>
      <c r="B6" s="10" t="s">
        <v>85</v>
      </c>
      <c r="C6" s="49">
        <v>1.6719999999999999E-2</v>
      </c>
      <c r="D6" s="11">
        <v>11630000</v>
      </c>
      <c r="E6" s="12">
        <v>15828690</v>
      </c>
      <c r="F6" s="58"/>
    </row>
    <row r="7" spans="1:6" ht="15.75" x14ac:dyDescent="0.2">
      <c r="A7" s="25" t="s">
        <v>1</v>
      </c>
      <c r="B7" s="13"/>
      <c r="C7" s="14"/>
      <c r="D7" s="15"/>
      <c r="E7" s="16"/>
      <c r="F7" s="58"/>
    </row>
    <row r="8" spans="1:6" ht="15.75" x14ac:dyDescent="0.2">
      <c r="A8" s="25" t="s">
        <v>2</v>
      </c>
      <c r="B8" s="13"/>
      <c r="C8" s="14"/>
      <c r="D8" s="15"/>
      <c r="E8" s="16"/>
      <c r="F8" s="58"/>
    </row>
    <row r="9" spans="1:6" ht="15.75" x14ac:dyDescent="0.2">
      <c r="A9" s="25" t="s">
        <v>3</v>
      </c>
      <c r="B9" s="13"/>
      <c r="C9" s="14"/>
      <c r="D9" s="15"/>
      <c r="E9" s="16"/>
      <c r="F9" s="58"/>
    </row>
    <row r="10" spans="1:6" ht="15.75" x14ac:dyDescent="0.2">
      <c r="A10" s="25" t="s">
        <v>4</v>
      </c>
      <c r="B10" s="13"/>
      <c r="C10" s="14"/>
      <c r="D10" s="15"/>
      <c r="E10" s="16"/>
      <c r="F10" s="58"/>
    </row>
    <row r="11" spans="1:6" ht="15.75" x14ac:dyDescent="0.2">
      <c r="A11" s="25" t="s">
        <v>5</v>
      </c>
      <c r="B11" s="13"/>
      <c r="C11" s="14"/>
      <c r="D11" s="15"/>
      <c r="E11" s="16"/>
      <c r="F11" s="58"/>
    </row>
    <row r="12" spans="1:6" ht="15.75" x14ac:dyDescent="0.2">
      <c r="A12" s="25" t="s">
        <v>6</v>
      </c>
      <c r="B12" s="13"/>
      <c r="C12" s="14"/>
      <c r="D12" s="15"/>
      <c r="E12" s="16"/>
      <c r="F12" s="58"/>
    </row>
    <row r="13" spans="1:6" ht="15.75" x14ac:dyDescent="0.2">
      <c r="A13" s="25" t="s">
        <v>7</v>
      </c>
      <c r="B13" s="13"/>
      <c r="C13" s="14"/>
      <c r="D13" s="15"/>
      <c r="E13" s="16"/>
      <c r="F13" s="58"/>
    </row>
    <row r="14" spans="1:6" ht="15.75" x14ac:dyDescent="0.2">
      <c r="A14" s="25" t="s">
        <v>8</v>
      </c>
      <c r="B14" s="13"/>
      <c r="C14" s="14"/>
      <c r="D14" s="15"/>
      <c r="E14" s="16"/>
      <c r="F14" s="58"/>
    </row>
    <row r="15" spans="1:6" ht="15.75" x14ac:dyDescent="0.2">
      <c r="A15" s="25" t="s">
        <v>9</v>
      </c>
      <c r="B15" s="13"/>
      <c r="C15" s="14"/>
      <c r="D15" s="15"/>
      <c r="E15" s="16"/>
      <c r="F15" s="58"/>
    </row>
    <row r="16" spans="1:6" ht="15.75" x14ac:dyDescent="0.2">
      <c r="A16" s="25" t="s">
        <v>10</v>
      </c>
      <c r="B16" s="13"/>
      <c r="C16" s="14"/>
      <c r="D16" s="15"/>
      <c r="E16" s="16"/>
      <c r="F16" s="58"/>
    </row>
    <row r="17" spans="1:6" ht="15.75" x14ac:dyDescent="0.2">
      <c r="A17" s="25" t="s">
        <v>11</v>
      </c>
      <c r="B17" s="13"/>
      <c r="C17" s="14"/>
      <c r="D17" s="15"/>
      <c r="E17" s="16"/>
      <c r="F17" s="58"/>
    </row>
    <row r="18" spans="1:6" ht="15.75" x14ac:dyDescent="0.2">
      <c r="A18" s="25" t="s">
        <v>12</v>
      </c>
      <c r="B18" s="13"/>
      <c r="C18" s="14"/>
      <c r="D18" s="15"/>
      <c r="E18" s="16"/>
      <c r="F18" s="58"/>
    </row>
    <row r="19" spans="1:6" ht="15.75" x14ac:dyDescent="0.2">
      <c r="A19" s="25" t="s">
        <v>13</v>
      </c>
      <c r="B19" s="13"/>
      <c r="C19" s="14"/>
      <c r="D19" s="15"/>
      <c r="E19" s="16"/>
      <c r="F19" s="58"/>
    </row>
    <row r="20" spans="1:6" ht="15.75" x14ac:dyDescent="0.2">
      <c r="A20" s="25" t="s">
        <v>14</v>
      </c>
      <c r="B20" s="13"/>
      <c r="C20" s="14"/>
      <c r="D20" s="15"/>
      <c r="E20" s="16"/>
      <c r="F20" s="58"/>
    </row>
    <row r="21" spans="1:6" ht="15.75" x14ac:dyDescent="0.2">
      <c r="A21" s="25" t="s">
        <v>15</v>
      </c>
      <c r="B21" s="13"/>
      <c r="C21" s="14"/>
      <c r="D21" s="15"/>
      <c r="E21" s="16"/>
      <c r="F21" s="58"/>
    </row>
    <row r="22" spans="1:6" ht="16.5" thickBot="1" x14ac:dyDescent="0.25">
      <c r="A22" s="26" t="s">
        <v>16</v>
      </c>
      <c r="B22" s="17"/>
      <c r="C22" s="18"/>
      <c r="D22" s="19"/>
      <c r="E22" s="20"/>
      <c r="F22" s="58"/>
    </row>
    <row r="23" spans="1:6" ht="16.5" thickBot="1" x14ac:dyDescent="0.3">
      <c r="A23" s="59" t="s">
        <v>61</v>
      </c>
      <c r="B23" s="60"/>
      <c r="C23" s="21"/>
      <c r="D23" s="22">
        <f>IF(SUM(D6:D22)=0,"",SUM(D6:D22))</f>
        <v>11630000</v>
      </c>
      <c r="E23" s="23">
        <f>IF(SUM(E6:E22)=0,"",SUM(E6:E22))</f>
        <v>15828690</v>
      </c>
      <c r="F23" s="58"/>
    </row>
    <row r="24" spans="1:6" ht="15.75" x14ac:dyDescent="0.25">
      <c r="A24" s="9"/>
    </row>
  </sheetData>
  <mergeCells count="4">
    <mergeCell ref="F3:F23"/>
    <mergeCell ref="A23:B23"/>
    <mergeCell ref="A2:E2"/>
    <mergeCell ref="A3:E3"/>
  </mergeCells>
  <pageMargins left="0.70866141732283472" right="0.70866141732283472" top="0.9448818897637796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Z_TARTALOMJEGYZÉK</vt:lpstr>
      <vt:lpstr>Z_ALAPADATOK</vt:lpstr>
      <vt:lpstr>Z_ÖSSZEFÜGGÉSEK</vt:lpstr>
      <vt:lpstr>7.sz.mell.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Felhasználó</cp:lastModifiedBy>
  <cp:lastPrinted>2021-05-20T07:15:18Z</cp:lastPrinted>
  <dcterms:created xsi:type="dcterms:W3CDTF">1999-10-30T10:30:45Z</dcterms:created>
  <dcterms:modified xsi:type="dcterms:W3CDTF">2021-05-27T12:00:11Z</dcterms:modified>
</cp:coreProperties>
</file>