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ZALACSÉB\jegyzőkönyvek\Testületi ülések 2021\2021. májusi döntések anyagai\Zárszámadás\"/>
    </mc:Choice>
  </mc:AlternateContent>
  <xr:revisionPtr revIDLastSave="0" documentId="8_{609E590B-E705-4923-887A-4C2D2D527F20}" xr6:coauthVersionLast="46" xr6:coauthVersionMax="46" xr10:uidLastSave="{00000000-0000-0000-0000-000000000000}"/>
  <bookViews>
    <workbookView xWindow="-120" yWindow="-120" windowWidth="19440" windowHeight="15000" xr2:uid="{9AB501BD-3452-4C3D-8E27-CE8E2449A09D}"/>
  </bookViews>
  <sheets>
    <sheet name="1.sz.m." sheetId="1" r:id="rId1"/>
  </sheets>
  <definedNames>
    <definedName name="_xlnm.Print_Area" localSheetId="0">'1.sz.m.'!$A$1:$M$72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1" i="1" l="1"/>
  <c r="L71" i="1"/>
  <c r="K71" i="1"/>
  <c r="J71" i="1"/>
  <c r="D71" i="1"/>
  <c r="E71" i="1" s="1"/>
  <c r="C71" i="1"/>
  <c r="C72" i="1" s="1"/>
  <c r="B71" i="1"/>
  <c r="B72" i="1" s="1"/>
  <c r="H69" i="1"/>
  <c r="G69" i="1"/>
  <c r="H68" i="1"/>
  <c r="G68" i="1"/>
  <c r="F68" i="1"/>
  <c r="H67" i="1"/>
  <c r="H71" i="1" s="1"/>
  <c r="G67" i="1"/>
  <c r="G71" i="1" s="1"/>
  <c r="F67" i="1"/>
  <c r="H66" i="1"/>
  <c r="G66" i="1"/>
  <c r="F66" i="1"/>
  <c r="F71" i="1" s="1"/>
  <c r="L63" i="1"/>
  <c r="K63" i="1"/>
  <c r="J63" i="1"/>
  <c r="I63" i="1"/>
  <c r="H63" i="1"/>
  <c r="G63" i="1"/>
  <c r="F63" i="1"/>
  <c r="D63" i="1"/>
  <c r="C63" i="1"/>
  <c r="B63" i="1"/>
  <c r="M59" i="1"/>
  <c r="L59" i="1"/>
  <c r="K59" i="1"/>
  <c r="J59" i="1"/>
  <c r="H59" i="1"/>
  <c r="D59" i="1"/>
  <c r="E59" i="1" s="1"/>
  <c r="C59" i="1"/>
  <c r="B59" i="1"/>
  <c r="H58" i="1"/>
  <c r="G58" i="1"/>
  <c r="H57" i="1"/>
  <c r="G57" i="1"/>
  <c r="G59" i="1" s="1"/>
  <c r="F57" i="1"/>
  <c r="F59" i="1" s="1"/>
  <c r="E57" i="1"/>
  <c r="M55" i="1"/>
  <c r="K55" i="1"/>
  <c r="J55" i="1"/>
  <c r="C55" i="1"/>
  <c r="B55" i="1"/>
  <c r="H54" i="1"/>
  <c r="I54" i="1" s="1"/>
  <c r="G54" i="1"/>
  <c r="F54" i="1"/>
  <c r="E54" i="1"/>
  <c r="L53" i="1"/>
  <c r="L55" i="1" s="1"/>
  <c r="K53" i="1"/>
  <c r="J53" i="1"/>
  <c r="H53" i="1"/>
  <c r="I53" i="1" s="1"/>
  <c r="D53" i="1"/>
  <c r="D55" i="1" s="1"/>
  <c r="E55" i="1" s="1"/>
  <c r="C53" i="1"/>
  <c r="B53" i="1"/>
  <c r="H52" i="1"/>
  <c r="G52" i="1"/>
  <c r="F52" i="1"/>
  <c r="H51" i="1"/>
  <c r="I51" i="1" s="1"/>
  <c r="G51" i="1"/>
  <c r="F51" i="1"/>
  <c r="E51" i="1"/>
  <c r="M48" i="1"/>
  <c r="M53" i="1" s="1"/>
  <c r="I48" i="1"/>
  <c r="H48" i="1"/>
  <c r="G48" i="1"/>
  <c r="F48" i="1"/>
  <c r="E48" i="1"/>
  <c r="H47" i="1"/>
  <c r="G47" i="1"/>
  <c r="G53" i="1" s="1"/>
  <c r="F47" i="1"/>
  <c r="F53" i="1" s="1"/>
  <c r="E47" i="1"/>
  <c r="M44" i="1"/>
  <c r="L44" i="1"/>
  <c r="K44" i="1"/>
  <c r="J44" i="1"/>
  <c r="I44" i="1"/>
  <c r="H44" i="1"/>
  <c r="G44" i="1"/>
  <c r="F44" i="1"/>
  <c r="E44" i="1"/>
  <c r="D44" i="1"/>
  <c r="B44" i="1"/>
  <c r="I41" i="1"/>
  <c r="H41" i="1"/>
  <c r="G41" i="1"/>
  <c r="F41" i="1"/>
  <c r="D41" i="1"/>
  <c r="C41" i="1"/>
  <c r="E41" i="1" s="1"/>
  <c r="B41" i="1"/>
  <c r="L40" i="1"/>
  <c r="L41" i="1" s="1"/>
  <c r="K40" i="1"/>
  <c r="K41" i="1" s="1"/>
  <c r="J40" i="1"/>
  <c r="J41" i="1" s="1"/>
  <c r="E40" i="1"/>
  <c r="M35" i="1"/>
  <c r="L35" i="1"/>
  <c r="K35" i="1"/>
  <c r="J35" i="1"/>
  <c r="D35" i="1"/>
  <c r="E35" i="1" s="1"/>
  <c r="C35" i="1"/>
  <c r="B35" i="1"/>
  <c r="H34" i="1"/>
  <c r="I34" i="1" s="1"/>
  <c r="I35" i="1" s="1"/>
  <c r="G34" i="1"/>
  <c r="G35" i="1" s="1"/>
  <c r="F34" i="1"/>
  <c r="F35" i="1" s="1"/>
  <c r="E34" i="1"/>
  <c r="D30" i="1"/>
  <c r="C30" i="1"/>
  <c r="B30" i="1"/>
  <c r="L27" i="1"/>
  <c r="K27" i="1"/>
  <c r="L26" i="1"/>
  <c r="L30" i="1" s="1"/>
  <c r="K26" i="1"/>
  <c r="K30" i="1" s="1"/>
  <c r="J26" i="1"/>
  <c r="J30" i="1" s="1"/>
  <c r="M24" i="1"/>
  <c r="L24" i="1"/>
  <c r="K24" i="1"/>
  <c r="J24" i="1"/>
  <c r="D24" i="1"/>
  <c r="E24" i="1" s="1"/>
  <c r="C24" i="1"/>
  <c r="B24" i="1"/>
  <c r="H23" i="1"/>
  <c r="I23" i="1" s="1"/>
  <c r="G23" i="1"/>
  <c r="E23" i="1"/>
  <c r="H22" i="1"/>
  <c r="I22" i="1" s="1"/>
  <c r="G22" i="1"/>
  <c r="F22" i="1"/>
  <c r="E22" i="1"/>
  <c r="H21" i="1"/>
  <c r="I21" i="1" s="1"/>
  <c r="G21" i="1"/>
  <c r="F21" i="1"/>
  <c r="E21" i="1"/>
  <c r="I20" i="1"/>
  <c r="H20" i="1"/>
  <c r="G20" i="1"/>
  <c r="F20" i="1"/>
  <c r="E20" i="1"/>
  <c r="H19" i="1"/>
  <c r="G19" i="1"/>
  <c r="I19" i="1" s="1"/>
  <c r="F19" i="1"/>
  <c r="E19" i="1"/>
  <c r="H18" i="1"/>
  <c r="I18" i="1" s="1"/>
  <c r="G18" i="1"/>
  <c r="G24" i="1" s="1"/>
  <c r="F18" i="1"/>
  <c r="F24" i="1" s="1"/>
  <c r="E18" i="1"/>
  <c r="M17" i="1"/>
  <c r="L17" i="1"/>
  <c r="K17" i="1"/>
  <c r="J17" i="1"/>
  <c r="D17" i="1"/>
  <c r="E17" i="1" s="1"/>
  <c r="C17" i="1"/>
  <c r="B17" i="1"/>
  <c r="H16" i="1"/>
  <c r="G16" i="1"/>
  <c r="H14" i="1"/>
  <c r="G14" i="1"/>
  <c r="I14" i="1" s="1"/>
  <c r="F14" i="1"/>
  <c r="E14" i="1"/>
  <c r="H10" i="1"/>
  <c r="G10" i="1"/>
  <c r="F10" i="1"/>
  <c r="E10" i="1"/>
  <c r="I10" i="1" s="1"/>
  <c r="H9" i="1"/>
  <c r="H17" i="1" s="1"/>
  <c r="G9" i="1"/>
  <c r="G17" i="1" s="1"/>
  <c r="F9" i="1"/>
  <c r="E9" i="1"/>
  <c r="I9" i="1" s="1"/>
  <c r="I8" i="1"/>
  <c r="H8" i="1"/>
  <c r="G8" i="1"/>
  <c r="F8" i="1"/>
  <c r="F17" i="1" s="1"/>
  <c r="E8" i="1"/>
  <c r="J72" i="1" l="1"/>
  <c r="K72" i="1"/>
  <c r="M41" i="1"/>
  <c r="F55" i="1"/>
  <c r="F72" i="1"/>
  <c r="L72" i="1"/>
  <c r="M72" i="1" s="1"/>
  <c r="I17" i="1"/>
  <c r="G55" i="1"/>
  <c r="G72" i="1" s="1"/>
  <c r="I59" i="1"/>
  <c r="I71" i="1"/>
  <c r="M40" i="1"/>
  <c r="I47" i="1"/>
  <c r="I57" i="1"/>
  <c r="H24" i="1"/>
  <c r="I24" i="1" s="1"/>
  <c r="H35" i="1"/>
  <c r="E53" i="1"/>
  <c r="H55" i="1"/>
  <c r="H72" i="1" s="1"/>
  <c r="I72" i="1" s="1"/>
  <c r="D72" i="1"/>
  <c r="E72" i="1" s="1"/>
  <c r="I55" i="1" l="1"/>
</calcChain>
</file>

<file path=xl/sharedStrings.xml><?xml version="1.0" encoding="utf-8"?>
<sst xmlns="http://schemas.openxmlformats.org/spreadsheetml/2006/main" count="85" uniqueCount="77">
  <si>
    <t>Adatok Ezer forintban</t>
  </si>
  <si>
    <t>Bevételi forrás 
megnevezése</t>
  </si>
  <si>
    <t>Előirányzatok és teljesítés</t>
  </si>
  <si>
    <t>Összesen (1)=(2+3)</t>
  </si>
  <si>
    <t>Összesenből</t>
  </si>
  <si>
    <t>Működési (2)</t>
  </si>
  <si>
    <t>Felhalmozási (3)</t>
  </si>
  <si>
    <t>Eredeti 
előirányzat</t>
  </si>
  <si>
    <t>Módosított
előirányzat</t>
  </si>
  <si>
    <t>éves
teljesítés</t>
  </si>
  <si>
    <t xml:space="preserve">Teljesítés%-a
</t>
  </si>
  <si>
    <t>Készletértékesítés ellenértéke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</si>
  <si>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</si>
  <si>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</si>
  <si>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</si>
  <si>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</si>
  <si>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</si>
  <si>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Általános forgalmi adó visszatérítése</t>
  </si>
  <si>
    <t>Kamatbevételek</t>
  </si>
  <si>
    <t>Egyéb pénzügyi műveletek bevételei</t>
  </si>
  <si>
    <t>Egyéb működési bevételek</t>
  </si>
  <si>
    <t>Működési bevételek összesen (B4)</t>
  </si>
  <si>
    <t>Helyi önkormányzatok működésének általános tám.</t>
  </si>
  <si>
    <t>Települési önk.egyes köznevelési fea tám.</t>
  </si>
  <si>
    <t>Települési önk.szoc.és gyermekjóléti fea tám.</t>
  </si>
  <si>
    <t>Települési önk.kulturális fea.tám.</t>
  </si>
  <si>
    <t>Működési célú ktgvi támogatások és kiegészítő tám.</t>
  </si>
  <si>
    <t>Elszámolásból származó bevételek</t>
  </si>
  <si>
    <t>Önkormányzatok működési támogatásai (B11)</t>
  </si>
  <si>
    <t>Immateriális javak értékesítése</t>
  </si>
  <si>
    <t>Ingatlanok értékesítése</t>
  </si>
  <si>
    <t>Egyéb tárgyi eszköz értékesítése</t>
  </si>
  <si>
    <t>Részesedések értékesítése</t>
  </si>
  <si>
    <t>Részesedések megszűnéséhez kapcsolódó bevét.</t>
  </si>
  <si>
    <t>Felhalmozási bevételek (B5)</t>
  </si>
  <si>
    <t>Működési célú garancia- és kezességvállalásból származó
megtérülések ÁH-n belülről</t>
  </si>
  <si>
    <t>Működési célú visszatérítendő támogatások, kölcsönök
visszatérülése ÁH-n belülről</t>
  </si>
  <si>
    <t>Működési célú visszatérítendő támogatások igénybevétele
ÁH-n belülről</t>
  </si>
  <si>
    <t>Egyéb működési célú támogatások bevételei ÁH-n belülről</t>
  </si>
  <si>
    <t>Működési célú támogatások ÁH-n belülről (B1)</t>
  </si>
  <si>
    <t>Felhalmozási célú önkormányzati támogatások</t>
  </si>
  <si>
    <t>Felhalmozási célú garancia- és kezességvállalásból származó
megtérülések ÁH-n belülről</t>
  </si>
  <si>
    <t>Felhalmozási célú visszatérítendő támogatások, kölcsönök
visszatérülése ÁH-n belülről</t>
  </si>
  <si>
    <t>Felhalmozási célú visszatérítendő támogatások igénybevétele
ÁH-n belülről</t>
  </si>
  <si>
    <t>Egyéb felhalmozási célú támogatások bevételei ÁH-n belülről</t>
  </si>
  <si>
    <t>Felhalmozási célú támogatások ÁH-n belülről (B2)</t>
  </si>
  <si>
    <t>Magánszemélyek jövedelemadói</t>
  </si>
  <si>
    <t>Társaságok jövedelemadói</t>
  </si>
  <si>
    <t>Jövedelemadók (B31)</t>
  </si>
  <si>
    <t>Szociális hozzájárulási adó és járulékok</t>
  </si>
  <si>
    <t>Bérhez és foglalkoztatásohoz kapcsolódó adók</t>
  </si>
  <si>
    <t>Vagyoni típusú adók</t>
  </si>
  <si>
    <t>Értékesítési és forgalmi adók</t>
  </si>
  <si>
    <t>Fogyasztási adók</t>
  </si>
  <si>
    <t>Pénzügyi monopóliumok nyereségét terhelő adók</t>
  </si>
  <si>
    <t>Gépjárműadók</t>
  </si>
  <si>
    <t>Egyéb áruhasználati és szolgáltatási adók</t>
  </si>
  <si>
    <t>Termékek és szolgáltatások adói (B35)</t>
  </si>
  <si>
    <t>Egyéb közhatalmi bevételek</t>
  </si>
  <si>
    <t>Közhatalmi bevételek (B3)</t>
  </si>
  <si>
    <t>Működési célú garancia- és kezességvállalásból származó
megtérülések ÁH-n kívülről</t>
  </si>
  <si>
    <t>Működési célú visszatérítendő támogatások, kölcsönök
visszatérülése ÁH-n kívülről</t>
  </si>
  <si>
    <t>Egyéb működési célú átvett pénzeszközök</t>
  </si>
  <si>
    <t>Működési célú átvett pénzeszközök (B6)</t>
  </si>
  <si>
    <t>Felhalmozási célú garancia- és kezességvállalásból származó
megtérülések ÁH-n kívülről</t>
  </si>
  <si>
    <t>Felhalmozási célú visszatérítendő támogatások, kölcsönök
visszatérülése ÁH-n kívülről</t>
  </si>
  <si>
    <t>Egyéb felhalmozási célú átvett pénzeszközök</t>
  </si>
  <si>
    <t>Felhalmozási célú átvett pénzeszközök (B7)</t>
  </si>
  <si>
    <t>Hitel-, kölcsönfelvétel államháztartáson kívülről (B811)</t>
  </si>
  <si>
    <t>Belföldi értékpapírok bevételei (B812)</t>
  </si>
  <si>
    <t>Maradvány igénybevétele (B813)</t>
  </si>
  <si>
    <t>Belföldi finanszírozás bevételei (B814-B818)</t>
  </si>
  <si>
    <t>Külföldi finanszírozás bevételei (B82)</t>
  </si>
  <si>
    <t>Államháztartáson belüli megelőlegezések</t>
  </si>
  <si>
    <t>Adóssághoz nem kapcsolódó származékos ügyletek bevételei</t>
  </si>
  <si>
    <t>Finanszírozási bevételek (B8)</t>
  </si>
  <si>
    <t>Bevételek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</si>
</sst>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F_t"/>
  </numFmts>
  <fonts count="6" x14ac:knownFonts="1">
    <font>
      <sz val="10"/>
      <name val="Arial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0" fillId="0" borderId="0" xfId="0" applyNumberFormat="1"/>
    <xf numFmtId="10" fontId="0" fillId="0" borderId="0" xfId="0" applyNumberFormat="1"/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164" fontId="0" fillId="0" borderId="1" xfId="0" applyNumberFormat="1" applyBorder="1"/>
    <xf numFmtId="0" fontId="0" fillId="0" borderId="1" xfId="0" applyBorder="1"/>
    <xf numFmtId="10" fontId="0" fillId="0" borderId="1" xfId="0" applyNumberFormat="1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10" fontId="2" fillId="0" borderId="1" xfId="0" applyNumberFormat="1" applyFont="1" applyBorder="1"/>
    <xf numFmtId="0" fontId="2" fillId="0" borderId="0" xfId="0" applyFont="1"/>
    <xf numFmtId="49" fontId="2" fillId="2" borderId="1" xfId="0" applyNumberFormat="1" applyFont="1" applyFill="1" applyBorder="1"/>
    <xf numFmtId="3" fontId="2" fillId="2" borderId="1" xfId="0" applyNumberFormat="1" applyFont="1" applyFill="1" applyBorder="1"/>
    <xf numFmtId="10" fontId="2" fillId="2" borderId="1" xfId="0" applyNumberFormat="1" applyFont="1" applyFill="1" applyBorder="1"/>
    <xf numFmtId="3" fontId="0" fillId="0" borderId="1" xfId="0" applyNumberFormat="1" applyBorder="1"/>
    <xf numFmtId="49" fontId="2" fillId="3" borderId="1" xfId="0" applyNumberFormat="1" applyFont="1" applyFill="1" applyBorder="1"/>
    <xf numFmtId="164" fontId="2" fillId="2" borderId="1" xfId="0" applyNumberFormat="1" applyFont="1" applyFill="1" applyBorder="1"/>
    <xf numFmtId="49" fontId="0" fillId="0" borderId="1" xfId="0" applyNumberFormat="1" applyBorder="1" applyAlignment="1">
      <alignment wrapText="1"/>
    </xf>
    <xf numFmtId="49" fontId="3" fillId="0" borderId="1" xfId="0" applyNumberFormat="1" applyFont="1" applyBorder="1"/>
    <xf numFmtId="49" fontId="3" fillId="0" borderId="1" xfId="0" applyNumberFormat="1" applyFont="1" applyBorder="1" applyAlignment="1">
      <alignment wrapText="1"/>
    </xf>
    <xf numFmtId="0" fontId="4" fillId="0" borderId="1" xfId="0" applyFont="1" applyBorder="1"/>
    <xf numFmtId="10" fontId="4" fillId="0" borderId="1" xfId="0" applyNumberFormat="1" applyFont="1" applyBorder="1"/>
    <xf numFmtId="0" fontId="4" fillId="0" borderId="0" xfId="0" applyFont="1"/>
    <xf numFmtId="49" fontId="5" fillId="3" borderId="1" xfId="0" applyNumberFormat="1" applyFont="1" applyFill="1" applyBorder="1" applyAlignment="1">
      <alignment wrapText="1"/>
    </xf>
    <xf numFmtId="49" fontId="4" fillId="4" borderId="1" xfId="0" applyNumberFormat="1" applyFont="1" applyFill="1" applyBorder="1"/>
    <xf numFmtId="3" fontId="4" fillId="4" borderId="1" xfId="0" applyNumberFormat="1" applyFont="1" applyFill="1" applyBorder="1"/>
    <xf numFmtId="10" fontId="4" fillId="4" borderId="1" xfId="0" applyNumberFormat="1" applyFont="1" applyFill="1" applyBorder="1"/>
    <xf numFmtId="3" fontId="0" fillId="0" borderId="0" xfId="0" applyNumberForma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E1C92-9865-4689-9A76-8A9B936715C8}">
  <dimension ref="A2:M75"/>
  <sheetViews>
    <sheetView tabSelected="1" zoomScale="110" zoomScaleNormal="110" zoomScaleSheetLayoutView="100" workbookViewId="0">
      <selection activeCell="F74" sqref="F74:H75"/>
    </sheetView>
  </sheetViews>
  <sheetFormatPr defaultRowHeight="12.75" x14ac:dyDescent="0.2"/>
  <cols>
    <col min="1" max="1" width="53.85546875" style="1" bestFit="1" customWidth="1"/>
    <col min="2" max="3" width="10" customWidth="1"/>
    <col min="4" max="4" width="9.42578125" bestFit="1" customWidth="1"/>
    <col min="5" max="5" width="10.28515625" style="2" bestFit="1" customWidth="1"/>
    <col min="6" max="6" width="10" bestFit="1" customWidth="1"/>
    <col min="7" max="7" width="9.7109375" customWidth="1"/>
    <col min="8" max="8" width="8.42578125" bestFit="1" customWidth="1"/>
    <col min="9" max="9" width="10.28515625" style="2" customWidth="1"/>
    <col min="10" max="10" width="10" customWidth="1"/>
    <col min="11" max="11" width="10" bestFit="1" customWidth="1"/>
    <col min="12" max="12" width="8.85546875" bestFit="1" customWidth="1"/>
    <col min="13" max="13" width="10.28515625" style="2" bestFit="1" customWidth="1"/>
    <col min="15" max="15" width="45.5703125" bestFit="1" customWidth="1"/>
    <col min="16" max="16" width="15.28515625" customWidth="1"/>
    <col min="17" max="17" width="19.5703125" customWidth="1"/>
    <col min="18" max="18" width="19.140625" customWidth="1"/>
    <col min="257" max="257" width="53.85546875" bestFit="1" customWidth="1"/>
    <col min="258" max="259" width="10" customWidth="1"/>
    <col min="260" max="260" width="9.42578125" bestFit="1" customWidth="1"/>
    <col min="261" max="261" width="10.28515625" bestFit="1" customWidth="1"/>
    <col min="262" max="262" width="10" bestFit="1" customWidth="1"/>
    <col min="263" max="263" width="9.7109375" customWidth="1"/>
    <col min="264" max="264" width="8.42578125" bestFit="1" customWidth="1"/>
    <col min="265" max="265" width="10.28515625" customWidth="1"/>
    <col min="266" max="266" width="10" customWidth="1"/>
    <col min="267" max="267" width="10" bestFit="1" customWidth="1"/>
    <col min="268" max="268" width="8.85546875" bestFit="1" customWidth="1"/>
    <col min="269" max="269" width="10.28515625" bestFit="1" customWidth="1"/>
    <col min="271" max="271" width="45.5703125" bestFit="1" customWidth="1"/>
    <col min="272" max="272" width="15.28515625" customWidth="1"/>
    <col min="273" max="273" width="19.5703125" customWidth="1"/>
    <col min="274" max="274" width="19.140625" customWidth="1"/>
    <col min="513" max="513" width="53.85546875" bestFit="1" customWidth="1"/>
    <col min="514" max="515" width="10" customWidth="1"/>
    <col min="516" max="516" width="9.42578125" bestFit="1" customWidth="1"/>
    <col min="517" max="517" width="10.28515625" bestFit="1" customWidth="1"/>
    <col min="518" max="518" width="10" bestFit="1" customWidth="1"/>
    <col min="519" max="519" width="9.7109375" customWidth="1"/>
    <col min="520" max="520" width="8.42578125" bestFit="1" customWidth="1"/>
    <col min="521" max="521" width="10.28515625" customWidth="1"/>
    <col min="522" max="522" width="10" customWidth="1"/>
    <col min="523" max="523" width="10" bestFit="1" customWidth="1"/>
    <col min="524" max="524" width="8.85546875" bestFit="1" customWidth="1"/>
    <col min="525" max="525" width="10.28515625" bestFit="1" customWidth="1"/>
    <col min="527" max="527" width="45.5703125" bestFit="1" customWidth="1"/>
    <col min="528" max="528" width="15.28515625" customWidth="1"/>
    <col min="529" max="529" width="19.5703125" customWidth="1"/>
    <col min="530" max="530" width="19.140625" customWidth="1"/>
    <col min="769" max="769" width="53.85546875" bestFit="1" customWidth="1"/>
    <col min="770" max="771" width="10" customWidth="1"/>
    <col min="772" max="772" width="9.42578125" bestFit="1" customWidth="1"/>
    <col min="773" max="773" width="10.28515625" bestFit="1" customWidth="1"/>
    <col min="774" max="774" width="10" bestFit="1" customWidth="1"/>
    <col min="775" max="775" width="9.7109375" customWidth="1"/>
    <col min="776" max="776" width="8.42578125" bestFit="1" customWidth="1"/>
    <col min="777" max="777" width="10.28515625" customWidth="1"/>
    <col min="778" max="778" width="10" customWidth="1"/>
    <col min="779" max="779" width="10" bestFit="1" customWidth="1"/>
    <col min="780" max="780" width="8.85546875" bestFit="1" customWidth="1"/>
    <col min="781" max="781" width="10.28515625" bestFit="1" customWidth="1"/>
    <col min="783" max="783" width="45.5703125" bestFit="1" customWidth="1"/>
    <col min="784" max="784" width="15.28515625" customWidth="1"/>
    <col min="785" max="785" width="19.5703125" customWidth="1"/>
    <col min="786" max="786" width="19.140625" customWidth="1"/>
    <col min="1025" max="1025" width="53.85546875" bestFit="1" customWidth="1"/>
    <col min="1026" max="1027" width="10" customWidth="1"/>
    <col min="1028" max="1028" width="9.42578125" bestFit="1" customWidth="1"/>
    <col min="1029" max="1029" width="10.28515625" bestFit="1" customWidth="1"/>
    <col min="1030" max="1030" width="10" bestFit="1" customWidth="1"/>
    <col min="1031" max="1031" width="9.7109375" customWidth="1"/>
    <col min="1032" max="1032" width="8.42578125" bestFit="1" customWidth="1"/>
    <col min="1033" max="1033" width="10.28515625" customWidth="1"/>
    <col min="1034" max="1034" width="10" customWidth="1"/>
    <col min="1035" max="1035" width="10" bestFit="1" customWidth="1"/>
    <col min="1036" max="1036" width="8.85546875" bestFit="1" customWidth="1"/>
    <col min="1037" max="1037" width="10.28515625" bestFit="1" customWidth="1"/>
    <col min="1039" max="1039" width="45.5703125" bestFit="1" customWidth="1"/>
    <col min="1040" max="1040" width="15.28515625" customWidth="1"/>
    <col min="1041" max="1041" width="19.5703125" customWidth="1"/>
    <col min="1042" max="1042" width="19.140625" customWidth="1"/>
    <col min="1281" max="1281" width="53.85546875" bestFit="1" customWidth="1"/>
    <col min="1282" max="1283" width="10" customWidth="1"/>
    <col min="1284" max="1284" width="9.42578125" bestFit="1" customWidth="1"/>
    <col min="1285" max="1285" width="10.28515625" bestFit="1" customWidth="1"/>
    <col min="1286" max="1286" width="10" bestFit="1" customWidth="1"/>
    <col min="1287" max="1287" width="9.7109375" customWidth="1"/>
    <col min="1288" max="1288" width="8.42578125" bestFit="1" customWidth="1"/>
    <col min="1289" max="1289" width="10.28515625" customWidth="1"/>
    <col min="1290" max="1290" width="10" customWidth="1"/>
    <col min="1291" max="1291" width="10" bestFit="1" customWidth="1"/>
    <col min="1292" max="1292" width="8.85546875" bestFit="1" customWidth="1"/>
    <col min="1293" max="1293" width="10.28515625" bestFit="1" customWidth="1"/>
    <col min="1295" max="1295" width="45.5703125" bestFit="1" customWidth="1"/>
    <col min="1296" max="1296" width="15.28515625" customWidth="1"/>
    <col min="1297" max="1297" width="19.5703125" customWidth="1"/>
    <col min="1298" max="1298" width="19.140625" customWidth="1"/>
    <col min="1537" max="1537" width="53.85546875" bestFit="1" customWidth="1"/>
    <col min="1538" max="1539" width="10" customWidth="1"/>
    <col min="1540" max="1540" width="9.42578125" bestFit="1" customWidth="1"/>
    <col min="1541" max="1541" width="10.28515625" bestFit="1" customWidth="1"/>
    <col min="1542" max="1542" width="10" bestFit="1" customWidth="1"/>
    <col min="1543" max="1543" width="9.7109375" customWidth="1"/>
    <col min="1544" max="1544" width="8.42578125" bestFit="1" customWidth="1"/>
    <col min="1545" max="1545" width="10.28515625" customWidth="1"/>
    <col min="1546" max="1546" width="10" customWidth="1"/>
    <col min="1547" max="1547" width="10" bestFit="1" customWidth="1"/>
    <col min="1548" max="1548" width="8.85546875" bestFit="1" customWidth="1"/>
    <col min="1549" max="1549" width="10.28515625" bestFit="1" customWidth="1"/>
    <col min="1551" max="1551" width="45.5703125" bestFit="1" customWidth="1"/>
    <col min="1552" max="1552" width="15.28515625" customWidth="1"/>
    <col min="1553" max="1553" width="19.5703125" customWidth="1"/>
    <col min="1554" max="1554" width="19.140625" customWidth="1"/>
    <col min="1793" max="1793" width="53.85546875" bestFit="1" customWidth="1"/>
    <col min="1794" max="1795" width="10" customWidth="1"/>
    <col min="1796" max="1796" width="9.42578125" bestFit="1" customWidth="1"/>
    <col min="1797" max="1797" width="10.28515625" bestFit="1" customWidth="1"/>
    <col min="1798" max="1798" width="10" bestFit="1" customWidth="1"/>
    <col min="1799" max="1799" width="9.7109375" customWidth="1"/>
    <col min="1800" max="1800" width="8.42578125" bestFit="1" customWidth="1"/>
    <col min="1801" max="1801" width="10.28515625" customWidth="1"/>
    <col min="1802" max="1802" width="10" customWidth="1"/>
    <col min="1803" max="1803" width="10" bestFit="1" customWidth="1"/>
    <col min="1804" max="1804" width="8.85546875" bestFit="1" customWidth="1"/>
    <col min="1805" max="1805" width="10.28515625" bestFit="1" customWidth="1"/>
    <col min="1807" max="1807" width="45.5703125" bestFit="1" customWidth="1"/>
    <col min="1808" max="1808" width="15.28515625" customWidth="1"/>
    <col min="1809" max="1809" width="19.5703125" customWidth="1"/>
    <col min="1810" max="1810" width="19.140625" customWidth="1"/>
    <col min="2049" max="2049" width="53.85546875" bestFit="1" customWidth="1"/>
    <col min="2050" max="2051" width="10" customWidth="1"/>
    <col min="2052" max="2052" width="9.42578125" bestFit="1" customWidth="1"/>
    <col min="2053" max="2053" width="10.28515625" bestFit="1" customWidth="1"/>
    <col min="2054" max="2054" width="10" bestFit="1" customWidth="1"/>
    <col min="2055" max="2055" width="9.7109375" customWidth="1"/>
    <col min="2056" max="2056" width="8.42578125" bestFit="1" customWidth="1"/>
    <col min="2057" max="2057" width="10.28515625" customWidth="1"/>
    <col min="2058" max="2058" width="10" customWidth="1"/>
    <col min="2059" max="2059" width="10" bestFit="1" customWidth="1"/>
    <col min="2060" max="2060" width="8.85546875" bestFit="1" customWidth="1"/>
    <col min="2061" max="2061" width="10.28515625" bestFit="1" customWidth="1"/>
    <col min="2063" max="2063" width="45.5703125" bestFit="1" customWidth="1"/>
    <col min="2064" max="2064" width="15.28515625" customWidth="1"/>
    <col min="2065" max="2065" width="19.5703125" customWidth="1"/>
    <col min="2066" max="2066" width="19.140625" customWidth="1"/>
    <col min="2305" max="2305" width="53.85546875" bestFit="1" customWidth="1"/>
    <col min="2306" max="2307" width="10" customWidth="1"/>
    <col min="2308" max="2308" width="9.42578125" bestFit="1" customWidth="1"/>
    <col min="2309" max="2309" width="10.28515625" bestFit="1" customWidth="1"/>
    <col min="2310" max="2310" width="10" bestFit="1" customWidth="1"/>
    <col min="2311" max="2311" width="9.7109375" customWidth="1"/>
    <col min="2312" max="2312" width="8.42578125" bestFit="1" customWidth="1"/>
    <col min="2313" max="2313" width="10.28515625" customWidth="1"/>
    <col min="2314" max="2314" width="10" customWidth="1"/>
    <col min="2315" max="2315" width="10" bestFit="1" customWidth="1"/>
    <col min="2316" max="2316" width="8.85546875" bestFit="1" customWidth="1"/>
    <col min="2317" max="2317" width="10.28515625" bestFit="1" customWidth="1"/>
    <col min="2319" max="2319" width="45.5703125" bestFit="1" customWidth="1"/>
    <col min="2320" max="2320" width="15.28515625" customWidth="1"/>
    <col min="2321" max="2321" width="19.5703125" customWidth="1"/>
    <col min="2322" max="2322" width="19.140625" customWidth="1"/>
    <col min="2561" max="2561" width="53.85546875" bestFit="1" customWidth="1"/>
    <col min="2562" max="2563" width="10" customWidth="1"/>
    <col min="2564" max="2564" width="9.42578125" bestFit="1" customWidth="1"/>
    <col min="2565" max="2565" width="10.28515625" bestFit="1" customWidth="1"/>
    <col min="2566" max="2566" width="10" bestFit="1" customWidth="1"/>
    <col min="2567" max="2567" width="9.7109375" customWidth="1"/>
    <col min="2568" max="2568" width="8.42578125" bestFit="1" customWidth="1"/>
    <col min="2569" max="2569" width="10.28515625" customWidth="1"/>
    <col min="2570" max="2570" width="10" customWidth="1"/>
    <col min="2571" max="2571" width="10" bestFit="1" customWidth="1"/>
    <col min="2572" max="2572" width="8.85546875" bestFit="1" customWidth="1"/>
    <col min="2573" max="2573" width="10.28515625" bestFit="1" customWidth="1"/>
    <col min="2575" max="2575" width="45.5703125" bestFit="1" customWidth="1"/>
    <col min="2576" max="2576" width="15.28515625" customWidth="1"/>
    <col min="2577" max="2577" width="19.5703125" customWidth="1"/>
    <col min="2578" max="2578" width="19.140625" customWidth="1"/>
    <col min="2817" max="2817" width="53.85546875" bestFit="1" customWidth="1"/>
    <col min="2818" max="2819" width="10" customWidth="1"/>
    <col min="2820" max="2820" width="9.42578125" bestFit="1" customWidth="1"/>
    <col min="2821" max="2821" width="10.28515625" bestFit="1" customWidth="1"/>
    <col min="2822" max="2822" width="10" bestFit="1" customWidth="1"/>
    <col min="2823" max="2823" width="9.7109375" customWidth="1"/>
    <col min="2824" max="2824" width="8.42578125" bestFit="1" customWidth="1"/>
    <col min="2825" max="2825" width="10.28515625" customWidth="1"/>
    <col min="2826" max="2826" width="10" customWidth="1"/>
    <col min="2827" max="2827" width="10" bestFit="1" customWidth="1"/>
    <col min="2828" max="2828" width="8.85546875" bestFit="1" customWidth="1"/>
    <col min="2829" max="2829" width="10.28515625" bestFit="1" customWidth="1"/>
    <col min="2831" max="2831" width="45.5703125" bestFit="1" customWidth="1"/>
    <col min="2832" max="2832" width="15.28515625" customWidth="1"/>
    <col min="2833" max="2833" width="19.5703125" customWidth="1"/>
    <col min="2834" max="2834" width="19.140625" customWidth="1"/>
    <col min="3073" max="3073" width="53.85546875" bestFit="1" customWidth="1"/>
    <col min="3074" max="3075" width="10" customWidth="1"/>
    <col min="3076" max="3076" width="9.42578125" bestFit="1" customWidth="1"/>
    <col min="3077" max="3077" width="10.28515625" bestFit="1" customWidth="1"/>
    <col min="3078" max="3078" width="10" bestFit="1" customWidth="1"/>
    <col min="3079" max="3079" width="9.7109375" customWidth="1"/>
    <col min="3080" max="3080" width="8.42578125" bestFit="1" customWidth="1"/>
    <col min="3081" max="3081" width="10.28515625" customWidth="1"/>
    <col min="3082" max="3082" width="10" customWidth="1"/>
    <col min="3083" max="3083" width="10" bestFit="1" customWidth="1"/>
    <col min="3084" max="3084" width="8.85546875" bestFit="1" customWidth="1"/>
    <col min="3085" max="3085" width="10.28515625" bestFit="1" customWidth="1"/>
    <col min="3087" max="3087" width="45.5703125" bestFit="1" customWidth="1"/>
    <col min="3088" max="3088" width="15.28515625" customWidth="1"/>
    <col min="3089" max="3089" width="19.5703125" customWidth="1"/>
    <col min="3090" max="3090" width="19.140625" customWidth="1"/>
    <col min="3329" max="3329" width="53.85546875" bestFit="1" customWidth="1"/>
    <col min="3330" max="3331" width="10" customWidth="1"/>
    <col min="3332" max="3332" width="9.42578125" bestFit="1" customWidth="1"/>
    <col min="3333" max="3333" width="10.28515625" bestFit="1" customWidth="1"/>
    <col min="3334" max="3334" width="10" bestFit="1" customWidth="1"/>
    <col min="3335" max="3335" width="9.7109375" customWidth="1"/>
    <col min="3336" max="3336" width="8.42578125" bestFit="1" customWidth="1"/>
    <col min="3337" max="3337" width="10.28515625" customWidth="1"/>
    <col min="3338" max="3338" width="10" customWidth="1"/>
    <col min="3339" max="3339" width="10" bestFit="1" customWidth="1"/>
    <col min="3340" max="3340" width="8.85546875" bestFit="1" customWidth="1"/>
    <col min="3341" max="3341" width="10.28515625" bestFit="1" customWidth="1"/>
    <col min="3343" max="3343" width="45.5703125" bestFit="1" customWidth="1"/>
    <col min="3344" max="3344" width="15.28515625" customWidth="1"/>
    <col min="3345" max="3345" width="19.5703125" customWidth="1"/>
    <col min="3346" max="3346" width="19.140625" customWidth="1"/>
    <col min="3585" max="3585" width="53.85546875" bestFit="1" customWidth="1"/>
    <col min="3586" max="3587" width="10" customWidth="1"/>
    <col min="3588" max="3588" width="9.42578125" bestFit="1" customWidth="1"/>
    <col min="3589" max="3589" width="10.28515625" bestFit="1" customWidth="1"/>
    <col min="3590" max="3590" width="10" bestFit="1" customWidth="1"/>
    <col min="3591" max="3591" width="9.7109375" customWidth="1"/>
    <col min="3592" max="3592" width="8.42578125" bestFit="1" customWidth="1"/>
    <col min="3593" max="3593" width="10.28515625" customWidth="1"/>
    <col min="3594" max="3594" width="10" customWidth="1"/>
    <col min="3595" max="3595" width="10" bestFit="1" customWidth="1"/>
    <col min="3596" max="3596" width="8.85546875" bestFit="1" customWidth="1"/>
    <col min="3597" max="3597" width="10.28515625" bestFit="1" customWidth="1"/>
    <col min="3599" max="3599" width="45.5703125" bestFit="1" customWidth="1"/>
    <col min="3600" max="3600" width="15.28515625" customWidth="1"/>
    <col min="3601" max="3601" width="19.5703125" customWidth="1"/>
    <col min="3602" max="3602" width="19.140625" customWidth="1"/>
    <col min="3841" max="3841" width="53.85546875" bestFit="1" customWidth="1"/>
    <col min="3842" max="3843" width="10" customWidth="1"/>
    <col min="3844" max="3844" width="9.42578125" bestFit="1" customWidth="1"/>
    <col min="3845" max="3845" width="10.28515625" bestFit="1" customWidth="1"/>
    <col min="3846" max="3846" width="10" bestFit="1" customWidth="1"/>
    <col min="3847" max="3847" width="9.7109375" customWidth="1"/>
    <col min="3848" max="3848" width="8.42578125" bestFit="1" customWidth="1"/>
    <col min="3849" max="3849" width="10.28515625" customWidth="1"/>
    <col min="3850" max="3850" width="10" customWidth="1"/>
    <col min="3851" max="3851" width="10" bestFit="1" customWidth="1"/>
    <col min="3852" max="3852" width="8.85546875" bestFit="1" customWidth="1"/>
    <col min="3853" max="3853" width="10.28515625" bestFit="1" customWidth="1"/>
    <col min="3855" max="3855" width="45.5703125" bestFit="1" customWidth="1"/>
    <col min="3856" max="3856" width="15.28515625" customWidth="1"/>
    <col min="3857" max="3857" width="19.5703125" customWidth="1"/>
    <col min="3858" max="3858" width="19.140625" customWidth="1"/>
    <col min="4097" max="4097" width="53.85546875" bestFit="1" customWidth="1"/>
    <col min="4098" max="4099" width="10" customWidth="1"/>
    <col min="4100" max="4100" width="9.42578125" bestFit="1" customWidth="1"/>
    <col min="4101" max="4101" width="10.28515625" bestFit="1" customWidth="1"/>
    <col min="4102" max="4102" width="10" bestFit="1" customWidth="1"/>
    <col min="4103" max="4103" width="9.7109375" customWidth="1"/>
    <col min="4104" max="4104" width="8.42578125" bestFit="1" customWidth="1"/>
    <col min="4105" max="4105" width="10.28515625" customWidth="1"/>
    <col min="4106" max="4106" width="10" customWidth="1"/>
    <col min="4107" max="4107" width="10" bestFit="1" customWidth="1"/>
    <col min="4108" max="4108" width="8.85546875" bestFit="1" customWidth="1"/>
    <col min="4109" max="4109" width="10.28515625" bestFit="1" customWidth="1"/>
    <col min="4111" max="4111" width="45.5703125" bestFit="1" customWidth="1"/>
    <col min="4112" max="4112" width="15.28515625" customWidth="1"/>
    <col min="4113" max="4113" width="19.5703125" customWidth="1"/>
    <col min="4114" max="4114" width="19.140625" customWidth="1"/>
    <col min="4353" max="4353" width="53.85546875" bestFit="1" customWidth="1"/>
    <col min="4354" max="4355" width="10" customWidth="1"/>
    <col min="4356" max="4356" width="9.42578125" bestFit="1" customWidth="1"/>
    <col min="4357" max="4357" width="10.28515625" bestFit="1" customWidth="1"/>
    <col min="4358" max="4358" width="10" bestFit="1" customWidth="1"/>
    <col min="4359" max="4359" width="9.7109375" customWidth="1"/>
    <col min="4360" max="4360" width="8.42578125" bestFit="1" customWidth="1"/>
    <col min="4361" max="4361" width="10.28515625" customWidth="1"/>
    <col min="4362" max="4362" width="10" customWidth="1"/>
    <col min="4363" max="4363" width="10" bestFit="1" customWidth="1"/>
    <col min="4364" max="4364" width="8.85546875" bestFit="1" customWidth="1"/>
    <col min="4365" max="4365" width="10.28515625" bestFit="1" customWidth="1"/>
    <col min="4367" max="4367" width="45.5703125" bestFit="1" customWidth="1"/>
    <col min="4368" max="4368" width="15.28515625" customWidth="1"/>
    <col min="4369" max="4369" width="19.5703125" customWidth="1"/>
    <col min="4370" max="4370" width="19.140625" customWidth="1"/>
    <col min="4609" max="4609" width="53.85546875" bestFit="1" customWidth="1"/>
    <col min="4610" max="4611" width="10" customWidth="1"/>
    <col min="4612" max="4612" width="9.42578125" bestFit="1" customWidth="1"/>
    <col min="4613" max="4613" width="10.28515625" bestFit="1" customWidth="1"/>
    <col min="4614" max="4614" width="10" bestFit="1" customWidth="1"/>
    <col min="4615" max="4615" width="9.7109375" customWidth="1"/>
    <col min="4616" max="4616" width="8.42578125" bestFit="1" customWidth="1"/>
    <col min="4617" max="4617" width="10.28515625" customWidth="1"/>
    <col min="4618" max="4618" width="10" customWidth="1"/>
    <col min="4619" max="4619" width="10" bestFit="1" customWidth="1"/>
    <col min="4620" max="4620" width="8.85546875" bestFit="1" customWidth="1"/>
    <col min="4621" max="4621" width="10.28515625" bestFit="1" customWidth="1"/>
    <col min="4623" max="4623" width="45.5703125" bestFit="1" customWidth="1"/>
    <col min="4624" max="4624" width="15.28515625" customWidth="1"/>
    <col min="4625" max="4625" width="19.5703125" customWidth="1"/>
    <col min="4626" max="4626" width="19.140625" customWidth="1"/>
    <col min="4865" max="4865" width="53.85546875" bestFit="1" customWidth="1"/>
    <col min="4866" max="4867" width="10" customWidth="1"/>
    <col min="4868" max="4868" width="9.42578125" bestFit="1" customWidth="1"/>
    <col min="4869" max="4869" width="10.28515625" bestFit="1" customWidth="1"/>
    <col min="4870" max="4870" width="10" bestFit="1" customWidth="1"/>
    <col min="4871" max="4871" width="9.7109375" customWidth="1"/>
    <col min="4872" max="4872" width="8.42578125" bestFit="1" customWidth="1"/>
    <col min="4873" max="4873" width="10.28515625" customWidth="1"/>
    <col min="4874" max="4874" width="10" customWidth="1"/>
    <col min="4875" max="4875" width="10" bestFit="1" customWidth="1"/>
    <col min="4876" max="4876" width="8.85546875" bestFit="1" customWidth="1"/>
    <col min="4877" max="4877" width="10.28515625" bestFit="1" customWidth="1"/>
    <col min="4879" max="4879" width="45.5703125" bestFit="1" customWidth="1"/>
    <col min="4880" max="4880" width="15.28515625" customWidth="1"/>
    <col min="4881" max="4881" width="19.5703125" customWidth="1"/>
    <col min="4882" max="4882" width="19.140625" customWidth="1"/>
    <col min="5121" max="5121" width="53.85546875" bestFit="1" customWidth="1"/>
    <col min="5122" max="5123" width="10" customWidth="1"/>
    <col min="5124" max="5124" width="9.42578125" bestFit="1" customWidth="1"/>
    <col min="5125" max="5125" width="10.28515625" bestFit="1" customWidth="1"/>
    <col min="5126" max="5126" width="10" bestFit="1" customWidth="1"/>
    <col min="5127" max="5127" width="9.7109375" customWidth="1"/>
    <col min="5128" max="5128" width="8.42578125" bestFit="1" customWidth="1"/>
    <col min="5129" max="5129" width="10.28515625" customWidth="1"/>
    <col min="5130" max="5130" width="10" customWidth="1"/>
    <col min="5131" max="5131" width="10" bestFit="1" customWidth="1"/>
    <col min="5132" max="5132" width="8.85546875" bestFit="1" customWidth="1"/>
    <col min="5133" max="5133" width="10.28515625" bestFit="1" customWidth="1"/>
    <col min="5135" max="5135" width="45.5703125" bestFit="1" customWidth="1"/>
    <col min="5136" max="5136" width="15.28515625" customWidth="1"/>
    <col min="5137" max="5137" width="19.5703125" customWidth="1"/>
    <col min="5138" max="5138" width="19.140625" customWidth="1"/>
    <col min="5377" max="5377" width="53.85546875" bestFit="1" customWidth="1"/>
    <col min="5378" max="5379" width="10" customWidth="1"/>
    <col min="5380" max="5380" width="9.42578125" bestFit="1" customWidth="1"/>
    <col min="5381" max="5381" width="10.28515625" bestFit="1" customWidth="1"/>
    <col min="5382" max="5382" width="10" bestFit="1" customWidth="1"/>
    <col min="5383" max="5383" width="9.7109375" customWidth="1"/>
    <col min="5384" max="5384" width="8.42578125" bestFit="1" customWidth="1"/>
    <col min="5385" max="5385" width="10.28515625" customWidth="1"/>
    <col min="5386" max="5386" width="10" customWidth="1"/>
    <col min="5387" max="5387" width="10" bestFit="1" customWidth="1"/>
    <col min="5388" max="5388" width="8.85546875" bestFit="1" customWidth="1"/>
    <col min="5389" max="5389" width="10.28515625" bestFit="1" customWidth="1"/>
    <col min="5391" max="5391" width="45.5703125" bestFit="1" customWidth="1"/>
    <col min="5392" max="5392" width="15.28515625" customWidth="1"/>
    <col min="5393" max="5393" width="19.5703125" customWidth="1"/>
    <col min="5394" max="5394" width="19.140625" customWidth="1"/>
    <col min="5633" max="5633" width="53.85546875" bestFit="1" customWidth="1"/>
    <col min="5634" max="5635" width="10" customWidth="1"/>
    <col min="5636" max="5636" width="9.42578125" bestFit="1" customWidth="1"/>
    <col min="5637" max="5637" width="10.28515625" bestFit="1" customWidth="1"/>
    <col min="5638" max="5638" width="10" bestFit="1" customWidth="1"/>
    <col min="5639" max="5639" width="9.7109375" customWidth="1"/>
    <col min="5640" max="5640" width="8.42578125" bestFit="1" customWidth="1"/>
    <col min="5641" max="5641" width="10.28515625" customWidth="1"/>
    <col min="5642" max="5642" width="10" customWidth="1"/>
    <col min="5643" max="5643" width="10" bestFit="1" customWidth="1"/>
    <col min="5644" max="5644" width="8.85546875" bestFit="1" customWidth="1"/>
    <col min="5645" max="5645" width="10.28515625" bestFit="1" customWidth="1"/>
    <col min="5647" max="5647" width="45.5703125" bestFit="1" customWidth="1"/>
    <col min="5648" max="5648" width="15.28515625" customWidth="1"/>
    <col min="5649" max="5649" width="19.5703125" customWidth="1"/>
    <col min="5650" max="5650" width="19.140625" customWidth="1"/>
    <col min="5889" max="5889" width="53.85546875" bestFit="1" customWidth="1"/>
    <col min="5890" max="5891" width="10" customWidth="1"/>
    <col min="5892" max="5892" width="9.42578125" bestFit="1" customWidth="1"/>
    <col min="5893" max="5893" width="10.28515625" bestFit="1" customWidth="1"/>
    <col min="5894" max="5894" width="10" bestFit="1" customWidth="1"/>
    <col min="5895" max="5895" width="9.7109375" customWidth="1"/>
    <col min="5896" max="5896" width="8.42578125" bestFit="1" customWidth="1"/>
    <col min="5897" max="5897" width="10.28515625" customWidth="1"/>
    <col min="5898" max="5898" width="10" customWidth="1"/>
    <col min="5899" max="5899" width="10" bestFit="1" customWidth="1"/>
    <col min="5900" max="5900" width="8.85546875" bestFit="1" customWidth="1"/>
    <col min="5901" max="5901" width="10.28515625" bestFit="1" customWidth="1"/>
    <col min="5903" max="5903" width="45.5703125" bestFit="1" customWidth="1"/>
    <col min="5904" max="5904" width="15.28515625" customWidth="1"/>
    <col min="5905" max="5905" width="19.5703125" customWidth="1"/>
    <col min="5906" max="5906" width="19.140625" customWidth="1"/>
    <col min="6145" max="6145" width="53.85546875" bestFit="1" customWidth="1"/>
    <col min="6146" max="6147" width="10" customWidth="1"/>
    <col min="6148" max="6148" width="9.42578125" bestFit="1" customWidth="1"/>
    <col min="6149" max="6149" width="10.28515625" bestFit="1" customWidth="1"/>
    <col min="6150" max="6150" width="10" bestFit="1" customWidth="1"/>
    <col min="6151" max="6151" width="9.7109375" customWidth="1"/>
    <col min="6152" max="6152" width="8.42578125" bestFit="1" customWidth="1"/>
    <col min="6153" max="6153" width="10.28515625" customWidth="1"/>
    <col min="6154" max="6154" width="10" customWidth="1"/>
    <col min="6155" max="6155" width="10" bestFit="1" customWidth="1"/>
    <col min="6156" max="6156" width="8.85546875" bestFit="1" customWidth="1"/>
    <col min="6157" max="6157" width="10.28515625" bestFit="1" customWidth="1"/>
    <col min="6159" max="6159" width="45.5703125" bestFit="1" customWidth="1"/>
    <col min="6160" max="6160" width="15.28515625" customWidth="1"/>
    <col min="6161" max="6161" width="19.5703125" customWidth="1"/>
    <col min="6162" max="6162" width="19.140625" customWidth="1"/>
    <col min="6401" max="6401" width="53.85546875" bestFit="1" customWidth="1"/>
    <col min="6402" max="6403" width="10" customWidth="1"/>
    <col min="6404" max="6404" width="9.42578125" bestFit="1" customWidth="1"/>
    <col min="6405" max="6405" width="10.28515625" bestFit="1" customWidth="1"/>
    <col min="6406" max="6406" width="10" bestFit="1" customWidth="1"/>
    <col min="6407" max="6407" width="9.7109375" customWidth="1"/>
    <col min="6408" max="6408" width="8.42578125" bestFit="1" customWidth="1"/>
    <col min="6409" max="6409" width="10.28515625" customWidth="1"/>
    <col min="6410" max="6410" width="10" customWidth="1"/>
    <col min="6411" max="6411" width="10" bestFit="1" customWidth="1"/>
    <col min="6412" max="6412" width="8.85546875" bestFit="1" customWidth="1"/>
    <col min="6413" max="6413" width="10.28515625" bestFit="1" customWidth="1"/>
    <col min="6415" max="6415" width="45.5703125" bestFit="1" customWidth="1"/>
    <col min="6416" max="6416" width="15.28515625" customWidth="1"/>
    <col min="6417" max="6417" width="19.5703125" customWidth="1"/>
    <col min="6418" max="6418" width="19.140625" customWidth="1"/>
    <col min="6657" max="6657" width="53.85546875" bestFit="1" customWidth="1"/>
    <col min="6658" max="6659" width="10" customWidth="1"/>
    <col min="6660" max="6660" width="9.42578125" bestFit="1" customWidth="1"/>
    <col min="6661" max="6661" width="10.28515625" bestFit="1" customWidth="1"/>
    <col min="6662" max="6662" width="10" bestFit="1" customWidth="1"/>
    <col min="6663" max="6663" width="9.7109375" customWidth="1"/>
    <col min="6664" max="6664" width="8.42578125" bestFit="1" customWidth="1"/>
    <col min="6665" max="6665" width="10.28515625" customWidth="1"/>
    <col min="6666" max="6666" width="10" customWidth="1"/>
    <col min="6667" max="6667" width="10" bestFit="1" customWidth="1"/>
    <col min="6668" max="6668" width="8.85546875" bestFit="1" customWidth="1"/>
    <col min="6669" max="6669" width="10.28515625" bestFit="1" customWidth="1"/>
    <col min="6671" max="6671" width="45.5703125" bestFit="1" customWidth="1"/>
    <col min="6672" max="6672" width="15.28515625" customWidth="1"/>
    <col min="6673" max="6673" width="19.5703125" customWidth="1"/>
    <col min="6674" max="6674" width="19.140625" customWidth="1"/>
    <col min="6913" max="6913" width="53.85546875" bestFit="1" customWidth="1"/>
    <col min="6914" max="6915" width="10" customWidth="1"/>
    <col min="6916" max="6916" width="9.42578125" bestFit="1" customWidth="1"/>
    <col min="6917" max="6917" width="10.28515625" bestFit="1" customWidth="1"/>
    <col min="6918" max="6918" width="10" bestFit="1" customWidth="1"/>
    <col min="6919" max="6919" width="9.7109375" customWidth="1"/>
    <col min="6920" max="6920" width="8.42578125" bestFit="1" customWidth="1"/>
    <col min="6921" max="6921" width="10.28515625" customWidth="1"/>
    <col min="6922" max="6922" width="10" customWidth="1"/>
    <col min="6923" max="6923" width="10" bestFit="1" customWidth="1"/>
    <col min="6924" max="6924" width="8.85546875" bestFit="1" customWidth="1"/>
    <col min="6925" max="6925" width="10.28515625" bestFit="1" customWidth="1"/>
    <col min="6927" max="6927" width="45.5703125" bestFit="1" customWidth="1"/>
    <col min="6928" max="6928" width="15.28515625" customWidth="1"/>
    <col min="6929" max="6929" width="19.5703125" customWidth="1"/>
    <col min="6930" max="6930" width="19.140625" customWidth="1"/>
    <col min="7169" max="7169" width="53.85546875" bestFit="1" customWidth="1"/>
    <col min="7170" max="7171" width="10" customWidth="1"/>
    <col min="7172" max="7172" width="9.42578125" bestFit="1" customWidth="1"/>
    <col min="7173" max="7173" width="10.28515625" bestFit="1" customWidth="1"/>
    <col min="7174" max="7174" width="10" bestFit="1" customWidth="1"/>
    <col min="7175" max="7175" width="9.7109375" customWidth="1"/>
    <col min="7176" max="7176" width="8.42578125" bestFit="1" customWidth="1"/>
    <col min="7177" max="7177" width="10.28515625" customWidth="1"/>
    <col min="7178" max="7178" width="10" customWidth="1"/>
    <col min="7179" max="7179" width="10" bestFit="1" customWidth="1"/>
    <col min="7180" max="7180" width="8.85546875" bestFit="1" customWidth="1"/>
    <col min="7181" max="7181" width="10.28515625" bestFit="1" customWidth="1"/>
    <col min="7183" max="7183" width="45.5703125" bestFit="1" customWidth="1"/>
    <col min="7184" max="7184" width="15.28515625" customWidth="1"/>
    <col min="7185" max="7185" width="19.5703125" customWidth="1"/>
    <col min="7186" max="7186" width="19.140625" customWidth="1"/>
    <col min="7425" max="7425" width="53.85546875" bestFit="1" customWidth="1"/>
    <col min="7426" max="7427" width="10" customWidth="1"/>
    <col min="7428" max="7428" width="9.42578125" bestFit="1" customWidth="1"/>
    <col min="7429" max="7429" width="10.28515625" bestFit="1" customWidth="1"/>
    <col min="7430" max="7430" width="10" bestFit="1" customWidth="1"/>
    <col min="7431" max="7431" width="9.7109375" customWidth="1"/>
    <col min="7432" max="7432" width="8.42578125" bestFit="1" customWidth="1"/>
    <col min="7433" max="7433" width="10.28515625" customWidth="1"/>
    <col min="7434" max="7434" width="10" customWidth="1"/>
    <col min="7435" max="7435" width="10" bestFit="1" customWidth="1"/>
    <col min="7436" max="7436" width="8.85546875" bestFit="1" customWidth="1"/>
    <col min="7437" max="7437" width="10.28515625" bestFit="1" customWidth="1"/>
    <col min="7439" max="7439" width="45.5703125" bestFit="1" customWidth="1"/>
    <col min="7440" max="7440" width="15.28515625" customWidth="1"/>
    <col min="7441" max="7441" width="19.5703125" customWidth="1"/>
    <col min="7442" max="7442" width="19.140625" customWidth="1"/>
    <col min="7681" max="7681" width="53.85546875" bestFit="1" customWidth="1"/>
    <col min="7682" max="7683" width="10" customWidth="1"/>
    <col min="7684" max="7684" width="9.42578125" bestFit="1" customWidth="1"/>
    <col min="7685" max="7685" width="10.28515625" bestFit="1" customWidth="1"/>
    <col min="7686" max="7686" width="10" bestFit="1" customWidth="1"/>
    <col min="7687" max="7687" width="9.7109375" customWidth="1"/>
    <col min="7688" max="7688" width="8.42578125" bestFit="1" customWidth="1"/>
    <col min="7689" max="7689" width="10.28515625" customWidth="1"/>
    <col min="7690" max="7690" width="10" customWidth="1"/>
    <col min="7691" max="7691" width="10" bestFit="1" customWidth="1"/>
    <col min="7692" max="7692" width="8.85546875" bestFit="1" customWidth="1"/>
    <col min="7693" max="7693" width="10.28515625" bestFit="1" customWidth="1"/>
    <col min="7695" max="7695" width="45.5703125" bestFit="1" customWidth="1"/>
    <col min="7696" max="7696" width="15.28515625" customWidth="1"/>
    <col min="7697" max="7697" width="19.5703125" customWidth="1"/>
    <col min="7698" max="7698" width="19.140625" customWidth="1"/>
    <col min="7937" max="7937" width="53.85546875" bestFit="1" customWidth="1"/>
    <col min="7938" max="7939" width="10" customWidth="1"/>
    <col min="7940" max="7940" width="9.42578125" bestFit="1" customWidth="1"/>
    <col min="7941" max="7941" width="10.28515625" bestFit="1" customWidth="1"/>
    <col min="7942" max="7942" width="10" bestFit="1" customWidth="1"/>
    <col min="7943" max="7943" width="9.7109375" customWidth="1"/>
    <col min="7944" max="7944" width="8.42578125" bestFit="1" customWidth="1"/>
    <col min="7945" max="7945" width="10.28515625" customWidth="1"/>
    <col min="7946" max="7946" width="10" customWidth="1"/>
    <col min="7947" max="7947" width="10" bestFit="1" customWidth="1"/>
    <col min="7948" max="7948" width="8.85546875" bestFit="1" customWidth="1"/>
    <col min="7949" max="7949" width="10.28515625" bestFit="1" customWidth="1"/>
    <col min="7951" max="7951" width="45.5703125" bestFit="1" customWidth="1"/>
    <col min="7952" max="7952" width="15.28515625" customWidth="1"/>
    <col min="7953" max="7953" width="19.5703125" customWidth="1"/>
    <col min="7954" max="7954" width="19.140625" customWidth="1"/>
    <col min="8193" max="8193" width="53.85546875" bestFit="1" customWidth="1"/>
    <col min="8194" max="8195" width="10" customWidth="1"/>
    <col min="8196" max="8196" width="9.42578125" bestFit="1" customWidth="1"/>
    <col min="8197" max="8197" width="10.28515625" bestFit="1" customWidth="1"/>
    <col min="8198" max="8198" width="10" bestFit="1" customWidth="1"/>
    <col min="8199" max="8199" width="9.7109375" customWidth="1"/>
    <col min="8200" max="8200" width="8.42578125" bestFit="1" customWidth="1"/>
    <col min="8201" max="8201" width="10.28515625" customWidth="1"/>
    <col min="8202" max="8202" width="10" customWidth="1"/>
    <col min="8203" max="8203" width="10" bestFit="1" customWidth="1"/>
    <col min="8204" max="8204" width="8.85546875" bestFit="1" customWidth="1"/>
    <col min="8205" max="8205" width="10.28515625" bestFit="1" customWidth="1"/>
    <col min="8207" max="8207" width="45.5703125" bestFit="1" customWidth="1"/>
    <col min="8208" max="8208" width="15.28515625" customWidth="1"/>
    <col min="8209" max="8209" width="19.5703125" customWidth="1"/>
    <col min="8210" max="8210" width="19.140625" customWidth="1"/>
    <col min="8449" max="8449" width="53.85546875" bestFit="1" customWidth="1"/>
    <col min="8450" max="8451" width="10" customWidth="1"/>
    <col min="8452" max="8452" width="9.42578125" bestFit="1" customWidth="1"/>
    <col min="8453" max="8453" width="10.28515625" bestFit="1" customWidth="1"/>
    <col min="8454" max="8454" width="10" bestFit="1" customWidth="1"/>
    <col min="8455" max="8455" width="9.7109375" customWidth="1"/>
    <col min="8456" max="8456" width="8.42578125" bestFit="1" customWidth="1"/>
    <col min="8457" max="8457" width="10.28515625" customWidth="1"/>
    <col min="8458" max="8458" width="10" customWidth="1"/>
    <col min="8459" max="8459" width="10" bestFit="1" customWidth="1"/>
    <col min="8460" max="8460" width="8.85546875" bestFit="1" customWidth="1"/>
    <col min="8461" max="8461" width="10.28515625" bestFit="1" customWidth="1"/>
    <col min="8463" max="8463" width="45.5703125" bestFit="1" customWidth="1"/>
    <col min="8464" max="8464" width="15.28515625" customWidth="1"/>
    <col min="8465" max="8465" width="19.5703125" customWidth="1"/>
    <col min="8466" max="8466" width="19.140625" customWidth="1"/>
    <col min="8705" max="8705" width="53.85546875" bestFit="1" customWidth="1"/>
    <col min="8706" max="8707" width="10" customWidth="1"/>
    <col min="8708" max="8708" width="9.42578125" bestFit="1" customWidth="1"/>
    <col min="8709" max="8709" width="10.28515625" bestFit="1" customWidth="1"/>
    <col min="8710" max="8710" width="10" bestFit="1" customWidth="1"/>
    <col min="8711" max="8711" width="9.7109375" customWidth="1"/>
    <col min="8712" max="8712" width="8.42578125" bestFit="1" customWidth="1"/>
    <col min="8713" max="8713" width="10.28515625" customWidth="1"/>
    <col min="8714" max="8714" width="10" customWidth="1"/>
    <col min="8715" max="8715" width="10" bestFit="1" customWidth="1"/>
    <col min="8716" max="8716" width="8.85546875" bestFit="1" customWidth="1"/>
    <col min="8717" max="8717" width="10.28515625" bestFit="1" customWidth="1"/>
    <col min="8719" max="8719" width="45.5703125" bestFit="1" customWidth="1"/>
    <col min="8720" max="8720" width="15.28515625" customWidth="1"/>
    <col min="8721" max="8721" width="19.5703125" customWidth="1"/>
    <col min="8722" max="8722" width="19.140625" customWidth="1"/>
    <col min="8961" max="8961" width="53.85546875" bestFit="1" customWidth="1"/>
    <col min="8962" max="8963" width="10" customWidth="1"/>
    <col min="8964" max="8964" width="9.42578125" bestFit="1" customWidth="1"/>
    <col min="8965" max="8965" width="10.28515625" bestFit="1" customWidth="1"/>
    <col min="8966" max="8966" width="10" bestFit="1" customWidth="1"/>
    <col min="8967" max="8967" width="9.7109375" customWidth="1"/>
    <col min="8968" max="8968" width="8.42578125" bestFit="1" customWidth="1"/>
    <col min="8969" max="8969" width="10.28515625" customWidth="1"/>
    <col min="8970" max="8970" width="10" customWidth="1"/>
    <col min="8971" max="8971" width="10" bestFit="1" customWidth="1"/>
    <col min="8972" max="8972" width="8.85546875" bestFit="1" customWidth="1"/>
    <col min="8973" max="8973" width="10.28515625" bestFit="1" customWidth="1"/>
    <col min="8975" max="8975" width="45.5703125" bestFit="1" customWidth="1"/>
    <col min="8976" max="8976" width="15.28515625" customWidth="1"/>
    <col min="8977" max="8977" width="19.5703125" customWidth="1"/>
    <col min="8978" max="8978" width="19.140625" customWidth="1"/>
    <col min="9217" max="9217" width="53.85546875" bestFit="1" customWidth="1"/>
    <col min="9218" max="9219" width="10" customWidth="1"/>
    <col min="9220" max="9220" width="9.42578125" bestFit="1" customWidth="1"/>
    <col min="9221" max="9221" width="10.28515625" bestFit="1" customWidth="1"/>
    <col min="9222" max="9222" width="10" bestFit="1" customWidth="1"/>
    <col min="9223" max="9223" width="9.7109375" customWidth="1"/>
    <col min="9224" max="9224" width="8.42578125" bestFit="1" customWidth="1"/>
    <col min="9225" max="9225" width="10.28515625" customWidth="1"/>
    <col min="9226" max="9226" width="10" customWidth="1"/>
    <col min="9227" max="9227" width="10" bestFit="1" customWidth="1"/>
    <col min="9228" max="9228" width="8.85546875" bestFit="1" customWidth="1"/>
    <col min="9229" max="9229" width="10.28515625" bestFit="1" customWidth="1"/>
    <col min="9231" max="9231" width="45.5703125" bestFit="1" customWidth="1"/>
    <col min="9232" max="9232" width="15.28515625" customWidth="1"/>
    <col min="9233" max="9233" width="19.5703125" customWidth="1"/>
    <col min="9234" max="9234" width="19.140625" customWidth="1"/>
    <col min="9473" max="9473" width="53.85546875" bestFit="1" customWidth="1"/>
    <col min="9474" max="9475" width="10" customWidth="1"/>
    <col min="9476" max="9476" width="9.42578125" bestFit="1" customWidth="1"/>
    <col min="9477" max="9477" width="10.28515625" bestFit="1" customWidth="1"/>
    <col min="9478" max="9478" width="10" bestFit="1" customWidth="1"/>
    <col min="9479" max="9479" width="9.7109375" customWidth="1"/>
    <col min="9480" max="9480" width="8.42578125" bestFit="1" customWidth="1"/>
    <col min="9481" max="9481" width="10.28515625" customWidth="1"/>
    <col min="9482" max="9482" width="10" customWidth="1"/>
    <col min="9483" max="9483" width="10" bestFit="1" customWidth="1"/>
    <col min="9484" max="9484" width="8.85546875" bestFit="1" customWidth="1"/>
    <col min="9485" max="9485" width="10.28515625" bestFit="1" customWidth="1"/>
    <col min="9487" max="9487" width="45.5703125" bestFit="1" customWidth="1"/>
    <col min="9488" max="9488" width="15.28515625" customWidth="1"/>
    <col min="9489" max="9489" width="19.5703125" customWidth="1"/>
    <col min="9490" max="9490" width="19.140625" customWidth="1"/>
    <col min="9729" max="9729" width="53.85546875" bestFit="1" customWidth="1"/>
    <col min="9730" max="9731" width="10" customWidth="1"/>
    <col min="9732" max="9732" width="9.42578125" bestFit="1" customWidth="1"/>
    <col min="9733" max="9733" width="10.28515625" bestFit="1" customWidth="1"/>
    <col min="9734" max="9734" width="10" bestFit="1" customWidth="1"/>
    <col min="9735" max="9735" width="9.7109375" customWidth="1"/>
    <col min="9736" max="9736" width="8.42578125" bestFit="1" customWidth="1"/>
    <col min="9737" max="9737" width="10.28515625" customWidth="1"/>
    <col min="9738" max="9738" width="10" customWidth="1"/>
    <col min="9739" max="9739" width="10" bestFit="1" customWidth="1"/>
    <col min="9740" max="9740" width="8.85546875" bestFit="1" customWidth="1"/>
    <col min="9741" max="9741" width="10.28515625" bestFit="1" customWidth="1"/>
    <col min="9743" max="9743" width="45.5703125" bestFit="1" customWidth="1"/>
    <col min="9744" max="9744" width="15.28515625" customWidth="1"/>
    <col min="9745" max="9745" width="19.5703125" customWidth="1"/>
    <col min="9746" max="9746" width="19.140625" customWidth="1"/>
    <col min="9985" max="9985" width="53.85546875" bestFit="1" customWidth="1"/>
    <col min="9986" max="9987" width="10" customWidth="1"/>
    <col min="9988" max="9988" width="9.42578125" bestFit="1" customWidth="1"/>
    <col min="9989" max="9989" width="10.28515625" bestFit="1" customWidth="1"/>
    <col min="9990" max="9990" width="10" bestFit="1" customWidth="1"/>
    <col min="9991" max="9991" width="9.7109375" customWidth="1"/>
    <col min="9992" max="9992" width="8.42578125" bestFit="1" customWidth="1"/>
    <col min="9993" max="9993" width="10.28515625" customWidth="1"/>
    <col min="9994" max="9994" width="10" customWidth="1"/>
    <col min="9995" max="9995" width="10" bestFit="1" customWidth="1"/>
    <col min="9996" max="9996" width="8.85546875" bestFit="1" customWidth="1"/>
    <col min="9997" max="9997" width="10.28515625" bestFit="1" customWidth="1"/>
    <col min="9999" max="9999" width="45.5703125" bestFit="1" customWidth="1"/>
    <col min="10000" max="10000" width="15.28515625" customWidth="1"/>
    <col min="10001" max="10001" width="19.5703125" customWidth="1"/>
    <col min="10002" max="10002" width="19.140625" customWidth="1"/>
    <col min="10241" max="10241" width="53.85546875" bestFit="1" customWidth="1"/>
    <col min="10242" max="10243" width="10" customWidth="1"/>
    <col min="10244" max="10244" width="9.42578125" bestFit="1" customWidth="1"/>
    <col min="10245" max="10245" width="10.28515625" bestFit="1" customWidth="1"/>
    <col min="10246" max="10246" width="10" bestFit="1" customWidth="1"/>
    <col min="10247" max="10247" width="9.7109375" customWidth="1"/>
    <col min="10248" max="10248" width="8.42578125" bestFit="1" customWidth="1"/>
    <col min="10249" max="10249" width="10.28515625" customWidth="1"/>
    <col min="10250" max="10250" width="10" customWidth="1"/>
    <col min="10251" max="10251" width="10" bestFit="1" customWidth="1"/>
    <col min="10252" max="10252" width="8.85546875" bestFit="1" customWidth="1"/>
    <col min="10253" max="10253" width="10.28515625" bestFit="1" customWidth="1"/>
    <col min="10255" max="10255" width="45.5703125" bestFit="1" customWidth="1"/>
    <col min="10256" max="10256" width="15.28515625" customWidth="1"/>
    <col min="10257" max="10257" width="19.5703125" customWidth="1"/>
    <col min="10258" max="10258" width="19.140625" customWidth="1"/>
    <col min="10497" max="10497" width="53.85546875" bestFit="1" customWidth="1"/>
    <col min="10498" max="10499" width="10" customWidth="1"/>
    <col min="10500" max="10500" width="9.42578125" bestFit="1" customWidth="1"/>
    <col min="10501" max="10501" width="10.28515625" bestFit="1" customWidth="1"/>
    <col min="10502" max="10502" width="10" bestFit="1" customWidth="1"/>
    <col min="10503" max="10503" width="9.7109375" customWidth="1"/>
    <col min="10504" max="10504" width="8.42578125" bestFit="1" customWidth="1"/>
    <col min="10505" max="10505" width="10.28515625" customWidth="1"/>
    <col min="10506" max="10506" width="10" customWidth="1"/>
    <col min="10507" max="10507" width="10" bestFit="1" customWidth="1"/>
    <col min="10508" max="10508" width="8.85546875" bestFit="1" customWidth="1"/>
    <col min="10509" max="10509" width="10.28515625" bestFit="1" customWidth="1"/>
    <col min="10511" max="10511" width="45.5703125" bestFit="1" customWidth="1"/>
    <col min="10512" max="10512" width="15.28515625" customWidth="1"/>
    <col min="10513" max="10513" width="19.5703125" customWidth="1"/>
    <col min="10514" max="10514" width="19.140625" customWidth="1"/>
    <col min="10753" max="10753" width="53.85546875" bestFit="1" customWidth="1"/>
    <col min="10754" max="10755" width="10" customWidth="1"/>
    <col min="10756" max="10756" width="9.42578125" bestFit="1" customWidth="1"/>
    <col min="10757" max="10757" width="10.28515625" bestFit="1" customWidth="1"/>
    <col min="10758" max="10758" width="10" bestFit="1" customWidth="1"/>
    <col min="10759" max="10759" width="9.7109375" customWidth="1"/>
    <col min="10760" max="10760" width="8.42578125" bestFit="1" customWidth="1"/>
    <col min="10761" max="10761" width="10.28515625" customWidth="1"/>
    <col min="10762" max="10762" width="10" customWidth="1"/>
    <col min="10763" max="10763" width="10" bestFit="1" customWidth="1"/>
    <col min="10764" max="10764" width="8.85546875" bestFit="1" customWidth="1"/>
    <col min="10765" max="10765" width="10.28515625" bestFit="1" customWidth="1"/>
    <col min="10767" max="10767" width="45.5703125" bestFit="1" customWidth="1"/>
    <col min="10768" max="10768" width="15.28515625" customWidth="1"/>
    <col min="10769" max="10769" width="19.5703125" customWidth="1"/>
    <col min="10770" max="10770" width="19.140625" customWidth="1"/>
    <col min="11009" max="11009" width="53.85546875" bestFit="1" customWidth="1"/>
    <col min="11010" max="11011" width="10" customWidth="1"/>
    <col min="11012" max="11012" width="9.42578125" bestFit="1" customWidth="1"/>
    <col min="11013" max="11013" width="10.28515625" bestFit="1" customWidth="1"/>
    <col min="11014" max="11014" width="10" bestFit="1" customWidth="1"/>
    <col min="11015" max="11015" width="9.7109375" customWidth="1"/>
    <col min="11016" max="11016" width="8.42578125" bestFit="1" customWidth="1"/>
    <col min="11017" max="11017" width="10.28515625" customWidth="1"/>
    <col min="11018" max="11018" width="10" customWidth="1"/>
    <col min="11019" max="11019" width="10" bestFit="1" customWidth="1"/>
    <col min="11020" max="11020" width="8.85546875" bestFit="1" customWidth="1"/>
    <col min="11021" max="11021" width="10.28515625" bestFit="1" customWidth="1"/>
    <col min="11023" max="11023" width="45.5703125" bestFit="1" customWidth="1"/>
    <col min="11024" max="11024" width="15.28515625" customWidth="1"/>
    <col min="11025" max="11025" width="19.5703125" customWidth="1"/>
    <col min="11026" max="11026" width="19.140625" customWidth="1"/>
    <col min="11265" max="11265" width="53.85546875" bestFit="1" customWidth="1"/>
    <col min="11266" max="11267" width="10" customWidth="1"/>
    <col min="11268" max="11268" width="9.42578125" bestFit="1" customWidth="1"/>
    <col min="11269" max="11269" width="10.28515625" bestFit="1" customWidth="1"/>
    <col min="11270" max="11270" width="10" bestFit="1" customWidth="1"/>
    <col min="11271" max="11271" width="9.7109375" customWidth="1"/>
    <col min="11272" max="11272" width="8.42578125" bestFit="1" customWidth="1"/>
    <col min="11273" max="11273" width="10.28515625" customWidth="1"/>
    <col min="11274" max="11274" width="10" customWidth="1"/>
    <col min="11275" max="11275" width="10" bestFit="1" customWidth="1"/>
    <col min="11276" max="11276" width="8.85546875" bestFit="1" customWidth="1"/>
    <col min="11277" max="11277" width="10.28515625" bestFit="1" customWidth="1"/>
    <col min="11279" max="11279" width="45.5703125" bestFit="1" customWidth="1"/>
    <col min="11280" max="11280" width="15.28515625" customWidth="1"/>
    <col min="11281" max="11281" width="19.5703125" customWidth="1"/>
    <col min="11282" max="11282" width="19.140625" customWidth="1"/>
    <col min="11521" max="11521" width="53.85546875" bestFit="1" customWidth="1"/>
    <col min="11522" max="11523" width="10" customWidth="1"/>
    <col min="11524" max="11524" width="9.42578125" bestFit="1" customWidth="1"/>
    <col min="11525" max="11525" width="10.28515625" bestFit="1" customWidth="1"/>
    <col min="11526" max="11526" width="10" bestFit="1" customWidth="1"/>
    <col min="11527" max="11527" width="9.7109375" customWidth="1"/>
    <col min="11528" max="11528" width="8.42578125" bestFit="1" customWidth="1"/>
    <col min="11529" max="11529" width="10.28515625" customWidth="1"/>
    <col min="11530" max="11530" width="10" customWidth="1"/>
    <col min="11531" max="11531" width="10" bestFit="1" customWidth="1"/>
    <col min="11532" max="11532" width="8.85546875" bestFit="1" customWidth="1"/>
    <col min="11533" max="11533" width="10.28515625" bestFit="1" customWidth="1"/>
    <col min="11535" max="11535" width="45.5703125" bestFit="1" customWidth="1"/>
    <col min="11536" max="11536" width="15.28515625" customWidth="1"/>
    <col min="11537" max="11537" width="19.5703125" customWidth="1"/>
    <col min="11538" max="11538" width="19.140625" customWidth="1"/>
    <col min="11777" max="11777" width="53.85546875" bestFit="1" customWidth="1"/>
    <col min="11778" max="11779" width="10" customWidth="1"/>
    <col min="11780" max="11780" width="9.42578125" bestFit="1" customWidth="1"/>
    <col min="11781" max="11781" width="10.28515625" bestFit="1" customWidth="1"/>
    <col min="11782" max="11782" width="10" bestFit="1" customWidth="1"/>
    <col min="11783" max="11783" width="9.7109375" customWidth="1"/>
    <col min="11784" max="11784" width="8.42578125" bestFit="1" customWidth="1"/>
    <col min="11785" max="11785" width="10.28515625" customWidth="1"/>
    <col min="11786" max="11786" width="10" customWidth="1"/>
    <col min="11787" max="11787" width="10" bestFit="1" customWidth="1"/>
    <col min="11788" max="11788" width="8.85546875" bestFit="1" customWidth="1"/>
    <col min="11789" max="11789" width="10.28515625" bestFit="1" customWidth="1"/>
    <col min="11791" max="11791" width="45.5703125" bestFit="1" customWidth="1"/>
    <col min="11792" max="11792" width="15.28515625" customWidth="1"/>
    <col min="11793" max="11793" width="19.5703125" customWidth="1"/>
    <col min="11794" max="11794" width="19.140625" customWidth="1"/>
    <col min="12033" max="12033" width="53.85546875" bestFit="1" customWidth="1"/>
    <col min="12034" max="12035" width="10" customWidth="1"/>
    <col min="12036" max="12036" width="9.42578125" bestFit="1" customWidth="1"/>
    <col min="12037" max="12037" width="10.28515625" bestFit="1" customWidth="1"/>
    <col min="12038" max="12038" width="10" bestFit="1" customWidth="1"/>
    <col min="12039" max="12039" width="9.7109375" customWidth="1"/>
    <col min="12040" max="12040" width="8.42578125" bestFit="1" customWidth="1"/>
    <col min="12041" max="12041" width="10.28515625" customWidth="1"/>
    <col min="12042" max="12042" width="10" customWidth="1"/>
    <col min="12043" max="12043" width="10" bestFit="1" customWidth="1"/>
    <col min="12044" max="12044" width="8.85546875" bestFit="1" customWidth="1"/>
    <col min="12045" max="12045" width="10.28515625" bestFit="1" customWidth="1"/>
    <col min="12047" max="12047" width="45.5703125" bestFit="1" customWidth="1"/>
    <col min="12048" max="12048" width="15.28515625" customWidth="1"/>
    <col min="12049" max="12049" width="19.5703125" customWidth="1"/>
    <col min="12050" max="12050" width="19.140625" customWidth="1"/>
    <col min="12289" max="12289" width="53.85546875" bestFit="1" customWidth="1"/>
    <col min="12290" max="12291" width="10" customWidth="1"/>
    <col min="12292" max="12292" width="9.42578125" bestFit="1" customWidth="1"/>
    <col min="12293" max="12293" width="10.28515625" bestFit="1" customWidth="1"/>
    <col min="12294" max="12294" width="10" bestFit="1" customWidth="1"/>
    <col min="12295" max="12295" width="9.7109375" customWidth="1"/>
    <col min="12296" max="12296" width="8.42578125" bestFit="1" customWidth="1"/>
    <col min="12297" max="12297" width="10.28515625" customWidth="1"/>
    <col min="12298" max="12298" width="10" customWidth="1"/>
    <col min="12299" max="12299" width="10" bestFit="1" customWidth="1"/>
    <col min="12300" max="12300" width="8.85546875" bestFit="1" customWidth="1"/>
    <col min="12301" max="12301" width="10.28515625" bestFit="1" customWidth="1"/>
    <col min="12303" max="12303" width="45.5703125" bestFit="1" customWidth="1"/>
    <col min="12304" max="12304" width="15.28515625" customWidth="1"/>
    <col min="12305" max="12305" width="19.5703125" customWidth="1"/>
    <col min="12306" max="12306" width="19.140625" customWidth="1"/>
    <col min="12545" max="12545" width="53.85546875" bestFit="1" customWidth="1"/>
    <col min="12546" max="12547" width="10" customWidth="1"/>
    <col min="12548" max="12548" width="9.42578125" bestFit="1" customWidth="1"/>
    <col min="12549" max="12549" width="10.28515625" bestFit="1" customWidth="1"/>
    <col min="12550" max="12550" width="10" bestFit="1" customWidth="1"/>
    <col min="12551" max="12551" width="9.7109375" customWidth="1"/>
    <col min="12552" max="12552" width="8.42578125" bestFit="1" customWidth="1"/>
    <col min="12553" max="12553" width="10.28515625" customWidth="1"/>
    <col min="12554" max="12554" width="10" customWidth="1"/>
    <col min="12555" max="12555" width="10" bestFit="1" customWidth="1"/>
    <col min="12556" max="12556" width="8.85546875" bestFit="1" customWidth="1"/>
    <col min="12557" max="12557" width="10.28515625" bestFit="1" customWidth="1"/>
    <col min="12559" max="12559" width="45.5703125" bestFit="1" customWidth="1"/>
    <col min="12560" max="12560" width="15.28515625" customWidth="1"/>
    <col min="12561" max="12561" width="19.5703125" customWidth="1"/>
    <col min="12562" max="12562" width="19.140625" customWidth="1"/>
    <col min="12801" max="12801" width="53.85546875" bestFit="1" customWidth="1"/>
    <col min="12802" max="12803" width="10" customWidth="1"/>
    <col min="12804" max="12804" width="9.42578125" bestFit="1" customWidth="1"/>
    <col min="12805" max="12805" width="10.28515625" bestFit="1" customWidth="1"/>
    <col min="12806" max="12806" width="10" bestFit="1" customWidth="1"/>
    <col min="12807" max="12807" width="9.7109375" customWidth="1"/>
    <col min="12808" max="12808" width="8.42578125" bestFit="1" customWidth="1"/>
    <col min="12809" max="12809" width="10.28515625" customWidth="1"/>
    <col min="12810" max="12810" width="10" customWidth="1"/>
    <col min="12811" max="12811" width="10" bestFit="1" customWidth="1"/>
    <col min="12812" max="12812" width="8.85546875" bestFit="1" customWidth="1"/>
    <col min="12813" max="12813" width="10.28515625" bestFit="1" customWidth="1"/>
    <col min="12815" max="12815" width="45.5703125" bestFit="1" customWidth="1"/>
    <col min="12816" max="12816" width="15.28515625" customWidth="1"/>
    <col min="12817" max="12817" width="19.5703125" customWidth="1"/>
    <col min="12818" max="12818" width="19.140625" customWidth="1"/>
    <col min="13057" max="13057" width="53.85546875" bestFit="1" customWidth="1"/>
    <col min="13058" max="13059" width="10" customWidth="1"/>
    <col min="13060" max="13060" width="9.42578125" bestFit="1" customWidth="1"/>
    <col min="13061" max="13061" width="10.28515625" bestFit="1" customWidth="1"/>
    <col min="13062" max="13062" width="10" bestFit="1" customWidth="1"/>
    <col min="13063" max="13063" width="9.7109375" customWidth="1"/>
    <col min="13064" max="13064" width="8.42578125" bestFit="1" customWidth="1"/>
    <col min="13065" max="13065" width="10.28515625" customWidth="1"/>
    <col min="13066" max="13066" width="10" customWidth="1"/>
    <col min="13067" max="13067" width="10" bestFit="1" customWidth="1"/>
    <col min="13068" max="13068" width="8.85546875" bestFit="1" customWidth="1"/>
    <col min="13069" max="13069" width="10.28515625" bestFit="1" customWidth="1"/>
    <col min="13071" max="13071" width="45.5703125" bestFit="1" customWidth="1"/>
    <col min="13072" max="13072" width="15.28515625" customWidth="1"/>
    <col min="13073" max="13073" width="19.5703125" customWidth="1"/>
    <col min="13074" max="13074" width="19.140625" customWidth="1"/>
    <col min="13313" max="13313" width="53.85546875" bestFit="1" customWidth="1"/>
    <col min="13314" max="13315" width="10" customWidth="1"/>
    <col min="13316" max="13316" width="9.42578125" bestFit="1" customWidth="1"/>
    <col min="13317" max="13317" width="10.28515625" bestFit="1" customWidth="1"/>
    <col min="13318" max="13318" width="10" bestFit="1" customWidth="1"/>
    <col min="13319" max="13319" width="9.7109375" customWidth="1"/>
    <col min="13320" max="13320" width="8.42578125" bestFit="1" customWidth="1"/>
    <col min="13321" max="13321" width="10.28515625" customWidth="1"/>
    <col min="13322" max="13322" width="10" customWidth="1"/>
    <col min="13323" max="13323" width="10" bestFit="1" customWidth="1"/>
    <col min="13324" max="13324" width="8.85546875" bestFit="1" customWidth="1"/>
    <col min="13325" max="13325" width="10.28515625" bestFit="1" customWidth="1"/>
    <col min="13327" max="13327" width="45.5703125" bestFit="1" customWidth="1"/>
    <col min="13328" max="13328" width="15.28515625" customWidth="1"/>
    <col min="13329" max="13329" width="19.5703125" customWidth="1"/>
    <col min="13330" max="13330" width="19.140625" customWidth="1"/>
    <col min="13569" max="13569" width="53.85546875" bestFit="1" customWidth="1"/>
    <col min="13570" max="13571" width="10" customWidth="1"/>
    <col min="13572" max="13572" width="9.42578125" bestFit="1" customWidth="1"/>
    <col min="13573" max="13573" width="10.28515625" bestFit="1" customWidth="1"/>
    <col min="13574" max="13574" width="10" bestFit="1" customWidth="1"/>
    <col min="13575" max="13575" width="9.7109375" customWidth="1"/>
    <col min="13576" max="13576" width="8.42578125" bestFit="1" customWidth="1"/>
    <col min="13577" max="13577" width="10.28515625" customWidth="1"/>
    <col min="13578" max="13578" width="10" customWidth="1"/>
    <col min="13579" max="13579" width="10" bestFit="1" customWidth="1"/>
    <col min="13580" max="13580" width="8.85546875" bestFit="1" customWidth="1"/>
    <col min="13581" max="13581" width="10.28515625" bestFit="1" customWidth="1"/>
    <col min="13583" max="13583" width="45.5703125" bestFit="1" customWidth="1"/>
    <col min="13584" max="13584" width="15.28515625" customWidth="1"/>
    <col min="13585" max="13585" width="19.5703125" customWidth="1"/>
    <col min="13586" max="13586" width="19.140625" customWidth="1"/>
    <col min="13825" max="13825" width="53.85546875" bestFit="1" customWidth="1"/>
    <col min="13826" max="13827" width="10" customWidth="1"/>
    <col min="13828" max="13828" width="9.42578125" bestFit="1" customWidth="1"/>
    <col min="13829" max="13829" width="10.28515625" bestFit="1" customWidth="1"/>
    <col min="13830" max="13830" width="10" bestFit="1" customWidth="1"/>
    <col min="13831" max="13831" width="9.7109375" customWidth="1"/>
    <col min="13832" max="13832" width="8.42578125" bestFit="1" customWidth="1"/>
    <col min="13833" max="13833" width="10.28515625" customWidth="1"/>
    <col min="13834" max="13834" width="10" customWidth="1"/>
    <col min="13835" max="13835" width="10" bestFit="1" customWidth="1"/>
    <col min="13836" max="13836" width="8.85546875" bestFit="1" customWidth="1"/>
    <col min="13837" max="13837" width="10.28515625" bestFit="1" customWidth="1"/>
    <col min="13839" max="13839" width="45.5703125" bestFit="1" customWidth="1"/>
    <col min="13840" max="13840" width="15.28515625" customWidth="1"/>
    <col min="13841" max="13841" width="19.5703125" customWidth="1"/>
    <col min="13842" max="13842" width="19.140625" customWidth="1"/>
    <col min="14081" max="14081" width="53.85546875" bestFit="1" customWidth="1"/>
    <col min="14082" max="14083" width="10" customWidth="1"/>
    <col min="14084" max="14084" width="9.42578125" bestFit="1" customWidth="1"/>
    <col min="14085" max="14085" width="10.28515625" bestFit="1" customWidth="1"/>
    <col min="14086" max="14086" width="10" bestFit="1" customWidth="1"/>
    <col min="14087" max="14087" width="9.7109375" customWidth="1"/>
    <col min="14088" max="14088" width="8.42578125" bestFit="1" customWidth="1"/>
    <col min="14089" max="14089" width="10.28515625" customWidth="1"/>
    <col min="14090" max="14090" width="10" customWidth="1"/>
    <col min="14091" max="14091" width="10" bestFit="1" customWidth="1"/>
    <col min="14092" max="14092" width="8.85546875" bestFit="1" customWidth="1"/>
    <col min="14093" max="14093" width="10.28515625" bestFit="1" customWidth="1"/>
    <col min="14095" max="14095" width="45.5703125" bestFit="1" customWidth="1"/>
    <col min="14096" max="14096" width="15.28515625" customWidth="1"/>
    <col min="14097" max="14097" width="19.5703125" customWidth="1"/>
    <col min="14098" max="14098" width="19.140625" customWidth="1"/>
    <col min="14337" max="14337" width="53.85546875" bestFit="1" customWidth="1"/>
    <col min="14338" max="14339" width="10" customWidth="1"/>
    <col min="14340" max="14340" width="9.42578125" bestFit="1" customWidth="1"/>
    <col min="14341" max="14341" width="10.28515625" bestFit="1" customWidth="1"/>
    <col min="14342" max="14342" width="10" bestFit="1" customWidth="1"/>
    <col min="14343" max="14343" width="9.7109375" customWidth="1"/>
    <col min="14344" max="14344" width="8.42578125" bestFit="1" customWidth="1"/>
    <col min="14345" max="14345" width="10.28515625" customWidth="1"/>
    <col min="14346" max="14346" width="10" customWidth="1"/>
    <col min="14347" max="14347" width="10" bestFit="1" customWidth="1"/>
    <col min="14348" max="14348" width="8.85546875" bestFit="1" customWidth="1"/>
    <col min="14349" max="14349" width="10.28515625" bestFit="1" customWidth="1"/>
    <col min="14351" max="14351" width="45.5703125" bestFit="1" customWidth="1"/>
    <col min="14352" max="14352" width="15.28515625" customWidth="1"/>
    <col min="14353" max="14353" width="19.5703125" customWidth="1"/>
    <col min="14354" max="14354" width="19.140625" customWidth="1"/>
    <col min="14593" max="14593" width="53.85546875" bestFit="1" customWidth="1"/>
    <col min="14594" max="14595" width="10" customWidth="1"/>
    <col min="14596" max="14596" width="9.42578125" bestFit="1" customWidth="1"/>
    <col min="14597" max="14597" width="10.28515625" bestFit="1" customWidth="1"/>
    <col min="14598" max="14598" width="10" bestFit="1" customWidth="1"/>
    <col min="14599" max="14599" width="9.7109375" customWidth="1"/>
    <col min="14600" max="14600" width="8.42578125" bestFit="1" customWidth="1"/>
    <col min="14601" max="14601" width="10.28515625" customWidth="1"/>
    <col min="14602" max="14602" width="10" customWidth="1"/>
    <col min="14603" max="14603" width="10" bestFit="1" customWidth="1"/>
    <col min="14604" max="14604" width="8.85546875" bestFit="1" customWidth="1"/>
    <col min="14605" max="14605" width="10.28515625" bestFit="1" customWidth="1"/>
    <col min="14607" max="14607" width="45.5703125" bestFit="1" customWidth="1"/>
    <col min="14608" max="14608" width="15.28515625" customWidth="1"/>
    <col min="14609" max="14609" width="19.5703125" customWidth="1"/>
    <col min="14610" max="14610" width="19.140625" customWidth="1"/>
    <col min="14849" max="14849" width="53.85546875" bestFit="1" customWidth="1"/>
    <col min="14850" max="14851" width="10" customWidth="1"/>
    <col min="14852" max="14852" width="9.42578125" bestFit="1" customWidth="1"/>
    <col min="14853" max="14853" width="10.28515625" bestFit="1" customWidth="1"/>
    <col min="14854" max="14854" width="10" bestFit="1" customWidth="1"/>
    <col min="14855" max="14855" width="9.7109375" customWidth="1"/>
    <col min="14856" max="14856" width="8.42578125" bestFit="1" customWidth="1"/>
    <col min="14857" max="14857" width="10.28515625" customWidth="1"/>
    <col min="14858" max="14858" width="10" customWidth="1"/>
    <col min="14859" max="14859" width="10" bestFit="1" customWidth="1"/>
    <col min="14860" max="14860" width="8.85546875" bestFit="1" customWidth="1"/>
    <col min="14861" max="14861" width="10.28515625" bestFit="1" customWidth="1"/>
    <col min="14863" max="14863" width="45.5703125" bestFit="1" customWidth="1"/>
    <col min="14864" max="14864" width="15.28515625" customWidth="1"/>
    <col min="14865" max="14865" width="19.5703125" customWidth="1"/>
    <col min="14866" max="14866" width="19.140625" customWidth="1"/>
    <col min="15105" max="15105" width="53.85546875" bestFit="1" customWidth="1"/>
    <col min="15106" max="15107" width="10" customWidth="1"/>
    <col min="15108" max="15108" width="9.42578125" bestFit="1" customWidth="1"/>
    <col min="15109" max="15109" width="10.28515625" bestFit="1" customWidth="1"/>
    <col min="15110" max="15110" width="10" bestFit="1" customWidth="1"/>
    <col min="15111" max="15111" width="9.7109375" customWidth="1"/>
    <col min="15112" max="15112" width="8.42578125" bestFit="1" customWidth="1"/>
    <col min="15113" max="15113" width="10.28515625" customWidth="1"/>
    <col min="15114" max="15114" width="10" customWidth="1"/>
    <col min="15115" max="15115" width="10" bestFit="1" customWidth="1"/>
    <col min="15116" max="15116" width="8.85546875" bestFit="1" customWidth="1"/>
    <col min="15117" max="15117" width="10.28515625" bestFit="1" customWidth="1"/>
    <col min="15119" max="15119" width="45.5703125" bestFit="1" customWidth="1"/>
    <col min="15120" max="15120" width="15.28515625" customWidth="1"/>
    <col min="15121" max="15121" width="19.5703125" customWidth="1"/>
    <col min="15122" max="15122" width="19.140625" customWidth="1"/>
    <col min="15361" max="15361" width="53.85546875" bestFit="1" customWidth="1"/>
    <col min="15362" max="15363" width="10" customWidth="1"/>
    <col min="15364" max="15364" width="9.42578125" bestFit="1" customWidth="1"/>
    <col min="15365" max="15365" width="10.28515625" bestFit="1" customWidth="1"/>
    <col min="15366" max="15366" width="10" bestFit="1" customWidth="1"/>
    <col min="15367" max="15367" width="9.7109375" customWidth="1"/>
    <col min="15368" max="15368" width="8.42578125" bestFit="1" customWidth="1"/>
    <col min="15369" max="15369" width="10.28515625" customWidth="1"/>
    <col min="15370" max="15370" width="10" customWidth="1"/>
    <col min="15371" max="15371" width="10" bestFit="1" customWidth="1"/>
    <col min="15372" max="15372" width="8.85546875" bestFit="1" customWidth="1"/>
    <col min="15373" max="15373" width="10.28515625" bestFit="1" customWidth="1"/>
    <col min="15375" max="15375" width="45.5703125" bestFit="1" customWidth="1"/>
    <col min="15376" max="15376" width="15.28515625" customWidth="1"/>
    <col min="15377" max="15377" width="19.5703125" customWidth="1"/>
    <col min="15378" max="15378" width="19.140625" customWidth="1"/>
    <col min="15617" max="15617" width="53.85546875" bestFit="1" customWidth="1"/>
    <col min="15618" max="15619" width="10" customWidth="1"/>
    <col min="15620" max="15620" width="9.42578125" bestFit="1" customWidth="1"/>
    <col min="15621" max="15621" width="10.28515625" bestFit="1" customWidth="1"/>
    <col min="15622" max="15622" width="10" bestFit="1" customWidth="1"/>
    <col min="15623" max="15623" width="9.7109375" customWidth="1"/>
    <col min="15624" max="15624" width="8.42578125" bestFit="1" customWidth="1"/>
    <col min="15625" max="15625" width="10.28515625" customWidth="1"/>
    <col min="15626" max="15626" width="10" customWidth="1"/>
    <col min="15627" max="15627" width="10" bestFit="1" customWidth="1"/>
    <col min="15628" max="15628" width="8.85546875" bestFit="1" customWidth="1"/>
    <col min="15629" max="15629" width="10.28515625" bestFit="1" customWidth="1"/>
    <col min="15631" max="15631" width="45.5703125" bestFit="1" customWidth="1"/>
    <col min="15632" max="15632" width="15.28515625" customWidth="1"/>
    <col min="15633" max="15633" width="19.5703125" customWidth="1"/>
    <col min="15634" max="15634" width="19.140625" customWidth="1"/>
    <col min="15873" max="15873" width="53.85546875" bestFit="1" customWidth="1"/>
    <col min="15874" max="15875" width="10" customWidth="1"/>
    <col min="15876" max="15876" width="9.42578125" bestFit="1" customWidth="1"/>
    <col min="15877" max="15877" width="10.28515625" bestFit="1" customWidth="1"/>
    <col min="15878" max="15878" width="10" bestFit="1" customWidth="1"/>
    <col min="15879" max="15879" width="9.7109375" customWidth="1"/>
    <col min="15880" max="15880" width="8.42578125" bestFit="1" customWidth="1"/>
    <col min="15881" max="15881" width="10.28515625" customWidth="1"/>
    <col min="15882" max="15882" width="10" customWidth="1"/>
    <col min="15883" max="15883" width="10" bestFit="1" customWidth="1"/>
    <col min="15884" max="15884" width="8.85546875" bestFit="1" customWidth="1"/>
    <col min="15885" max="15885" width="10.28515625" bestFit="1" customWidth="1"/>
    <col min="15887" max="15887" width="45.5703125" bestFit="1" customWidth="1"/>
    <col min="15888" max="15888" width="15.28515625" customWidth="1"/>
    <col min="15889" max="15889" width="19.5703125" customWidth="1"/>
    <col min="15890" max="15890" width="19.140625" customWidth="1"/>
    <col min="16129" max="16129" width="53.85546875" bestFit="1" customWidth="1"/>
    <col min="16130" max="16131" width="10" customWidth="1"/>
    <col min="16132" max="16132" width="9.42578125" bestFit="1" customWidth="1"/>
    <col min="16133" max="16133" width="10.28515625" bestFit="1" customWidth="1"/>
    <col min="16134" max="16134" width="10" bestFit="1" customWidth="1"/>
    <col min="16135" max="16135" width="9.7109375" customWidth="1"/>
    <col min="16136" max="16136" width="8.42578125" bestFit="1" customWidth="1"/>
    <col min="16137" max="16137" width="10.28515625" customWidth="1"/>
    <col min="16138" max="16138" width="10" customWidth="1"/>
    <col min="16139" max="16139" width="10" bestFit="1" customWidth="1"/>
    <col min="16140" max="16140" width="8.85546875" bestFit="1" customWidth="1"/>
    <col min="16141" max="16141" width="10.28515625" bestFit="1" customWidth="1"/>
    <col min="16143" max="16143" width="45.5703125" bestFit="1" customWidth="1"/>
    <col min="16144" max="16144" width="15.28515625" customWidth="1"/>
    <col min="16145" max="16145" width="19.5703125" customWidth="1"/>
    <col min="16146" max="16146" width="19.140625" customWidth="1"/>
  </cols>
  <sheetData>
    <row r="2" spans="1:13" x14ac:dyDescent="0.2">
      <c r="L2" s="3" t="s">
        <v>0</v>
      </c>
      <c r="M2" s="3"/>
    </row>
    <row r="3" spans="1:13" ht="25.5" customHeight="1" x14ac:dyDescent="0.2">
      <c r="A3" s="4" t="s">
        <v>1</v>
      </c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x14ac:dyDescent="0.2">
      <c r="A4" s="4"/>
      <c r="B4" s="5" t="s">
        <v>3</v>
      </c>
      <c r="C4" s="5"/>
      <c r="D4" s="5"/>
      <c r="E4" s="5"/>
      <c r="F4" s="5" t="s">
        <v>4</v>
      </c>
      <c r="G4" s="5"/>
      <c r="H4" s="5"/>
      <c r="I4" s="5"/>
      <c r="J4" s="5"/>
      <c r="K4" s="5"/>
      <c r="L4" s="5"/>
      <c r="M4" s="5"/>
    </row>
    <row r="5" spans="1:13" x14ac:dyDescent="0.2">
      <c r="A5" s="4"/>
      <c r="B5" s="5"/>
      <c r="C5" s="5"/>
      <c r="D5" s="5"/>
      <c r="E5" s="5"/>
      <c r="F5" s="5" t="s">
        <v>5</v>
      </c>
      <c r="G5" s="5"/>
      <c r="H5" s="5"/>
      <c r="I5" s="5"/>
      <c r="J5" s="5" t="s">
        <v>6</v>
      </c>
      <c r="K5" s="5"/>
      <c r="L5" s="5"/>
      <c r="M5" s="5"/>
    </row>
    <row r="6" spans="1:13" ht="38.25" x14ac:dyDescent="0.2">
      <c r="A6" s="4"/>
      <c r="B6" s="6" t="s">
        <v>7</v>
      </c>
      <c r="C6" s="6" t="s">
        <v>8</v>
      </c>
      <c r="D6" s="6" t="s">
        <v>9</v>
      </c>
      <c r="E6" s="7" t="s">
        <v>10</v>
      </c>
      <c r="F6" s="6" t="s">
        <v>7</v>
      </c>
      <c r="G6" s="6" t="s">
        <v>8</v>
      </c>
      <c r="H6" s="6" t="s">
        <v>9</v>
      </c>
      <c r="I6" s="7" t="s">
        <v>10</v>
      </c>
      <c r="J6" s="6" t="s">
        <v>7</v>
      </c>
      <c r="K6" s="6" t="s">
        <v>8</v>
      </c>
      <c r="L6" s="6" t="s">
        <v>9</v>
      </c>
      <c r="M6" s="7" t="s">
        <v>10</v>
      </c>
    </row>
    <row r="7" spans="1:13" x14ac:dyDescent="0.2">
      <c r="A7" s="8" t="s">
        <v>11</v>
      </c>
      <c r="B7" s="9"/>
      <c r="C7" s="9"/>
      <c r="D7" s="10"/>
      <c r="E7" s="11"/>
      <c r="F7" s="10"/>
      <c r="G7" s="10"/>
      <c r="H7" s="10"/>
      <c r="I7" s="11"/>
      <c r="J7" s="10"/>
      <c r="K7" s="10"/>
      <c r="L7" s="10"/>
      <c r="M7" s="11"/>
    </row>
    <row r="8" spans="1:13" x14ac:dyDescent="0.2">
      <c r="A8" s="8" t="s">
        <v>12</v>
      </c>
      <c r="B8" s="9">
        <v>471</v>
      </c>
      <c r="C8" s="9">
        <v>471</v>
      </c>
      <c r="D8" s="10">
        <v>471</v>
      </c>
      <c r="E8" s="11">
        <f>+D8/C8</f>
        <v>1</v>
      </c>
      <c r="F8" s="12">
        <f>+B8</f>
        <v>471</v>
      </c>
      <c r="G8" s="12">
        <f>+C8</f>
        <v>471</v>
      </c>
      <c r="H8" s="12">
        <f>+D8</f>
        <v>471</v>
      </c>
      <c r="I8" s="11">
        <f>+H8/G8</f>
        <v>1</v>
      </c>
      <c r="J8" s="10"/>
      <c r="K8" s="10"/>
      <c r="L8" s="10"/>
      <c r="M8" s="11"/>
    </row>
    <row r="9" spans="1:13" x14ac:dyDescent="0.2">
      <c r="A9" s="8" t="s">
        <v>13</v>
      </c>
      <c r="B9" s="9">
        <v>500</v>
      </c>
      <c r="C9" s="9">
        <v>500</v>
      </c>
      <c r="D9" s="10">
        <v>806</v>
      </c>
      <c r="E9" s="11">
        <f>+D9/C9</f>
        <v>1.6120000000000001</v>
      </c>
      <c r="F9" s="9">
        <f>+B9</f>
        <v>500</v>
      </c>
      <c r="G9" s="9">
        <f t="shared" ref="G9:I10" si="0">+C9</f>
        <v>500</v>
      </c>
      <c r="H9" s="9">
        <f t="shared" si="0"/>
        <v>806</v>
      </c>
      <c r="I9" s="11">
        <f t="shared" si="0"/>
        <v>1.6120000000000001</v>
      </c>
      <c r="J9" s="10"/>
      <c r="K9" s="10"/>
      <c r="L9" s="10"/>
      <c r="M9" s="11"/>
    </row>
    <row r="10" spans="1:13" s="15" customFormat="1" x14ac:dyDescent="0.2">
      <c r="A10" s="8" t="s">
        <v>14</v>
      </c>
      <c r="B10" s="9">
        <v>2200</v>
      </c>
      <c r="C10" s="9">
        <v>2200</v>
      </c>
      <c r="D10" s="13">
        <v>319</v>
      </c>
      <c r="E10" s="11">
        <f>+D10/C10</f>
        <v>0.14499999999999999</v>
      </c>
      <c r="F10" s="9">
        <f>+B10</f>
        <v>2200</v>
      </c>
      <c r="G10" s="9">
        <f t="shared" si="0"/>
        <v>2200</v>
      </c>
      <c r="H10" s="9">
        <f t="shared" si="0"/>
        <v>319</v>
      </c>
      <c r="I10" s="11">
        <f t="shared" si="0"/>
        <v>0.14499999999999999</v>
      </c>
      <c r="J10" s="13"/>
      <c r="K10" s="13"/>
      <c r="L10" s="13"/>
      <c r="M10" s="14"/>
    </row>
    <row r="11" spans="1:13" x14ac:dyDescent="0.2">
      <c r="A11" s="8" t="s">
        <v>15</v>
      </c>
      <c r="B11" s="9"/>
      <c r="C11" s="9"/>
      <c r="D11" s="10"/>
      <c r="E11" s="11"/>
      <c r="F11" s="10"/>
      <c r="G11" s="10"/>
      <c r="H11" s="10"/>
      <c r="I11" s="11"/>
      <c r="J11" s="10"/>
      <c r="K11" s="10"/>
      <c r="L11" s="10"/>
      <c r="M11" s="11"/>
    </row>
    <row r="12" spans="1:13" x14ac:dyDescent="0.2">
      <c r="A12" s="8" t="s">
        <v>16</v>
      </c>
      <c r="B12" s="9"/>
      <c r="C12" s="9"/>
      <c r="D12" s="10"/>
      <c r="E12" s="11"/>
      <c r="F12" s="10"/>
      <c r="G12" s="10"/>
      <c r="H12" s="10"/>
      <c r="I12" s="11"/>
      <c r="J12" s="10"/>
      <c r="K12" s="10"/>
      <c r="L12" s="10"/>
      <c r="M12" s="11"/>
    </row>
    <row r="13" spans="1:13" x14ac:dyDescent="0.2">
      <c r="A13" s="8" t="s">
        <v>17</v>
      </c>
      <c r="B13" s="9"/>
      <c r="C13" s="9"/>
      <c r="D13" s="10"/>
      <c r="E13" s="11"/>
      <c r="F13" s="10"/>
      <c r="G13" s="10"/>
      <c r="H13" s="10"/>
      <c r="I13" s="11"/>
      <c r="J13" s="10"/>
      <c r="K13" s="10"/>
      <c r="L13" s="10"/>
      <c r="M13" s="11"/>
    </row>
    <row r="14" spans="1:13" x14ac:dyDescent="0.2">
      <c r="A14" s="8" t="s">
        <v>18</v>
      </c>
      <c r="B14" s="9">
        <v>2</v>
      </c>
      <c r="C14" s="9">
        <v>2</v>
      </c>
      <c r="D14" s="10">
        <v>0</v>
      </c>
      <c r="E14" s="11">
        <f>+D14/C14</f>
        <v>0</v>
      </c>
      <c r="F14" s="9">
        <f>+B14</f>
        <v>2</v>
      </c>
      <c r="G14" s="9">
        <f>+C14</f>
        <v>2</v>
      </c>
      <c r="H14" s="9">
        <f>+D14</f>
        <v>0</v>
      </c>
      <c r="I14" s="11">
        <f>+H14/G14</f>
        <v>0</v>
      </c>
      <c r="J14" s="10"/>
      <c r="K14" s="10"/>
      <c r="L14" s="10"/>
      <c r="M14" s="11"/>
    </row>
    <row r="15" spans="1:13" x14ac:dyDescent="0.2">
      <c r="A15" s="8" t="s">
        <v>19</v>
      </c>
      <c r="B15" s="9"/>
      <c r="C15" s="9"/>
      <c r="D15" s="10"/>
      <c r="E15" s="11"/>
      <c r="F15" s="10"/>
      <c r="G15" s="10"/>
      <c r="H15" s="10"/>
      <c r="I15" s="11"/>
      <c r="J15" s="10"/>
      <c r="K15" s="10"/>
      <c r="L15" s="10"/>
      <c r="M15" s="11"/>
    </row>
    <row r="16" spans="1:13" x14ac:dyDescent="0.2">
      <c r="A16" s="8" t="s">
        <v>20</v>
      </c>
      <c r="B16" s="9">
        <v>0</v>
      </c>
      <c r="C16" s="9">
        <v>0</v>
      </c>
      <c r="D16" s="10">
        <v>290</v>
      </c>
      <c r="E16" s="11"/>
      <c r="F16" s="10"/>
      <c r="G16" s="9">
        <f>+C16</f>
        <v>0</v>
      </c>
      <c r="H16" s="9">
        <f>+D16</f>
        <v>290</v>
      </c>
      <c r="I16" s="11"/>
      <c r="J16" s="10"/>
      <c r="K16" s="10"/>
      <c r="L16" s="10"/>
      <c r="M16" s="11"/>
    </row>
    <row r="17" spans="1:13" s="15" customFormat="1" x14ac:dyDescent="0.2">
      <c r="A17" s="16" t="s">
        <v>21</v>
      </c>
      <c r="B17" s="17">
        <f>SUM(B8:B16)</f>
        <v>3173</v>
      </c>
      <c r="C17" s="17">
        <f>SUM(C8:C16)</f>
        <v>3173</v>
      </c>
      <c r="D17" s="17">
        <f>SUM(D8:D16)</f>
        <v>1886</v>
      </c>
      <c r="E17" s="18">
        <f t="shared" ref="E17:E24" si="1">+D17/C17</f>
        <v>0.59439016703435232</v>
      </c>
      <c r="F17" s="17">
        <f t="shared" ref="F17:M17" si="2">SUM(F7:F16)</f>
        <v>3173</v>
      </c>
      <c r="G17" s="17">
        <f t="shared" si="2"/>
        <v>3173</v>
      </c>
      <c r="H17" s="17">
        <f t="shared" si="2"/>
        <v>1886</v>
      </c>
      <c r="I17" s="18">
        <f t="shared" ref="I17:I24" si="3">+H17/G17</f>
        <v>0.59439016703435232</v>
      </c>
      <c r="J17" s="17">
        <f t="shared" si="2"/>
        <v>0</v>
      </c>
      <c r="K17" s="17">
        <f t="shared" si="2"/>
        <v>0</v>
      </c>
      <c r="L17" s="17">
        <f t="shared" si="2"/>
        <v>0</v>
      </c>
      <c r="M17" s="18">
        <f t="shared" si="2"/>
        <v>0</v>
      </c>
    </row>
    <row r="18" spans="1:13" x14ac:dyDescent="0.2">
      <c r="A18" s="8" t="s">
        <v>22</v>
      </c>
      <c r="B18" s="9">
        <v>309</v>
      </c>
      <c r="C18" s="9">
        <v>842</v>
      </c>
      <c r="D18" s="19">
        <v>842</v>
      </c>
      <c r="E18" s="11">
        <f t="shared" si="1"/>
        <v>1</v>
      </c>
      <c r="F18" s="19">
        <f>+B18</f>
        <v>309</v>
      </c>
      <c r="G18" s="19">
        <f t="shared" ref="G18:H23" si="4">+C18</f>
        <v>842</v>
      </c>
      <c r="H18" s="19">
        <f t="shared" si="4"/>
        <v>842</v>
      </c>
      <c r="I18" s="11">
        <f t="shared" si="3"/>
        <v>1</v>
      </c>
      <c r="J18" s="10"/>
      <c r="K18" s="10"/>
      <c r="L18" s="10"/>
      <c r="M18" s="11"/>
    </row>
    <row r="19" spans="1:13" x14ac:dyDescent="0.2">
      <c r="A19" s="8" t="s">
        <v>23</v>
      </c>
      <c r="B19" s="9">
        <v>28040</v>
      </c>
      <c r="C19" s="9">
        <v>29915</v>
      </c>
      <c r="D19" s="19">
        <v>29915</v>
      </c>
      <c r="E19" s="11">
        <f t="shared" si="1"/>
        <v>1</v>
      </c>
      <c r="F19" s="19">
        <f>+B19</f>
        <v>28040</v>
      </c>
      <c r="G19" s="19">
        <f>+C19</f>
        <v>29915</v>
      </c>
      <c r="H19" s="19">
        <f>+D19</f>
        <v>29915</v>
      </c>
      <c r="I19" s="11">
        <f t="shared" si="3"/>
        <v>1</v>
      </c>
      <c r="J19" s="10"/>
      <c r="K19" s="10"/>
      <c r="L19" s="10"/>
      <c r="M19" s="11"/>
    </row>
    <row r="20" spans="1:13" x14ac:dyDescent="0.2">
      <c r="A20" s="8" t="s">
        <v>24</v>
      </c>
      <c r="B20" s="9">
        <v>8259</v>
      </c>
      <c r="C20" s="9">
        <v>8269</v>
      </c>
      <c r="D20" s="19">
        <v>8269</v>
      </c>
      <c r="E20" s="11">
        <f t="shared" si="1"/>
        <v>1</v>
      </c>
      <c r="F20" s="19">
        <f>+B20</f>
        <v>8259</v>
      </c>
      <c r="G20" s="19">
        <f t="shared" si="4"/>
        <v>8269</v>
      </c>
      <c r="H20" s="19">
        <f t="shared" si="4"/>
        <v>8269</v>
      </c>
      <c r="I20" s="11">
        <f t="shared" si="3"/>
        <v>1</v>
      </c>
      <c r="J20" s="10"/>
      <c r="K20" s="10"/>
      <c r="L20" s="10"/>
      <c r="M20" s="11"/>
    </row>
    <row r="21" spans="1:13" x14ac:dyDescent="0.2">
      <c r="A21" s="8" t="s">
        <v>25</v>
      </c>
      <c r="B21" s="9">
        <v>1800</v>
      </c>
      <c r="C21" s="9">
        <v>2015</v>
      </c>
      <c r="D21" s="19">
        <v>2015</v>
      </c>
      <c r="E21" s="11">
        <f t="shared" si="1"/>
        <v>1</v>
      </c>
      <c r="F21" s="19">
        <f>+B21</f>
        <v>1800</v>
      </c>
      <c r="G21" s="19">
        <f t="shared" si="4"/>
        <v>2015</v>
      </c>
      <c r="H21" s="19">
        <f t="shared" si="4"/>
        <v>2015</v>
      </c>
      <c r="I21" s="11">
        <f t="shared" si="3"/>
        <v>1</v>
      </c>
      <c r="J21" s="10"/>
      <c r="K21" s="10"/>
      <c r="L21" s="10"/>
      <c r="M21" s="11"/>
    </row>
    <row r="22" spans="1:13" s="15" customFormat="1" x14ac:dyDescent="0.2">
      <c r="A22" s="8" t="s">
        <v>26</v>
      </c>
      <c r="B22" s="9">
        <v>0</v>
      </c>
      <c r="C22" s="9">
        <v>553</v>
      </c>
      <c r="D22" s="19">
        <v>553</v>
      </c>
      <c r="E22" s="11">
        <f t="shared" si="1"/>
        <v>1</v>
      </c>
      <c r="F22" s="19">
        <f>+B22</f>
        <v>0</v>
      </c>
      <c r="G22" s="19">
        <f t="shared" si="4"/>
        <v>553</v>
      </c>
      <c r="H22" s="19">
        <f t="shared" si="4"/>
        <v>553</v>
      </c>
      <c r="I22" s="11">
        <f t="shared" si="3"/>
        <v>1</v>
      </c>
      <c r="J22" s="13"/>
      <c r="K22" s="13"/>
      <c r="L22" s="13"/>
      <c r="M22" s="14"/>
    </row>
    <row r="23" spans="1:13" x14ac:dyDescent="0.2">
      <c r="A23" s="8" t="s">
        <v>27</v>
      </c>
      <c r="B23" s="9"/>
      <c r="C23" s="9">
        <v>448</v>
      </c>
      <c r="D23" s="19">
        <v>448</v>
      </c>
      <c r="E23" s="11">
        <f t="shared" si="1"/>
        <v>1</v>
      </c>
      <c r="F23" s="19"/>
      <c r="G23" s="19">
        <f t="shared" si="4"/>
        <v>448</v>
      </c>
      <c r="H23" s="19">
        <f t="shared" si="4"/>
        <v>448</v>
      </c>
      <c r="I23" s="11">
        <f t="shared" si="3"/>
        <v>1</v>
      </c>
      <c r="J23" s="10"/>
      <c r="K23" s="10"/>
      <c r="L23" s="10"/>
      <c r="M23" s="11"/>
    </row>
    <row r="24" spans="1:13" x14ac:dyDescent="0.2">
      <c r="A24" s="20" t="s">
        <v>28</v>
      </c>
      <c r="B24" s="21">
        <f>SUM(B18:B23)</f>
        <v>38408</v>
      </c>
      <c r="C24" s="21">
        <f>SUM(C18:C23)</f>
        <v>42042</v>
      </c>
      <c r="D24" s="17">
        <f t="shared" ref="D24:M24" si="5">SUM(D18:D23)</f>
        <v>42042</v>
      </c>
      <c r="E24" s="18">
        <f t="shared" si="1"/>
        <v>1</v>
      </c>
      <c r="F24" s="17">
        <f t="shared" si="5"/>
        <v>38408</v>
      </c>
      <c r="G24" s="17">
        <f t="shared" si="5"/>
        <v>42042</v>
      </c>
      <c r="H24" s="17">
        <f t="shared" si="5"/>
        <v>42042</v>
      </c>
      <c r="I24" s="18">
        <f t="shared" si="3"/>
        <v>1</v>
      </c>
      <c r="J24" s="17">
        <f t="shared" si="5"/>
        <v>0</v>
      </c>
      <c r="K24" s="17">
        <f t="shared" si="5"/>
        <v>0</v>
      </c>
      <c r="L24" s="17">
        <f t="shared" si="5"/>
        <v>0</v>
      </c>
      <c r="M24" s="18">
        <f t="shared" si="5"/>
        <v>0</v>
      </c>
    </row>
    <row r="25" spans="1:13" x14ac:dyDescent="0.2">
      <c r="A25" s="8" t="s">
        <v>29</v>
      </c>
      <c r="B25" s="9"/>
      <c r="C25" s="9"/>
      <c r="D25" s="10"/>
      <c r="E25" s="11"/>
      <c r="F25" s="10"/>
      <c r="G25" s="10"/>
      <c r="H25" s="10"/>
      <c r="I25" s="11"/>
      <c r="J25" s="10"/>
      <c r="K25" s="10"/>
      <c r="L25" s="10"/>
      <c r="M25" s="11"/>
    </row>
    <row r="26" spans="1:13" x14ac:dyDescent="0.2">
      <c r="A26" s="8" t="s">
        <v>30</v>
      </c>
      <c r="B26" s="9"/>
      <c r="C26" s="9"/>
      <c r="D26" s="10"/>
      <c r="E26" s="11"/>
      <c r="F26" s="10"/>
      <c r="G26" s="10"/>
      <c r="H26" s="10"/>
      <c r="I26" s="11"/>
      <c r="J26" s="9">
        <f>+B26</f>
        <v>0</v>
      </c>
      <c r="K26" s="9">
        <f>+C26</f>
        <v>0</v>
      </c>
      <c r="L26" s="10">
        <f>+D26</f>
        <v>0</v>
      </c>
      <c r="M26" s="11"/>
    </row>
    <row r="27" spans="1:13" x14ac:dyDescent="0.2">
      <c r="A27" s="8" t="s">
        <v>31</v>
      </c>
      <c r="B27" s="9"/>
      <c r="C27" s="9"/>
      <c r="D27" s="10"/>
      <c r="E27" s="11"/>
      <c r="F27" s="10"/>
      <c r="G27" s="10"/>
      <c r="H27" s="10"/>
      <c r="I27" s="11"/>
      <c r="J27" s="10"/>
      <c r="K27" s="19">
        <f>+C27</f>
        <v>0</v>
      </c>
      <c r="L27" s="19">
        <f>+D27</f>
        <v>0</v>
      </c>
      <c r="M27" s="11"/>
    </row>
    <row r="28" spans="1:13" x14ac:dyDescent="0.2">
      <c r="A28" s="8" t="s">
        <v>32</v>
      </c>
      <c r="B28" s="9"/>
      <c r="C28" s="9"/>
      <c r="D28" s="10"/>
      <c r="E28" s="11"/>
      <c r="F28" s="10"/>
      <c r="G28" s="10"/>
      <c r="H28" s="10"/>
      <c r="I28" s="11"/>
      <c r="J28" s="10"/>
      <c r="K28" s="10"/>
      <c r="L28" s="10"/>
      <c r="M28" s="11"/>
    </row>
    <row r="29" spans="1:13" x14ac:dyDescent="0.2">
      <c r="A29" s="8" t="s">
        <v>33</v>
      </c>
      <c r="B29" s="9"/>
      <c r="C29" s="9"/>
      <c r="D29" s="10"/>
      <c r="E29" s="11"/>
      <c r="F29" s="10"/>
      <c r="G29" s="10"/>
      <c r="H29" s="10"/>
      <c r="I29" s="11"/>
      <c r="J29" s="10"/>
      <c r="K29" s="10"/>
      <c r="L29" s="10"/>
      <c r="M29" s="11"/>
    </row>
    <row r="30" spans="1:13" x14ac:dyDescent="0.2">
      <c r="A30" s="20" t="s">
        <v>34</v>
      </c>
      <c r="B30" s="21">
        <f>SUM(B25:B29)</f>
        <v>0</v>
      </c>
      <c r="C30" s="21">
        <f>SUM(C25:C29)</f>
        <v>0</v>
      </c>
      <c r="D30" s="21">
        <f>SUM(D25:D29)</f>
        <v>0</v>
      </c>
      <c r="E30" s="18"/>
      <c r="F30" s="17"/>
      <c r="G30" s="17"/>
      <c r="H30" s="17"/>
      <c r="I30" s="18"/>
      <c r="J30" s="17">
        <f>SUM(J25:J29)</f>
        <v>0</v>
      </c>
      <c r="K30" s="17">
        <f>SUM(K25:K29)</f>
        <v>0</v>
      </c>
      <c r="L30" s="17">
        <f>SUM(L25:L29)</f>
        <v>0</v>
      </c>
      <c r="M30" s="18"/>
    </row>
    <row r="31" spans="1:13" s="15" customFormat="1" ht="25.5" x14ac:dyDescent="0.2">
      <c r="A31" s="22" t="s">
        <v>35</v>
      </c>
      <c r="B31" s="9"/>
      <c r="C31" s="9"/>
      <c r="D31" s="19"/>
      <c r="E31" s="14"/>
      <c r="F31" s="13"/>
      <c r="G31" s="13"/>
      <c r="H31" s="13"/>
      <c r="I31" s="14"/>
      <c r="J31" s="13"/>
      <c r="K31" s="13"/>
      <c r="L31" s="13"/>
      <c r="M31" s="14"/>
    </row>
    <row r="32" spans="1:13" ht="25.5" x14ac:dyDescent="0.2">
      <c r="A32" s="22" t="s">
        <v>36</v>
      </c>
      <c r="B32" s="9"/>
      <c r="C32" s="9"/>
      <c r="D32" s="19"/>
      <c r="E32" s="11"/>
      <c r="F32" s="10"/>
      <c r="G32" s="10"/>
      <c r="H32" s="10"/>
      <c r="I32" s="11"/>
      <c r="J32" s="10"/>
      <c r="K32" s="10"/>
      <c r="L32" s="10"/>
      <c r="M32" s="11"/>
    </row>
    <row r="33" spans="1:13" ht="25.5" x14ac:dyDescent="0.2">
      <c r="A33" s="22" t="s">
        <v>37</v>
      </c>
      <c r="B33" s="9"/>
      <c r="C33" s="9"/>
      <c r="D33" s="19"/>
      <c r="E33" s="11"/>
      <c r="F33" s="10"/>
      <c r="G33" s="10"/>
      <c r="H33" s="10"/>
      <c r="I33" s="11"/>
      <c r="J33" s="10"/>
      <c r="K33" s="10"/>
      <c r="L33" s="10"/>
      <c r="M33" s="11"/>
    </row>
    <row r="34" spans="1:13" x14ac:dyDescent="0.2">
      <c r="A34" s="8" t="s">
        <v>38</v>
      </c>
      <c r="B34" s="9">
        <v>627</v>
      </c>
      <c r="C34" s="9">
        <v>627</v>
      </c>
      <c r="D34" s="19">
        <v>4274</v>
      </c>
      <c r="E34" s="11">
        <f>+D34/C34</f>
        <v>6.8165869218500799</v>
      </c>
      <c r="F34" s="19">
        <f>+B34</f>
        <v>627</v>
      </c>
      <c r="G34" s="19">
        <f>+C34</f>
        <v>627</v>
      </c>
      <c r="H34" s="19">
        <f>+D34</f>
        <v>4274</v>
      </c>
      <c r="I34" s="11">
        <f>+H34/G34</f>
        <v>6.8165869218500799</v>
      </c>
      <c r="J34" s="10"/>
      <c r="K34" s="10"/>
      <c r="L34" s="10"/>
      <c r="M34" s="11"/>
    </row>
    <row r="35" spans="1:13" x14ac:dyDescent="0.2">
      <c r="A35" s="20" t="s">
        <v>39</v>
      </c>
      <c r="B35" s="21">
        <f>SUM(B31:B34)</f>
        <v>627</v>
      </c>
      <c r="C35" s="21">
        <f>SUM(C31:C34)</f>
        <v>627</v>
      </c>
      <c r="D35" s="21">
        <f>SUM(D31:D34)</f>
        <v>4274</v>
      </c>
      <c r="E35" s="18">
        <f>+D35/C35</f>
        <v>6.8165869218500799</v>
      </c>
      <c r="F35" s="17">
        <f t="shared" ref="F35:M35" si="6">SUM(F31:F34)</f>
        <v>627</v>
      </c>
      <c r="G35" s="17">
        <f t="shared" si="6"/>
        <v>627</v>
      </c>
      <c r="H35" s="17">
        <f t="shared" si="6"/>
        <v>4274</v>
      </c>
      <c r="I35" s="18">
        <f t="shared" si="6"/>
        <v>6.8165869218500799</v>
      </c>
      <c r="J35" s="17">
        <f t="shared" si="6"/>
        <v>0</v>
      </c>
      <c r="K35" s="17">
        <f t="shared" si="6"/>
        <v>0</v>
      </c>
      <c r="L35" s="17">
        <f t="shared" si="6"/>
        <v>0</v>
      </c>
      <c r="M35" s="18">
        <f t="shared" si="6"/>
        <v>0</v>
      </c>
    </row>
    <row r="36" spans="1:13" x14ac:dyDescent="0.2">
      <c r="A36" s="23" t="s">
        <v>40</v>
      </c>
      <c r="B36" s="9"/>
      <c r="C36" s="9"/>
      <c r="D36" s="10"/>
      <c r="E36" s="11"/>
      <c r="F36" s="10"/>
      <c r="G36" s="10"/>
      <c r="H36" s="10"/>
      <c r="I36" s="11"/>
      <c r="J36" s="19"/>
      <c r="K36" s="19"/>
      <c r="L36" s="19"/>
      <c r="M36" s="11"/>
    </row>
    <row r="37" spans="1:13" ht="25.5" x14ac:dyDescent="0.2">
      <c r="A37" s="24" t="s">
        <v>41</v>
      </c>
      <c r="B37" s="9"/>
      <c r="C37" s="9"/>
      <c r="D37" s="10"/>
      <c r="E37" s="11"/>
      <c r="F37" s="10"/>
      <c r="G37" s="10"/>
      <c r="H37" s="10"/>
      <c r="I37" s="11"/>
      <c r="J37" s="10"/>
      <c r="K37" s="10"/>
      <c r="L37" s="10"/>
      <c r="M37" s="11"/>
    </row>
    <row r="38" spans="1:13" ht="25.5" x14ac:dyDescent="0.2">
      <c r="A38" s="24" t="s">
        <v>42</v>
      </c>
      <c r="B38" s="9"/>
      <c r="C38" s="9"/>
      <c r="D38" s="10"/>
      <c r="E38" s="11"/>
      <c r="F38" s="10"/>
      <c r="G38" s="10"/>
      <c r="H38" s="10"/>
      <c r="I38" s="11"/>
      <c r="J38" s="10"/>
      <c r="K38" s="10"/>
      <c r="L38" s="10"/>
      <c r="M38" s="11"/>
    </row>
    <row r="39" spans="1:13" s="27" customFormat="1" ht="25.5" x14ac:dyDescent="0.2">
      <c r="A39" s="24" t="s">
        <v>43</v>
      </c>
      <c r="B39" s="9"/>
      <c r="C39" s="9"/>
      <c r="D39" s="25"/>
      <c r="E39" s="26"/>
      <c r="F39" s="25"/>
      <c r="G39" s="25"/>
      <c r="H39" s="25"/>
      <c r="I39" s="26"/>
      <c r="J39" s="25"/>
      <c r="K39" s="25"/>
      <c r="L39" s="25"/>
      <c r="M39" s="11"/>
    </row>
    <row r="40" spans="1:13" x14ac:dyDescent="0.2">
      <c r="A40" s="23" t="s">
        <v>44</v>
      </c>
      <c r="B40" s="9">
        <v>26266</v>
      </c>
      <c r="C40" s="9">
        <v>20610</v>
      </c>
      <c r="D40" s="19">
        <v>0</v>
      </c>
      <c r="E40" s="11">
        <f>+D40/C40</f>
        <v>0</v>
      </c>
      <c r="F40" s="10"/>
      <c r="G40" s="10"/>
      <c r="H40" s="10"/>
      <c r="I40" s="11"/>
      <c r="J40" s="9">
        <f>+B40</f>
        <v>26266</v>
      </c>
      <c r="K40" s="19">
        <f>+C40</f>
        <v>20610</v>
      </c>
      <c r="L40" s="19">
        <f>+D40</f>
        <v>0</v>
      </c>
      <c r="M40" s="11">
        <f>+L40/K40</f>
        <v>0</v>
      </c>
    </row>
    <row r="41" spans="1:13" x14ac:dyDescent="0.2">
      <c r="A41" s="20" t="s">
        <v>45</v>
      </c>
      <c r="B41" s="21">
        <f>SUM(B36:B40)</f>
        <v>26266</v>
      </c>
      <c r="C41" s="21">
        <f>SUM(C36:C40)</f>
        <v>20610</v>
      </c>
      <c r="D41" s="17">
        <f t="shared" ref="D41:L41" si="7">SUM(D36:D40)</f>
        <v>0</v>
      </c>
      <c r="E41" s="18">
        <f>+D41/C41</f>
        <v>0</v>
      </c>
      <c r="F41" s="17">
        <f t="shared" si="7"/>
        <v>0</v>
      </c>
      <c r="G41" s="17">
        <f t="shared" si="7"/>
        <v>0</v>
      </c>
      <c r="H41" s="17">
        <f t="shared" si="7"/>
        <v>0</v>
      </c>
      <c r="I41" s="18">
        <f t="shared" si="7"/>
        <v>0</v>
      </c>
      <c r="J41" s="17">
        <f t="shared" si="7"/>
        <v>26266</v>
      </c>
      <c r="K41" s="17">
        <f t="shared" si="7"/>
        <v>20610</v>
      </c>
      <c r="L41" s="17">
        <f t="shared" si="7"/>
        <v>0</v>
      </c>
      <c r="M41" s="18">
        <f>+L41/K41</f>
        <v>0</v>
      </c>
    </row>
    <row r="42" spans="1:13" x14ac:dyDescent="0.2">
      <c r="A42" s="23" t="s">
        <v>46</v>
      </c>
      <c r="B42" s="9"/>
      <c r="C42" s="9"/>
      <c r="D42" s="10"/>
      <c r="E42" s="11"/>
      <c r="F42" s="10"/>
      <c r="G42" s="10"/>
      <c r="H42" s="10"/>
      <c r="I42" s="11"/>
      <c r="J42" s="10"/>
      <c r="K42" s="10"/>
      <c r="L42" s="10"/>
      <c r="M42" s="11"/>
    </row>
    <row r="43" spans="1:13" x14ac:dyDescent="0.2">
      <c r="A43" s="23" t="s">
        <v>47</v>
      </c>
      <c r="B43" s="9"/>
      <c r="C43" s="9"/>
      <c r="D43" s="10"/>
      <c r="E43" s="11"/>
      <c r="F43" s="10"/>
      <c r="G43" s="10"/>
      <c r="H43" s="10"/>
      <c r="I43" s="11"/>
      <c r="J43" s="10"/>
      <c r="K43" s="10"/>
      <c r="L43" s="10"/>
      <c r="M43" s="11"/>
    </row>
    <row r="44" spans="1:13" x14ac:dyDescent="0.2">
      <c r="A44" s="20" t="s">
        <v>48</v>
      </c>
      <c r="B44" s="21">
        <f>SUM(B42:B43)</f>
        <v>0</v>
      </c>
      <c r="C44" s="21">
        <v>0</v>
      </c>
      <c r="D44" s="17">
        <f t="shared" ref="D44:M44" si="8">SUM(D42:D43)</f>
        <v>0</v>
      </c>
      <c r="E44" s="18">
        <f t="shared" si="8"/>
        <v>0</v>
      </c>
      <c r="F44" s="17">
        <f t="shared" si="8"/>
        <v>0</v>
      </c>
      <c r="G44" s="17">
        <f t="shared" si="8"/>
        <v>0</v>
      </c>
      <c r="H44" s="17">
        <f t="shared" si="8"/>
        <v>0</v>
      </c>
      <c r="I44" s="18">
        <f t="shared" si="8"/>
        <v>0</v>
      </c>
      <c r="J44" s="17">
        <f t="shared" si="8"/>
        <v>0</v>
      </c>
      <c r="K44" s="17">
        <f t="shared" si="8"/>
        <v>0</v>
      </c>
      <c r="L44" s="17">
        <f t="shared" si="8"/>
        <v>0</v>
      </c>
      <c r="M44" s="18">
        <f t="shared" si="8"/>
        <v>0</v>
      </c>
    </row>
    <row r="45" spans="1:13" x14ac:dyDescent="0.2">
      <c r="A45" s="23" t="s">
        <v>49</v>
      </c>
      <c r="B45" s="9"/>
      <c r="C45" s="9"/>
      <c r="D45" s="10"/>
      <c r="E45" s="11"/>
      <c r="F45" s="10"/>
      <c r="G45" s="10"/>
      <c r="H45" s="10"/>
      <c r="I45" s="11"/>
      <c r="J45" s="10"/>
      <c r="K45" s="10"/>
      <c r="L45" s="10"/>
      <c r="M45" s="11"/>
    </row>
    <row r="46" spans="1:13" x14ac:dyDescent="0.2">
      <c r="A46" s="23" t="s">
        <v>50</v>
      </c>
      <c r="B46" s="9"/>
      <c r="C46" s="9"/>
      <c r="D46" s="10"/>
      <c r="E46" s="11"/>
      <c r="F46" s="10"/>
      <c r="G46" s="10"/>
      <c r="H46" s="10"/>
      <c r="I46" s="11"/>
      <c r="J46" s="10"/>
      <c r="K46" s="10"/>
      <c r="L46" s="10"/>
      <c r="M46" s="11"/>
    </row>
    <row r="47" spans="1:13" x14ac:dyDescent="0.2">
      <c r="A47" s="23" t="s">
        <v>51</v>
      </c>
      <c r="B47" s="9">
        <v>1500</v>
      </c>
      <c r="C47" s="9">
        <v>1500</v>
      </c>
      <c r="D47" s="19">
        <v>1527</v>
      </c>
      <c r="E47" s="11">
        <f>+D47/C47</f>
        <v>1.018</v>
      </c>
      <c r="F47" s="19">
        <f>+B47</f>
        <v>1500</v>
      </c>
      <c r="G47" s="19">
        <f>+C47</f>
        <v>1500</v>
      </c>
      <c r="H47" s="19">
        <f>+D47</f>
        <v>1527</v>
      </c>
      <c r="I47" s="11">
        <f>+H47/G47</f>
        <v>1.018</v>
      </c>
      <c r="J47" s="10"/>
      <c r="K47" s="10"/>
      <c r="L47" s="10"/>
      <c r="M47" s="11"/>
    </row>
    <row r="48" spans="1:13" x14ac:dyDescent="0.2">
      <c r="A48" s="23" t="s">
        <v>52</v>
      </c>
      <c r="B48" s="9">
        <v>35000</v>
      </c>
      <c r="C48" s="9">
        <v>35000</v>
      </c>
      <c r="D48" s="19">
        <v>39920</v>
      </c>
      <c r="E48" s="11">
        <f>+D48/C48</f>
        <v>1.1405714285714286</v>
      </c>
      <c r="F48" s="19">
        <f>+B48-J48</f>
        <v>32829</v>
      </c>
      <c r="G48" s="19">
        <f>+C48-K48</f>
        <v>32963</v>
      </c>
      <c r="H48" s="19">
        <f>+D48-L48</f>
        <v>26662</v>
      </c>
      <c r="I48" s="11">
        <f>+H48/G48</f>
        <v>0.8088462821951885</v>
      </c>
      <c r="J48" s="9">
        <v>2171</v>
      </c>
      <c r="K48" s="9">
        <v>2037</v>
      </c>
      <c r="L48" s="9">
        <v>13258</v>
      </c>
      <c r="M48" s="11">
        <f>+L48/K48</f>
        <v>6.5085910652920962</v>
      </c>
    </row>
    <row r="49" spans="1:13" x14ac:dyDescent="0.2">
      <c r="A49" s="23" t="s">
        <v>53</v>
      </c>
      <c r="B49" s="9"/>
      <c r="C49" s="9"/>
      <c r="D49" s="19"/>
      <c r="E49" s="11"/>
      <c r="F49" s="19"/>
      <c r="G49" s="19"/>
      <c r="H49" s="19"/>
      <c r="I49" s="11"/>
      <c r="J49" s="9"/>
      <c r="K49" s="10"/>
      <c r="L49" s="10"/>
      <c r="M49" s="11"/>
    </row>
    <row r="50" spans="1:13" x14ac:dyDescent="0.2">
      <c r="A50" s="23" t="s">
        <v>54</v>
      </c>
      <c r="B50" s="9"/>
      <c r="C50" s="9"/>
      <c r="D50" s="19"/>
      <c r="E50" s="11"/>
      <c r="F50" s="19"/>
      <c r="G50" s="19"/>
      <c r="H50" s="19"/>
      <c r="I50" s="11"/>
      <c r="J50" s="10"/>
      <c r="K50" s="10"/>
      <c r="L50" s="10"/>
      <c r="M50" s="11"/>
    </row>
    <row r="51" spans="1:13" x14ac:dyDescent="0.2">
      <c r="A51" s="23" t="s">
        <v>55</v>
      </c>
      <c r="B51" s="9">
        <v>1750</v>
      </c>
      <c r="C51" s="9">
        <v>1750</v>
      </c>
      <c r="D51" s="19">
        <v>0</v>
      </c>
      <c r="E51" s="11">
        <f>+D51/C51</f>
        <v>0</v>
      </c>
      <c r="F51" s="19">
        <f t="shared" ref="F51:H52" si="9">+B51</f>
        <v>1750</v>
      </c>
      <c r="G51" s="19">
        <f t="shared" si="9"/>
        <v>1750</v>
      </c>
      <c r="H51" s="19">
        <f t="shared" si="9"/>
        <v>0</v>
      </c>
      <c r="I51" s="11">
        <f>+H51/G51</f>
        <v>0</v>
      </c>
      <c r="J51" s="10"/>
      <c r="K51" s="10"/>
      <c r="L51" s="10"/>
      <c r="M51" s="11"/>
    </row>
    <row r="52" spans="1:13" x14ac:dyDescent="0.2">
      <c r="A52" s="23" t="s">
        <v>56</v>
      </c>
      <c r="B52" s="9">
        <v>0</v>
      </c>
      <c r="C52" s="9">
        <v>0</v>
      </c>
      <c r="D52" s="10">
        <v>0</v>
      </c>
      <c r="E52" s="11"/>
      <c r="F52" s="9">
        <f t="shared" si="9"/>
        <v>0</v>
      </c>
      <c r="G52" s="9">
        <f t="shared" si="9"/>
        <v>0</v>
      </c>
      <c r="H52" s="10">
        <f t="shared" si="9"/>
        <v>0</v>
      </c>
      <c r="I52" s="11"/>
      <c r="J52" s="10"/>
      <c r="K52" s="10"/>
      <c r="L52" s="10"/>
      <c r="M52" s="11"/>
    </row>
    <row r="53" spans="1:13" x14ac:dyDescent="0.2">
      <c r="A53" s="20" t="s">
        <v>57</v>
      </c>
      <c r="B53" s="21">
        <f>SUM(B45:B52)</f>
        <v>38250</v>
      </c>
      <c r="C53" s="21">
        <f>SUM(C45:C52)</f>
        <v>38250</v>
      </c>
      <c r="D53" s="17">
        <f t="shared" ref="D53:M53" si="10">SUM(D45:D52)</f>
        <v>41447</v>
      </c>
      <c r="E53" s="18">
        <f>+D53/C53</f>
        <v>1.0835816993464051</v>
      </c>
      <c r="F53" s="17">
        <f t="shared" si="10"/>
        <v>36079</v>
      </c>
      <c r="G53" s="17">
        <f t="shared" si="10"/>
        <v>36213</v>
      </c>
      <c r="H53" s="17">
        <f t="shared" si="10"/>
        <v>28189</v>
      </c>
      <c r="I53" s="18">
        <f>+H53/G53</f>
        <v>0.7784221136056112</v>
      </c>
      <c r="J53" s="17">
        <f t="shared" si="10"/>
        <v>2171</v>
      </c>
      <c r="K53" s="17">
        <f t="shared" si="10"/>
        <v>2037</v>
      </c>
      <c r="L53" s="17">
        <f t="shared" si="10"/>
        <v>13258</v>
      </c>
      <c r="M53" s="18">
        <f t="shared" si="10"/>
        <v>6.5085910652920962</v>
      </c>
    </row>
    <row r="54" spans="1:13" x14ac:dyDescent="0.2">
      <c r="A54" s="23" t="s">
        <v>58</v>
      </c>
      <c r="B54" s="9">
        <v>160</v>
      </c>
      <c r="C54" s="9">
        <v>160</v>
      </c>
      <c r="D54" s="10">
        <v>152</v>
      </c>
      <c r="E54" s="11">
        <f>+D54/C54</f>
        <v>0.95</v>
      </c>
      <c r="F54" s="19">
        <f>+B54</f>
        <v>160</v>
      </c>
      <c r="G54" s="19">
        <f>+C54</f>
        <v>160</v>
      </c>
      <c r="H54" s="19">
        <f>+D54</f>
        <v>152</v>
      </c>
      <c r="I54" s="11">
        <f>+H54/G54</f>
        <v>0.95</v>
      </c>
      <c r="J54" s="10"/>
      <c r="K54" s="10"/>
      <c r="L54" s="10"/>
      <c r="M54" s="11"/>
    </row>
    <row r="55" spans="1:13" x14ac:dyDescent="0.2">
      <c r="A55" s="20" t="s">
        <v>59</v>
      </c>
      <c r="B55" s="21">
        <f>+B54+B53</f>
        <v>38410</v>
      </c>
      <c r="C55" s="21">
        <f>+C54+C53</f>
        <v>38410</v>
      </c>
      <c r="D55" s="21">
        <f>+D54+D53</f>
        <v>41599</v>
      </c>
      <c r="E55" s="18">
        <f>+D55/C55</f>
        <v>1.0830252538401457</v>
      </c>
      <c r="F55" s="17">
        <f>+F54+F53</f>
        <v>36239</v>
      </c>
      <c r="G55" s="17">
        <f>+G54+G53</f>
        <v>36373</v>
      </c>
      <c r="H55" s="17">
        <f>+H54+H53</f>
        <v>28341</v>
      </c>
      <c r="I55" s="18">
        <f>+H55/G55</f>
        <v>0.77917686195804581</v>
      </c>
      <c r="J55" s="17">
        <f>+J54+J53</f>
        <v>2171</v>
      </c>
      <c r="K55" s="17">
        <f>+K54+K53</f>
        <v>2037</v>
      </c>
      <c r="L55" s="17">
        <f>+L54+L53</f>
        <v>13258</v>
      </c>
      <c r="M55" s="18">
        <f>SUM(M54)</f>
        <v>0</v>
      </c>
    </row>
    <row r="56" spans="1:13" ht="25.5" x14ac:dyDescent="0.2">
      <c r="A56" s="24" t="s">
        <v>60</v>
      </c>
      <c r="B56" s="9"/>
      <c r="C56" s="9"/>
      <c r="D56" s="10"/>
      <c r="E56" s="11"/>
      <c r="F56" s="10"/>
      <c r="G56" s="10"/>
      <c r="H56" s="10"/>
      <c r="I56" s="11"/>
      <c r="J56" s="10"/>
      <c r="K56" s="10"/>
      <c r="L56" s="10"/>
      <c r="M56" s="11"/>
    </row>
    <row r="57" spans="1:13" ht="25.5" x14ac:dyDescent="0.2">
      <c r="A57" s="24" t="s">
        <v>61</v>
      </c>
      <c r="B57" s="9">
        <v>25</v>
      </c>
      <c r="C57" s="9">
        <v>25</v>
      </c>
      <c r="D57" s="10">
        <v>53</v>
      </c>
      <c r="E57" s="11">
        <f>+D57/C57</f>
        <v>2.12</v>
      </c>
      <c r="F57" s="19">
        <f>+B57</f>
        <v>25</v>
      </c>
      <c r="G57" s="19">
        <f>+C57</f>
        <v>25</v>
      </c>
      <c r="H57" s="19">
        <f>+D57</f>
        <v>53</v>
      </c>
      <c r="I57" s="11">
        <f>+H57/G57</f>
        <v>2.12</v>
      </c>
      <c r="J57" s="10"/>
      <c r="K57" s="10"/>
      <c r="L57" s="10"/>
      <c r="M57" s="11"/>
    </row>
    <row r="58" spans="1:13" x14ac:dyDescent="0.2">
      <c r="A58" s="23" t="s">
        <v>62</v>
      </c>
      <c r="B58" s="9"/>
      <c r="C58" s="9"/>
      <c r="D58" s="10"/>
      <c r="E58" s="11"/>
      <c r="F58" s="10"/>
      <c r="G58" s="19">
        <f>+C58</f>
        <v>0</v>
      </c>
      <c r="H58" s="19">
        <f>+D58</f>
        <v>0</v>
      </c>
      <c r="I58" s="11"/>
      <c r="J58" s="10"/>
      <c r="K58" s="10"/>
      <c r="L58" s="10"/>
      <c r="M58" s="11"/>
    </row>
    <row r="59" spans="1:13" x14ac:dyDescent="0.2">
      <c r="A59" s="20" t="s">
        <v>63</v>
      </c>
      <c r="B59" s="21">
        <f>SUM(B56:B58)</f>
        <v>25</v>
      </c>
      <c r="C59" s="21">
        <f>SUM(C56:C58)</f>
        <v>25</v>
      </c>
      <c r="D59" s="17">
        <f t="shared" ref="D59:M59" si="11">SUM(D56:D58)</f>
        <v>53</v>
      </c>
      <c r="E59" s="18">
        <f>+D59/C59</f>
        <v>2.12</v>
      </c>
      <c r="F59" s="17">
        <f t="shared" si="11"/>
        <v>25</v>
      </c>
      <c r="G59" s="17">
        <f t="shared" si="11"/>
        <v>25</v>
      </c>
      <c r="H59" s="17">
        <f t="shared" si="11"/>
        <v>53</v>
      </c>
      <c r="I59" s="18">
        <f>+H59/G59</f>
        <v>2.12</v>
      </c>
      <c r="J59" s="17">
        <f t="shared" si="11"/>
        <v>0</v>
      </c>
      <c r="K59" s="17">
        <f t="shared" si="11"/>
        <v>0</v>
      </c>
      <c r="L59" s="17">
        <f t="shared" si="11"/>
        <v>0</v>
      </c>
      <c r="M59" s="18">
        <f t="shared" si="11"/>
        <v>0</v>
      </c>
    </row>
    <row r="60" spans="1:13" ht="25.5" x14ac:dyDescent="0.2">
      <c r="A60" s="24" t="s">
        <v>64</v>
      </c>
      <c r="B60" s="9"/>
      <c r="C60" s="9"/>
      <c r="D60" s="10"/>
      <c r="E60" s="11"/>
      <c r="F60" s="10"/>
      <c r="G60" s="10"/>
      <c r="H60" s="10"/>
      <c r="I60" s="11"/>
      <c r="J60" s="10"/>
      <c r="K60" s="10"/>
      <c r="L60" s="10"/>
      <c r="M60" s="11"/>
    </row>
    <row r="61" spans="1:13" ht="25.5" x14ac:dyDescent="0.2">
      <c r="A61" s="24" t="s">
        <v>65</v>
      </c>
      <c r="B61" s="9"/>
      <c r="C61" s="9"/>
      <c r="D61" s="10"/>
      <c r="E61" s="11"/>
      <c r="F61" s="10"/>
      <c r="G61" s="10"/>
      <c r="H61" s="10"/>
      <c r="I61" s="11"/>
      <c r="J61" s="9"/>
      <c r="K61" s="9"/>
      <c r="L61" s="10"/>
      <c r="M61" s="11"/>
    </row>
    <row r="62" spans="1:13" x14ac:dyDescent="0.2">
      <c r="A62" s="23" t="s">
        <v>66</v>
      </c>
      <c r="B62" s="9"/>
      <c r="C62" s="9"/>
      <c r="D62" s="10"/>
      <c r="E62" s="11"/>
      <c r="F62" s="10"/>
      <c r="G62" s="10"/>
      <c r="H62" s="10"/>
      <c r="I62" s="11"/>
      <c r="J62" s="10"/>
      <c r="K62" s="19"/>
      <c r="L62" s="19"/>
      <c r="M62" s="11"/>
    </row>
    <row r="63" spans="1:13" x14ac:dyDescent="0.2">
      <c r="A63" s="20" t="s">
        <v>67</v>
      </c>
      <c r="B63" s="21">
        <f>SUM(B60:B62)</f>
        <v>0</v>
      </c>
      <c r="C63" s="21">
        <f>SUM(C60:C62)</f>
        <v>0</v>
      </c>
      <c r="D63" s="17">
        <f t="shared" ref="D63:L63" si="12">SUM(D60:D62)</f>
        <v>0</v>
      </c>
      <c r="E63" s="18"/>
      <c r="F63" s="17">
        <f t="shared" si="12"/>
        <v>0</v>
      </c>
      <c r="G63" s="17">
        <f t="shared" si="12"/>
        <v>0</v>
      </c>
      <c r="H63" s="17">
        <f t="shared" si="12"/>
        <v>0</v>
      </c>
      <c r="I63" s="18">
        <f t="shared" si="12"/>
        <v>0</v>
      </c>
      <c r="J63" s="17">
        <f t="shared" si="12"/>
        <v>0</v>
      </c>
      <c r="K63" s="17">
        <f t="shared" si="12"/>
        <v>0</v>
      </c>
      <c r="L63" s="17">
        <f t="shared" si="12"/>
        <v>0</v>
      </c>
      <c r="M63" s="18"/>
    </row>
    <row r="64" spans="1:13" x14ac:dyDescent="0.2">
      <c r="A64" s="23" t="s">
        <v>68</v>
      </c>
      <c r="B64" s="9"/>
      <c r="C64" s="9"/>
      <c r="D64" s="19"/>
      <c r="E64" s="11"/>
      <c r="F64" s="10"/>
      <c r="G64" s="10"/>
      <c r="H64" s="10"/>
      <c r="I64" s="11"/>
      <c r="J64" s="19"/>
      <c r="K64" s="19"/>
      <c r="L64" s="19"/>
      <c r="M64" s="11"/>
    </row>
    <row r="65" spans="1:13" x14ac:dyDescent="0.2">
      <c r="A65" s="23" t="s">
        <v>69</v>
      </c>
      <c r="B65" s="9"/>
      <c r="C65" s="9"/>
      <c r="D65" s="19"/>
      <c r="E65" s="11"/>
      <c r="F65" s="19"/>
      <c r="G65" s="19"/>
      <c r="H65" s="19"/>
      <c r="I65" s="11"/>
      <c r="J65" s="19"/>
      <c r="K65" s="19"/>
      <c r="L65" s="19"/>
      <c r="M65" s="11"/>
    </row>
    <row r="66" spans="1:13" x14ac:dyDescent="0.2">
      <c r="A66" s="23" t="s">
        <v>70</v>
      </c>
      <c r="B66" s="9">
        <v>48222</v>
      </c>
      <c r="C66" s="9">
        <v>51708</v>
      </c>
      <c r="D66" s="19">
        <v>41708</v>
      </c>
      <c r="E66" s="11"/>
      <c r="F66" s="19">
        <f t="shared" ref="F66:H68" si="13">+B66</f>
        <v>48222</v>
      </c>
      <c r="G66" s="19">
        <f t="shared" si="13"/>
        <v>51708</v>
      </c>
      <c r="H66" s="19">
        <f t="shared" si="13"/>
        <v>41708</v>
      </c>
      <c r="I66" s="11"/>
      <c r="J66" s="19"/>
      <c r="K66" s="19"/>
      <c r="L66" s="19"/>
      <c r="M66" s="11"/>
    </row>
    <row r="67" spans="1:13" x14ac:dyDescent="0.2">
      <c r="A67" s="23" t="s">
        <v>71</v>
      </c>
      <c r="B67" s="9">
        <v>0</v>
      </c>
      <c r="C67" s="9"/>
      <c r="D67" s="19"/>
      <c r="E67" s="11"/>
      <c r="F67" s="19">
        <f t="shared" si="13"/>
        <v>0</v>
      </c>
      <c r="G67" s="19">
        <f t="shared" si="13"/>
        <v>0</v>
      </c>
      <c r="H67" s="19">
        <f t="shared" si="13"/>
        <v>0</v>
      </c>
      <c r="I67" s="11"/>
      <c r="J67" s="19"/>
      <c r="K67" s="19"/>
      <c r="L67" s="19"/>
      <c r="M67" s="11"/>
    </row>
    <row r="68" spans="1:13" x14ac:dyDescent="0.2">
      <c r="A68" s="23" t="s">
        <v>72</v>
      </c>
      <c r="B68" s="9"/>
      <c r="C68" s="9">
        <v>0</v>
      </c>
      <c r="D68" s="19"/>
      <c r="E68" s="11"/>
      <c r="F68" s="19">
        <f t="shared" si="13"/>
        <v>0</v>
      </c>
      <c r="G68" s="19">
        <f t="shared" si="13"/>
        <v>0</v>
      </c>
      <c r="H68" s="19">
        <f t="shared" si="13"/>
        <v>0</v>
      </c>
      <c r="I68" s="11"/>
      <c r="J68" s="19"/>
      <c r="K68" s="19"/>
      <c r="L68" s="19"/>
      <c r="M68" s="11"/>
    </row>
    <row r="69" spans="1:13" x14ac:dyDescent="0.2">
      <c r="A69" s="23" t="s">
        <v>73</v>
      </c>
      <c r="B69" s="9"/>
      <c r="C69" s="9"/>
      <c r="D69" s="19">
        <v>1976</v>
      </c>
      <c r="E69" s="11"/>
      <c r="F69" s="19"/>
      <c r="G69" s="19">
        <f>+C69</f>
        <v>0</v>
      </c>
      <c r="H69" s="19">
        <f>+D69</f>
        <v>1976</v>
      </c>
      <c r="I69" s="11"/>
      <c r="J69" s="19"/>
      <c r="K69" s="19"/>
      <c r="L69" s="19"/>
      <c r="M69" s="11"/>
    </row>
    <row r="70" spans="1:13" x14ac:dyDescent="0.2">
      <c r="A70" s="23" t="s">
        <v>74</v>
      </c>
      <c r="B70" s="9"/>
      <c r="C70" s="9"/>
      <c r="D70" s="10"/>
      <c r="E70" s="11"/>
      <c r="F70" s="10"/>
      <c r="G70" s="10"/>
      <c r="H70" s="10"/>
      <c r="I70" s="11"/>
      <c r="J70" s="10"/>
      <c r="K70" s="10"/>
      <c r="L70" s="10"/>
      <c r="M70" s="11"/>
    </row>
    <row r="71" spans="1:13" x14ac:dyDescent="0.2">
      <c r="A71" s="28" t="s">
        <v>75</v>
      </c>
      <c r="B71" s="21">
        <f>SUM(B64:B70)</f>
        <v>48222</v>
      </c>
      <c r="C71" s="21">
        <f>SUM(C66:C70)</f>
        <v>51708</v>
      </c>
      <c r="D71" s="17">
        <f t="shared" ref="D71:M71" si="14">SUM(D64:D70)</f>
        <v>43684</v>
      </c>
      <c r="E71" s="18">
        <f>+D71/C71</f>
        <v>0.84482091745958077</v>
      </c>
      <c r="F71" s="17">
        <f t="shared" si="14"/>
        <v>48222</v>
      </c>
      <c r="G71" s="17">
        <f t="shared" si="14"/>
        <v>51708</v>
      </c>
      <c r="H71" s="17">
        <f t="shared" si="14"/>
        <v>43684</v>
      </c>
      <c r="I71" s="18">
        <f>+H71/G71</f>
        <v>0.84482091745958077</v>
      </c>
      <c r="J71" s="17">
        <f t="shared" si="14"/>
        <v>0</v>
      </c>
      <c r="K71" s="17">
        <f t="shared" si="14"/>
        <v>0</v>
      </c>
      <c r="L71" s="17">
        <f t="shared" si="14"/>
        <v>0</v>
      </c>
      <c r="M71" s="18">
        <f t="shared" si="14"/>
        <v>0</v>
      </c>
    </row>
    <row r="72" spans="1:13" x14ac:dyDescent="0.2">
      <c r="A72" s="29" t="s">
        <v>76</v>
      </c>
      <c r="B72" s="30">
        <f>+B71+B63+B59+B55+B44+B41+B35+B30+B24+B17</f>
        <v>155131</v>
      </c>
      <c r="C72" s="30">
        <f>+C71+C63+C59+C55+C44+C41+C35+C30+C24+C17</f>
        <v>156595</v>
      </c>
      <c r="D72" s="30">
        <f>+D71+D63+D59+D55+D44+D41+D35+D30+D24+D17</f>
        <v>133538</v>
      </c>
      <c r="E72" s="31">
        <f>+D72/C72</f>
        <v>0.85276030524601676</v>
      </c>
      <c r="F72" s="30">
        <f>+F71+F63+F59+F55+F44+F41+F35+F30+F24+F17</f>
        <v>126694</v>
      </c>
      <c r="G72" s="30">
        <f>+G71+G63+G59+G55+G44+G41+G35+G30+G24+G17</f>
        <v>133948</v>
      </c>
      <c r="H72" s="30">
        <f>+H71+H63+H59+H55+H44+H41+H35+H30+H24+H17</f>
        <v>120280</v>
      </c>
      <c r="I72" s="31">
        <f>+H72/G72</f>
        <v>0.8979604025442709</v>
      </c>
      <c r="J72" s="30">
        <f>+J71+J63+J59+J55+J44+J41+J35+J30+J24+J17</f>
        <v>28437</v>
      </c>
      <c r="K72" s="30">
        <f>+K71+K63+K59+K55+K44+K41+K35+K30+K24+K17</f>
        <v>22647</v>
      </c>
      <c r="L72" s="30">
        <f>+L71+L63+L59+L55+L44+L41+L35+L30+L24+L17</f>
        <v>13258</v>
      </c>
      <c r="M72" s="31">
        <f>+L72/K72</f>
        <v>0.58541970238883734</v>
      </c>
    </row>
    <row r="74" spans="1:13" x14ac:dyDescent="0.2">
      <c r="F74" s="32"/>
      <c r="G74" s="32"/>
      <c r="H74" s="32"/>
    </row>
    <row r="75" spans="1:13" x14ac:dyDescent="0.2">
      <c r="H75" s="32"/>
      <c r="I75" s="32"/>
      <c r="J75" s="32"/>
    </row>
  </sheetData>
  <mergeCells count="7">
    <mergeCell ref="L2:M2"/>
    <mergeCell ref="A3:A6"/>
    <mergeCell ref="B3:M3"/>
    <mergeCell ref="B4:E5"/>
    <mergeCell ref="F4:M4"/>
    <mergeCell ref="F5:I5"/>
    <mergeCell ref="J5:M5"/>
  </mergeCells>
  <pageMargins left="0.78740157480314965" right="0" top="0.19685039370078741" bottom="0.19685039370078741" header="0" footer="0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1.sz.m.</vt:lpstr>
      <vt:lpstr>'1.sz.m.'!Nyomtatási_terület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zalacseb</dc:creator>
  <cp:lastModifiedBy>zalacseb</cp:lastModifiedBy>
  <dcterms:created xsi:type="dcterms:W3CDTF">2021-05-28T09:33:34Z</dcterms:created>
  <dcterms:modified xsi:type="dcterms:W3CDTF">2021-05-28T09:33:44Z</dcterms:modified>
</cp:coreProperties>
</file>