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LAHÁSHÁGY\Dokumentumok\Jegyzőkönyvek 2021\2021. májusi döntések anyagai\Zárszámadás\"/>
    </mc:Choice>
  </mc:AlternateContent>
  <xr:revisionPtr revIDLastSave="0" documentId="8_{C993CDA5-018F-42C7-8C37-4E233D5D5FB4}" xr6:coauthVersionLast="46" xr6:coauthVersionMax="46" xr10:uidLastSave="{00000000-0000-0000-0000-000000000000}"/>
  <bookViews>
    <workbookView xWindow="-120" yWindow="-120" windowWidth="19440" windowHeight="15000" xr2:uid="{5745D516-5882-49D5-9D35-28C113224F41}"/>
  </bookViews>
  <sheets>
    <sheet name="1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4" i="1" l="1"/>
  <c r="L74" i="1"/>
  <c r="K74" i="1"/>
  <c r="J74" i="1"/>
  <c r="J75" i="1" s="1"/>
  <c r="G74" i="1"/>
  <c r="E74" i="1"/>
  <c r="D74" i="1"/>
  <c r="C74" i="1"/>
  <c r="C75" i="1" s="1"/>
  <c r="B74" i="1"/>
  <c r="H71" i="1"/>
  <c r="H74" i="1" s="1"/>
  <c r="I70" i="1"/>
  <c r="F70" i="1"/>
  <c r="F74" i="1" s="1"/>
  <c r="E70" i="1"/>
  <c r="L67" i="1"/>
  <c r="J67" i="1"/>
  <c r="I67" i="1"/>
  <c r="H67" i="1"/>
  <c r="G67" i="1"/>
  <c r="F67" i="1"/>
  <c r="D67" i="1"/>
  <c r="C67" i="1"/>
  <c r="B67" i="1"/>
  <c r="L66" i="1"/>
  <c r="K66" i="1"/>
  <c r="K67" i="1" s="1"/>
  <c r="M63" i="1"/>
  <c r="L63" i="1"/>
  <c r="K63" i="1"/>
  <c r="J63" i="1"/>
  <c r="E63" i="1"/>
  <c r="D63" i="1"/>
  <c r="C63" i="1"/>
  <c r="B63" i="1"/>
  <c r="I62" i="1"/>
  <c r="H62" i="1"/>
  <c r="H63" i="1" s="1"/>
  <c r="G62" i="1"/>
  <c r="F62" i="1"/>
  <c r="F63" i="1" s="1"/>
  <c r="E62" i="1"/>
  <c r="G61" i="1"/>
  <c r="G63" i="1" s="1"/>
  <c r="M59" i="1"/>
  <c r="L59" i="1"/>
  <c r="K59" i="1"/>
  <c r="J59" i="1"/>
  <c r="C59" i="1"/>
  <c r="H58" i="1"/>
  <c r="I58" i="1" s="1"/>
  <c r="G58" i="1"/>
  <c r="F58" i="1"/>
  <c r="E58" i="1"/>
  <c r="M57" i="1"/>
  <c r="L57" i="1"/>
  <c r="K57" i="1"/>
  <c r="J57" i="1"/>
  <c r="D57" i="1"/>
  <c r="D59" i="1" s="1"/>
  <c r="E59" i="1" s="1"/>
  <c r="C57" i="1"/>
  <c r="B57" i="1"/>
  <c r="B59" i="1" s="1"/>
  <c r="H55" i="1"/>
  <c r="G55" i="1"/>
  <c r="F55" i="1"/>
  <c r="H52" i="1"/>
  <c r="G52" i="1"/>
  <c r="I52" i="1" s="1"/>
  <c r="F52" i="1"/>
  <c r="E52" i="1"/>
  <c r="H51" i="1"/>
  <c r="H57" i="1" s="1"/>
  <c r="I57" i="1" s="1"/>
  <c r="G51" i="1"/>
  <c r="G57" i="1" s="1"/>
  <c r="F51" i="1"/>
  <c r="F57" i="1" s="1"/>
  <c r="E51" i="1"/>
  <c r="M48" i="1"/>
  <c r="L48" i="1"/>
  <c r="K48" i="1"/>
  <c r="J48" i="1"/>
  <c r="I48" i="1"/>
  <c r="H48" i="1"/>
  <c r="G48" i="1"/>
  <c r="F48" i="1"/>
  <c r="E48" i="1"/>
  <c r="D48" i="1"/>
  <c r="C48" i="1"/>
  <c r="B48" i="1"/>
  <c r="I45" i="1"/>
  <c r="H45" i="1"/>
  <c r="G45" i="1"/>
  <c r="F45" i="1"/>
  <c r="E45" i="1"/>
  <c r="D45" i="1"/>
  <c r="C45" i="1"/>
  <c r="B45" i="1"/>
  <c r="M44" i="1"/>
  <c r="L44" i="1"/>
  <c r="K44" i="1"/>
  <c r="J44" i="1"/>
  <c r="J45" i="1" s="1"/>
  <c r="E44" i="1"/>
  <c r="L40" i="1"/>
  <c r="L45" i="1" s="1"/>
  <c r="K40" i="1"/>
  <c r="K45" i="1" s="1"/>
  <c r="M39" i="1"/>
  <c r="L39" i="1"/>
  <c r="K39" i="1"/>
  <c r="J39" i="1"/>
  <c r="D39" i="1"/>
  <c r="E39" i="1" s="1"/>
  <c r="C39" i="1"/>
  <c r="B39" i="1"/>
  <c r="H38" i="1"/>
  <c r="H39" i="1" s="1"/>
  <c r="G38" i="1"/>
  <c r="G39" i="1" s="1"/>
  <c r="F38" i="1"/>
  <c r="F39" i="1" s="1"/>
  <c r="E38" i="1"/>
  <c r="L33" i="1"/>
  <c r="J33" i="1"/>
  <c r="I33" i="1"/>
  <c r="H33" i="1"/>
  <c r="G33" i="1"/>
  <c r="F33" i="1"/>
  <c r="D33" i="1"/>
  <c r="C33" i="1"/>
  <c r="B33" i="1"/>
  <c r="L29" i="1"/>
  <c r="K29" i="1"/>
  <c r="K33" i="1" s="1"/>
  <c r="M27" i="1"/>
  <c r="L27" i="1"/>
  <c r="K27" i="1"/>
  <c r="J27" i="1"/>
  <c r="E27" i="1"/>
  <c r="D27" i="1"/>
  <c r="C27" i="1"/>
  <c r="B27" i="1"/>
  <c r="H26" i="1"/>
  <c r="G26" i="1"/>
  <c r="H25" i="1"/>
  <c r="G25" i="1"/>
  <c r="I25" i="1" s="1"/>
  <c r="F25" i="1"/>
  <c r="E25" i="1"/>
  <c r="H24" i="1"/>
  <c r="I24" i="1" s="1"/>
  <c r="G24" i="1"/>
  <c r="F24" i="1"/>
  <c r="E24" i="1"/>
  <c r="I23" i="1"/>
  <c r="H23" i="1"/>
  <c r="G23" i="1"/>
  <c r="F23" i="1"/>
  <c r="E23" i="1"/>
  <c r="H21" i="1"/>
  <c r="H27" i="1" s="1"/>
  <c r="I27" i="1" s="1"/>
  <c r="G21" i="1"/>
  <c r="G27" i="1" s="1"/>
  <c r="F21" i="1"/>
  <c r="F27" i="1" s="1"/>
  <c r="E21" i="1"/>
  <c r="M20" i="1"/>
  <c r="L20" i="1"/>
  <c r="K20" i="1"/>
  <c r="J20" i="1"/>
  <c r="D20" i="1"/>
  <c r="E20" i="1" s="1"/>
  <c r="C20" i="1"/>
  <c r="B20" i="1"/>
  <c r="H19" i="1"/>
  <c r="I19" i="1" s="1"/>
  <c r="G19" i="1"/>
  <c r="F19" i="1"/>
  <c r="E19" i="1"/>
  <c r="H18" i="1"/>
  <c r="I18" i="1" s="1"/>
  <c r="G18" i="1"/>
  <c r="E18" i="1"/>
  <c r="H17" i="1"/>
  <c r="I17" i="1" s="1"/>
  <c r="G17" i="1"/>
  <c r="F17" i="1"/>
  <c r="E17" i="1"/>
  <c r="I15" i="1"/>
  <c r="H15" i="1"/>
  <c r="G15" i="1"/>
  <c r="F15" i="1"/>
  <c r="E15" i="1"/>
  <c r="H13" i="1"/>
  <c r="I13" i="1" s="1"/>
  <c r="G13" i="1"/>
  <c r="F13" i="1"/>
  <c r="E13" i="1"/>
  <c r="H12" i="1"/>
  <c r="G12" i="1"/>
  <c r="G20" i="1" s="1"/>
  <c r="F12" i="1"/>
  <c r="E12" i="1"/>
  <c r="H11" i="1"/>
  <c r="I11" i="1" s="1"/>
  <c r="G11" i="1"/>
  <c r="E11" i="1"/>
  <c r="H10" i="1"/>
  <c r="H20" i="1" s="1"/>
  <c r="I20" i="1" s="1"/>
  <c r="G10" i="1"/>
  <c r="F10" i="1"/>
  <c r="F20" i="1" s="1"/>
  <c r="E10" i="1"/>
  <c r="M45" i="1" l="1"/>
  <c r="D75" i="1"/>
  <c r="E75" i="1" s="1"/>
  <c r="K75" i="1"/>
  <c r="F75" i="1"/>
  <c r="F78" i="1" s="1"/>
  <c r="F59" i="1"/>
  <c r="I63" i="1"/>
  <c r="I74" i="1"/>
  <c r="L75" i="1"/>
  <c r="G59" i="1"/>
  <c r="B75" i="1"/>
  <c r="G75" i="1"/>
  <c r="G78" i="1" s="1"/>
  <c r="I10" i="1"/>
  <c r="I38" i="1"/>
  <c r="I39" i="1" s="1"/>
  <c r="I51" i="1"/>
  <c r="E57" i="1"/>
  <c r="H59" i="1"/>
  <c r="I59" i="1" s="1"/>
  <c r="I12" i="1"/>
  <c r="I21" i="1"/>
  <c r="H75" i="1" l="1"/>
  <c r="M75" i="1"/>
  <c r="H78" i="1" l="1"/>
  <c r="I75" i="1"/>
</calcChain>
</file>

<file path=xl/sharedStrings.xml><?xml version="1.0" encoding="utf-8"?>
<sst xmlns="http://schemas.openxmlformats.org/spreadsheetml/2006/main" count="88" uniqueCount="80">
  <si>
    <t>1. melléklet</t>
  </si>
  <si>
    <t>a 5/2021. (V.31.) önkormányzati rendelethez</t>
  </si>
  <si>
    <t>Zalaháshágy Község Önkormányzata 2020. évi költségvetésének éves teljesítése bevételi forrásonként, illetve működési és felhalmozási cél szerinti részletezésben</t>
  </si>
  <si>
    <t>Adatok Ezer forintban</t>
  </si>
  <si>
    <t>Bevételi forrás 
megnevezése</t>
  </si>
  <si>
    <t>Előirányzatok és teljesítés</t>
  </si>
  <si>
    <t>Összesen (1)=(2+3)</t>
  </si>
  <si>
    <t>Összesenből</t>
  </si>
  <si>
    <t>Működési (2)</t>
  </si>
  <si>
    <t>Felhalmozási (3)</t>
  </si>
  <si>
    <t>Eredeti 
előirányzat</t>
  </si>
  <si>
    <t>Módosított
előirányzat</t>
  </si>
  <si>
    <t>éves
teljesítés</t>
  </si>
  <si>
    <t xml:space="preserve">Teljesítés%-a
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</si>
  <si>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</si>
  <si>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</si>
  <si>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</si>
  <si>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</si>
  <si>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</si>
  <si>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</si>
  <si>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</si>
  <si>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</si>
  <si>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Biztosító által fizetett kártérítés</t>
  </si>
  <si>
    <t>Egyéb működési bevételek</t>
  </si>
  <si>
    <t>Működési bevételek összesen (B4)</t>
  </si>
  <si>
    <t>Helyi önkormányzatok működésének általános tám.</t>
  </si>
  <si>
    <t>Települési önk.egyes köznevelési fea tám.</t>
  </si>
  <si>
    <t>Települési önk.szoc.és gyermekjóléti fea tám.</t>
  </si>
  <si>
    <t>Települési önk.kulturális fea.tám.</t>
  </si>
  <si>
    <t>Működési célú központosított előirányzatok</t>
  </si>
  <si>
    <t>Helyi önk.kiegészítő támogatásai</t>
  </si>
  <si>
    <t>Önkormányzatok működési támogatásai (B11)</t>
  </si>
  <si>
    <t>Immateriális javak értékesítése</t>
  </si>
  <si>
    <t>Ingatlanok értékesítése</t>
  </si>
  <si>
    <t>Egyéb tárgyi eszköz értékesítése</t>
  </si>
  <si>
    <t>Részesedések értékesítése</t>
  </si>
  <si>
    <t>Részesedések megszűnéséhez kapcsolódó bevét.</t>
  </si>
  <si>
    <t>Felhalmozási bevételek (B5)</t>
  </si>
  <si>
    <t>Elvonások és befizetések bevételei</t>
  </si>
  <si>
    <t>Működési célú garancia- és kezességvállalásból származó
megtérülések ÁH-n belülről</t>
  </si>
  <si>
    <t>Működési célú visszatérítendő támogatások, kölcsönök
visszatérülése ÁH-n belülről</t>
  </si>
  <si>
    <t>Működési célú visszatérítendő támogatások igénybevétele
ÁH-n belülről</t>
  </si>
  <si>
    <t>Egyéb működési célú támogatások bevételei ÁH-n belülről</t>
  </si>
  <si>
    <t>Működési célú támogatások ÁH-n belülről (B1)</t>
  </si>
  <si>
    <t>Felhalmozási célú önkormányzati támogatások</t>
  </si>
  <si>
    <t>Felhalmozási célú garancia- és kezességvállalásból származó
megtérülések ÁH-n belülről</t>
  </si>
  <si>
    <t>Felhalmozási célú visszatérítendő támogatások, kölcsönök
visszatérülése ÁH-n belülről</t>
  </si>
  <si>
    <t>Felhalmozási célú visszatérítendő támogatások igénybevétele
ÁH-n belülről</t>
  </si>
  <si>
    <t>Egyéb felhalmozási célú támogatások bevételei ÁH-n belülről</t>
  </si>
  <si>
    <t>Felhalmozási célú támogatások ÁH-n belülről (B2)</t>
  </si>
  <si>
    <t>Magánszemélyek jövedelemadói</t>
  </si>
  <si>
    <t>Társaságok jövedelemadói</t>
  </si>
  <si>
    <t>Jövedelemadók (B31)</t>
  </si>
  <si>
    <t>Szociális hozzájárulási adó és járulékok</t>
  </si>
  <si>
    <t>Bérhez és foglalkoztatásohoz kapcsolódó adók</t>
  </si>
  <si>
    <t>Vagyoni típusú adók</t>
  </si>
  <si>
    <t>Értékesítési és forgalmi adók</t>
  </si>
  <si>
    <t>Fogyasztási adók</t>
  </si>
  <si>
    <t>Pénzügyi monopóliumok nyereségét terhelő adók</t>
  </si>
  <si>
    <t>Gépjárműadók</t>
  </si>
  <si>
    <t>Egyéb áruhasználati és szolgáltatási adók</t>
  </si>
  <si>
    <t>Termékek és szolgáltatások adói (B35)</t>
  </si>
  <si>
    <t>Egyéb közhatalmi bevételek</t>
  </si>
  <si>
    <t>Közhatalmi bevételek (B3)</t>
  </si>
  <si>
    <t>Működési célú garancia- és kezességvállalásból származó
megtérülések ÁH-n kívülről</t>
  </si>
  <si>
    <t>Működési célú visszatérítendő támogatások, kölcsönök
visszatérülése ÁH-n kívülről</t>
  </si>
  <si>
    <t>Egyéb működési célú átvett pénzeszközök</t>
  </si>
  <si>
    <t>Működési célú átvett pénzeszközök (B6)</t>
  </si>
  <si>
    <t>Felhalmozási célú garancia- és kezességvállalásból származó
megtérülések ÁH-n kívülről</t>
  </si>
  <si>
    <t>Felhalmozási célú visszatérítendő támogatások, kölcsönök
visszatérülése ÁH-n kívülről</t>
  </si>
  <si>
    <t>Egyéb felhalmozási célú átvett pénzeszközök</t>
  </si>
  <si>
    <t>Felhalmozási célú átvett pénzeszközök (B7)</t>
  </si>
  <si>
    <t>Hitel-, kölcsönfelvétel államháztartáson kívülről (B811)</t>
  </si>
  <si>
    <t>Belföldi értékpapírok bevételei (B812)</t>
  </si>
  <si>
    <t>Maradvány igénybevétele (B813)</t>
  </si>
  <si>
    <t>Belföldi finanszírozás bevételei (B814-B818)</t>
  </si>
  <si>
    <t>Külföldi finanszírozás bevételei (B82)</t>
  </si>
  <si>
    <t>Adóssághoz nem kapcsolódó származékos ügyletek bevételei</t>
  </si>
  <si>
    <t>Finanszírozási bevételek (B8)</t>
  </si>
  <si>
    <t>Bevételek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</si>
</sst>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/>
    <xf numFmtId="10" fontId="0" fillId="0" borderId="0" xfId="0" applyNumberFormat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/>
    <xf numFmtId="164" fontId="0" fillId="0" borderId="1" xfId="0" applyNumberFormat="1" applyBorder="1"/>
    <xf numFmtId="10" fontId="0" fillId="0" borderId="1" xfId="0" applyNumberFormat="1" applyBorder="1"/>
    <xf numFmtId="0" fontId="0" fillId="0" borderId="1" xfId="0" applyBorder="1"/>
    <xf numFmtId="0" fontId="4" fillId="0" borderId="1" xfId="0" applyFont="1" applyBorder="1"/>
    <xf numFmtId="3" fontId="0" fillId="0" borderId="1" xfId="0" applyNumberFormat="1" applyBorder="1"/>
    <xf numFmtId="49" fontId="4" fillId="2" borderId="1" xfId="0" applyNumberFormat="1" applyFont="1" applyFill="1" applyBorder="1"/>
    <xf numFmtId="3" fontId="4" fillId="2" borderId="1" xfId="0" applyNumberFormat="1" applyFont="1" applyFill="1" applyBorder="1"/>
    <xf numFmtId="10" fontId="4" fillId="2" borderId="1" xfId="0" applyNumberFormat="1" applyFont="1" applyFill="1" applyBorder="1"/>
    <xf numFmtId="10" fontId="4" fillId="0" borderId="1" xfId="0" applyNumberFormat="1" applyFont="1" applyBorder="1"/>
    <xf numFmtId="49" fontId="4" fillId="3" borderId="1" xfId="0" applyNumberFormat="1" applyFont="1" applyFill="1" applyBorder="1"/>
    <xf numFmtId="49" fontId="0" fillId="0" borderId="1" xfId="0" applyNumberFormat="1" applyBorder="1" applyAlignment="1">
      <alignment wrapText="1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0" fontId="5" fillId="0" borderId="1" xfId="0" applyFont="1" applyBorder="1"/>
    <xf numFmtId="10" fontId="5" fillId="0" borderId="1" xfId="0" applyNumberFormat="1" applyFont="1" applyBorder="1"/>
    <xf numFmtId="49" fontId="6" fillId="3" borderId="1" xfId="0" applyNumberFormat="1" applyFont="1" applyFill="1" applyBorder="1" applyAlignment="1">
      <alignment wrapText="1"/>
    </xf>
    <xf numFmtId="49" fontId="5" fillId="4" borderId="1" xfId="0" applyNumberFormat="1" applyFont="1" applyFill="1" applyBorder="1"/>
    <xf numFmtId="3" fontId="0" fillId="4" borderId="1" xfId="0" applyNumberFormat="1" applyFill="1" applyBorder="1"/>
    <xf numFmtId="10" fontId="0" fillId="4" borderId="1" xfId="0" applyNumberFormat="1" applyFill="1" applyBorder="1"/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313A8-61C3-4052-8754-287044099922}">
  <dimension ref="A1:M78"/>
  <sheetViews>
    <sheetView tabSelected="1" topLeftCell="A52" zoomScaleNormal="100" workbookViewId="0">
      <selection activeCell="G80" sqref="G80"/>
    </sheetView>
  </sheetViews>
  <sheetFormatPr defaultRowHeight="12.75" x14ac:dyDescent="0.2"/>
  <cols>
    <col min="1" max="1" width="53.85546875" bestFit="1" customWidth="1"/>
    <col min="2" max="3" width="11.42578125" customWidth="1"/>
    <col min="5" max="5" width="10" customWidth="1"/>
    <col min="6" max="6" width="9.85546875" customWidth="1"/>
    <col min="7" max="7" width="10.28515625" customWidth="1"/>
    <col min="9" max="9" width="10" customWidth="1"/>
    <col min="10" max="10" width="10" bestFit="1" customWidth="1"/>
    <col min="11" max="11" width="9.7109375" customWidth="1"/>
    <col min="13" max="13" width="10.8554687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A4" s="4"/>
      <c r="E4" s="5"/>
      <c r="I4" s="5"/>
      <c r="M4" s="5"/>
    </row>
    <row r="5" spans="1:13" x14ac:dyDescent="0.2">
      <c r="A5" s="4"/>
      <c r="E5" s="5"/>
      <c r="I5" s="5"/>
      <c r="L5" s="1" t="s">
        <v>3</v>
      </c>
      <c r="M5" s="1"/>
    </row>
    <row r="6" spans="1:13" x14ac:dyDescent="0.2">
      <c r="A6" s="6" t="s">
        <v>4</v>
      </c>
      <c r="B6" s="7" t="s">
        <v>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2">
      <c r="A7" s="6"/>
      <c r="B7" s="7" t="s">
        <v>6</v>
      </c>
      <c r="C7" s="7"/>
      <c r="D7" s="7"/>
      <c r="E7" s="7"/>
      <c r="F7" s="7" t="s">
        <v>7</v>
      </c>
      <c r="G7" s="7"/>
      <c r="H7" s="7"/>
      <c r="I7" s="7"/>
      <c r="J7" s="7"/>
      <c r="K7" s="7"/>
      <c r="L7" s="7"/>
      <c r="M7" s="7"/>
    </row>
    <row r="8" spans="1:13" x14ac:dyDescent="0.2">
      <c r="A8" s="6"/>
      <c r="B8" s="7"/>
      <c r="C8" s="7"/>
      <c r="D8" s="7"/>
      <c r="E8" s="7"/>
      <c r="F8" s="7" t="s">
        <v>8</v>
      </c>
      <c r="G8" s="7"/>
      <c r="H8" s="7"/>
      <c r="I8" s="7"/>
      <c r="J8" s="7" t="s">
        <v>9</v>
      </c>
      <c r="K8" s="7"/>
      <c r="L8" s="7"/>
      <c r="M8" s="7"/>
    </row>
    <row r="9" spans="1:13" ht="38.25" x14ac:dyDescent="0.2">
      <c r="A9" s="6"/>
      <c r="B9" s="8" t="s">
        <v>10</v>
      </c>
      <c r="C9" s="8" t="s">
        <v>11</v>
      </c>
      <c r="D9" s="8" t="s">
        <v>12</v>
      </c>
      <c r="E9" s="9" t="s">
        <v>13</v>
      </c>
      <c r="F9" s="8" t="s">
        <v>10</v>
      </c>
      <c r="G9" s="8" t="s">
        <v>11</v>
      </c>
      <c r="H9" s="8" t="s">
        <v>12</v>
      </c>
      <c r="I9" s="9" t="s">
        <v>13</v>
      </c>
      <c r="J9" s="8" t="s">
        <v>10</v>
      </c>
      <c r="K9" s="8" t="s">
        <v>11</v>
      </c>
      <c r="L9" s="8" t="s">
        <v>12</v>
      </c>
      <c r="M9" s="9" t="s">
        <v>13</v>
      </c>
    </row>
    <row r="10" spans="1:13" x14ac:dyDescent="0.2">
      <c r="A10" s="10" t="s">
        <v>14</v>
      </c>
      <c r="B10" s="11">
        <v>1020</v>
      </c>
      <c r="C10" s="11">
        <v>1020</v>
      </c>
      <c r="D10" s="11">
        <v>1061</v>
      </c>
      <c r="E10" s="12">
        <f>+D10/C10</f>
        <v>1.0401960784313726</v>
      </c>
      <c r="F10" s="11">
        <f>+B10</f>
        <v>1020</v>
      </c>
      <c r="G10" s="11">
        <f>+C10</f>
        <v>1020</v>
      </c>
      <c r="H10" s="11">
        <f>+D10</f>
        <v>1061</v>
      </c>
      <c r="I10" s="12">
        <f>+H10/G10</f>
        <v>1.0401960784313726</v>
      </c>
      <c r="J10" s="13"/>
      <c r="K10" s="11"/>
      <c r="L10" s="11"/>
      <c r="M10" s="12"/>
    </row>
    <row r="11" spans="1:13" x14ac:dyDescent="0.2">
      <c r="A11" s="10" t="s">
        <v>15</v>
      </c>
      <c r="B11" s="11"/>
      <c r="C11" s="11">
        <v>110</v>
      </c>
      <c r="D11" s="13">
        <v>110</v>
      </c>
      <c r="E11" s="12">
        <f>+D11/C11</f>
        <v>1</v>
      </c>
      <c r="F11" s="13"/>
      <c r="G11" s="11">
        <f>+C11</f>
        <v>110</v>
      </c>
      <c r="H11" s="11">
        <f>+D11</f>
        <v>110</v>
      </c>
      <c r="I11" s="12">
        <f>+H11/G11</f>
        <v>1</v>
      </c>
      <c r="J11" s="13"/>
      <c r="K11" s="11"/>
      <c r="L11" s="11"/>
      <c r="M11" s="12"/>
    </row>
    <row r="12" spans="1:13" x14ac:dyDescent="0.2">
      <c r="A12" s="10" t="s">
        <v>16</v>
      </c>
      <c r="B12" s="11">
        <v>700</v>
      </c>
      <c r="C12" s="11">
        <v>700</v>
      </c>
      <c r="D12" s="11">
        <v>18</v>
      </c>
      <c r="E12" s="12">
        <f>+D12/C12</f>
        <v>2.5714285714285714E-2</v>
      </c>
      <c r="F12" s="11">
        <f t="shared" ref="F12:H13" si="0">+B12</f>
        <v>700</v>
      </c>
      <c r="G12" s="11">
        <f t="shared" si="0"/>
        <v>700</v>
      </c>
      <c r="H12" s="11">
        <f t="shared" si="0"/>
        <v>18</v>
      </c>
      <c r="I12" s="12">
        <f>+H12/G12</f>
        <v>2.5714285714285714E-2</v>
      </c>
      <c r="J12" s="13"/>
      <c r="K12" s="11"/>
      <c r="L12" s="11"/>
      <c r="M12" s="12"/>
    </row>
    <row r="13" spans="1:13" x14ac:dyDescent="0.2">
      <c r="A13" s="10" t="s">
        <v>17</v>
      </c>
      <c r="B13" s="11">
        <v>1505</v>
      </c>
      <c r="C13" s="11">
        <v>1940</v>
      </c>
      <c r="D13" s="11">
        <v>1309</v>
      </c>
      <c r="E13" s="12">
        <f>+D13/C13</f>
        <v>0.67474226804123716</v>
      </c>
      <c r="F13" s="11">
        <f t="shared" si="0"/>
        <v>1505</v>
      </c>
      <c r="G13" s="11">
        <f t="shared" si="0"/>
        <v>1940</v>
      </c>
      <c r="H13" s="11">
        <f t="shared" si="0"/>
        <v>1309</v>
      </c>
      <c r="I13" s="12">
        <f>+H13/G13</f>
        <v>0.67474226804123716</v>
      </c>
      <c r="J13" s="14"/>
      <c r="K13" s="11"/>
      <c r="L13" s="11"/>
      <c r="M13" s="12"/>
    </row>
    <row r="14" spans="1:13" x14ac:dyDescent="0.2">
      <c r="A14" s="10" t="s">
        <v>18</v>
      </c>
      <c r="B14" s="11"/>
      <c r="C14" s="11"/>
      <c r="D14" s="13"/>
      <c r="E14" s="12"/>
      <c r="F14" s="13"/>
      <c r="G14" s="13"/>
      <c r="H14" s="13"/>
      <c r="I14" s="12"/>
      <c r="J14" s="13"/>
      <c r="K14" s="11"/>
      <c r="L14" s="11"/>
      <c r="M14" s="12"/>
    </row>
    <row r="15" spans="1:13" x14ac:dyDescent="0.2">
      <c r="A15" s="10" t="s">
        <v>19</v>
      </c>
      <c r="B15" s="11">
        <v>680</v>
      </c>
      <c r="C15" s="11">
        <v>680</v>
      </c>
      <c r="D15" s="11">
        <v>674</v>
      </c>
      <c r="E15" s="12">
        <f>+D15/C15</f>
        <v>0.99117647058823533</v>
      </c>
      <c r="F15" s="11">
        <f>+B15</f>
        <v>680</v>
      </c>
      <c r="G15" s="11">
        <f>+C15</f>
        <v>680</v>
      </c>
      <c r="H15" s="11">
        <f>+D15</f>
        <v>674</v>
      </c>
      <c r="I15" s="12">
        <f>+H15/G15</f>
        <v>0.99117647058823533</v>
      </c>
      <c r="J15" s="13"/>
      <c r="K15" s="11"/>
      <c r="L15" s="11"/>
      <c r="M15" s="12"/>
    </row>
    <row r="16" spans="1:13" x14ac:dyDescent="0.2">
      <c r="A16" s="10" t="s">
        <v>20</v>
      </c>
      <c r="B16" s="11"/>
      <c r="C16" s="11"/>
      <c r="D16" s="13"/>
      <c r="E16" s="12"/>
      <c r="F16" s="13"/>
      <c r="G16" s="13"/>
      <c r="H16" s="13"/>
      <c r="I16" s="12"/>
      <c r="J16" s="13"/>
      <c r="K16" s="11"/>
      <c r="L16" s="11"/>
      <c r="M16" s="12"/>
    </row>
    <row r="17" spans="1:13" x14ac:dyDescent="0.2">
      <c r="A17" s="10" t="s">
        <v>21</v>
      </c>
      <c r="B17" s="11">
        <v>1</v>
      </c>
      <c r="C17" s="11">
        <v>1</v>
      </c>
      <c r="D17" s="13">
        <v>0</v>
      </c>
      <c r="E17" s="12">
        <f>+D17/C17</f>
        <v>0</v>
      </c>
      <c r="F17" s="11">
        <f>+B17</f>
        <v>1</v>
      </c>
      <c r="G17" s="11">
        <f>+C17</f>
        <v>1</v>
      </c>
      <c r="H17" s="11">
        <f>+D17</f>
        <v>0</v>
      </c>
      <c r="I17" s="12">
        <f>+H17/G17</f>
        <v>0</v>
      </c>
      <c r="J17" s="13"/>
      <c r="K17" s="11"/>
      <c r="L17" s="11"/>
      <c r="M17" s="12"/>
    </row>
    <row r="18" spans="1:13" x14ac:dyDescent="0.2">
      <c r="A18" s="10" t="s">
        <v>22</v>
      </c>
      <c r="B18" s="11"/>
      <c r="C18" s="11">
        <v>244</v>
      </c>
      <c r="D18" s="13">
        <v>244</v>
      </c>
      <c r="E18" s="12">
        <f>+D18/C18</f>
        <v>1</v>
      </c>
      <c r="F18" s="13"/>
      <c r="G18" s="11">
        <f>+C18</f>
        <v>244</v>
      </c>
      <c r="H18" s="11">
        <f>+D18</f>
        <v>244</v>
      </c>
      <c r="I18" s="12">
        <f>+H18/G18</f>
        <v>1</v>
      </c>
      <c r="J18" s="13"/>
      <c r="K18" s="11"/>
      <c r="L18" s="11"/>
      <c r="M18" s="12"/>
    </row>
    <row r="19" spans="1:13" x14ac:dyDescent="0.2">
      <c r="A19" s="10" t="s">
        <v>23</v>
      </c>
      <c r="B19" s="11">
        <v>0</v>
      </c>
      <c r="C19" s="11">
        <v>73</v>
      </c>
      <c r="D19" s="13">
        <v>73</v>
      </c>
      <c r="E19" s="12">
        <f>+D19/C19</f>
        <v>1</v>
      </c>
      <c r="F19" s="11">
        <f>+B19</f>
        <v>0</v>
      </c>
      <c r="G19" s="11">
        <f>+C19</f>
        <v>73</v>
      </c>
      <c r="H19" s="11">
        <f>+D19</f>
        <v>73</v>
      </c>
      <c r="I19" s="12">
        <f>+H19/G19</f>
        <v>1</v>
      </c>
      <c r="J19" s="13"/>
      <c r="K19" s="15"/>
      <c r="L19" s="13"/>
      <c r="M19" s="12"/>
    </row>
    <row r="20" spans="1:13" x14ac:dyDescent="0.2">
      <c r="A20" s="16" t="s">
        <v>24</v>
      </c>
      <c r="B20" s="17">
        <f>SUM(B10:B19)</f>
        <v>3906</v>
      </c>
      <c r="C20" s="17">
        <f>SUM(C10:C19)</f>
        <v>4768</v>
      </c>
      <c r="D20" s="17">
        <f>SUM(D10:D19)</f>
        <v>3489</v>
      </c>
      <c r="E20" s="18">
        <f>+D20/C20</f>
        <v>0.73175335570469802</v>
      </c>
      <c r="F20" s="17">
        <f>SUM(F10:F19)</f>
        <v>3906</v>
      </c>
      <c r="G20" s="17">
        <f>SUM(G10:G19)</f>
        <v>4768</v>
      </c>
      <c r="H20" s="17">
        <f>SUM(H10:H19)</f>
        <v>3489</v>
      </c>
      <c r="I20" s="18">
        <f>+H20/G20</f>
        <v>0.73175335570469802</v>
      </c>
      <c r="J20" s="17">
        <f>SUM(J10:J19)</f>
        <v>0</v>
      </c>
      <c r="K20" s="17">
        <f>SUM(K10:K19)</f>
        <v>0</v>
      </c>
      <c r="L20" s="17">
        <f>SUM(L10:L19)</f>
        <v>0</v>
      </c>
      <c r="M20" s="18">
        <f>SUM(M10:M19)</f>
        <v>0</v>
      </c>
    </row>
    <row r="21" spans="1:13" x14ac:dyDescent="0.2">
      <c r="A21" s="10" t="s">
        <v>25</v>
      </c>
      <c r="B21" s="15">
        <v>15124</v>
      </c>
      <c r="C21" s="15">
        <v>15124</v>
      </c>
      <c r="D21" s="15">
        <v>15124</v>
      </c>
      <c r="E21" s="12">
        <f>+D21/C21</f>
        <v>1</v>
      </c>
      <c r="F21" s="15">
        <f>+B21</f>
        <v>15124</v>
      </c>
      <c r="G21" s="15">
        <f>+C21</f>
        <v>15124</v>
      </c>
      <c r="H21" s="15">
        <f>+D21</f>
        <v>15124</v>
      </c>
      <c r="I21" s="12">
        <f>+H21/G21</f>
        <v>1</v>
      </c>
      <c r="J21" s="13"/>
      <c r="K21" s="13"/>
      <c r="L21" s="13"/>
      <c r="M21" s="12"/>
    </row>
    <row r="22" spans="1:13" x14ac:dyDescent="0.2">
      <c r="A22" s="10" t="s">
        <v>26</v>
      </c>
      <c r="B22" s="15"/>
      <c r="C22" s="15">
        <v>0</v>
      </c>
      <c r="D22" s="15"/>
      <c r="E22" s="12"/>
      <c r="F22" s="15"/>
      <c r="G22" s="15"/>
      <c r="H22" s="15"/>
      <c r="I22" s="12"/>
      <c r="J22" s="13"/>
      <c r="K22" s="13"/>
      <c r="L22" s="13"/>
      <c r="M22" s="12"/>
    </row>
    <row r="23" spans="1:13" x14ac:dyDescent="0.2">
      <c r="A23" s="10" t="s">
        <v>27</v>
      </c>
      <c r="B23" s="15">
        <v>7407</v>
      </c>
      <c r="C23" s="15">
        <v>8244</v>
      </c>
      <c r="D23" s="15">
        <v>8244</v>
      </c>
      <c r="E23" s="12">
        <f>+D23/C23</f>
        <v>1</v>
      </c>
      <c r="F23" s="15">
        <f t="shared" ref="F23:H25" si="1">+B23</f>
        <v>7407</v>
      </c>
      <c r="G23" s="15">
        <f t="shared" si="1"/>
        <v>8244</v>
      </c>
      <c r="H23" s="15">
        <f t="shared" si="1"/>
        <v>8244</v>
      </c>
      <c r="I23" s="12">
        <f>+H23/G23</f>
        <v>1</v>
      </c>
      <c r="J23" s="13"/>
      <c r="K23" s="13"/>
      <c r="L23" s="13"/>
      <c r="M23" s="12"/>
    </row>
    <row r="24" spans="1:13" x14ac:dyDescent="0.2">
      <c r="A24" s="10" t="s">
        <v>28</v>
      </c>
      <c r="B24" s="15">
        <v>1800</v>
      </c>
      <c r="C24" s="15">
        <v>2000</v>
      </c>
      <c r="D24" s="15">
        <v>2000</v>
      </c>
      <c r="E24" s="12">
        <f>+D24/C24</f>
        <v>1</v>
      </c>
      <c r="F24" s="15">
        <f t="shared" si="1"/>
        <v>1800</v>
      </c>
      <c r="G24" s="15">
        <f t="shared" si="1"/>
        <v>2000</v>
      </c>
      <c r="H24" s="15">
        <f t="shared" si="1"/>
        <v>2000</v>
      </c>
      <c r="I24" s="12">
        <f>+H24/G24</f>
        <v>1</v>
      </c>
      <c r="J24" s="13"/>
      <c r="K24" s="13"/>
      <c r="L24" s="13"/>
      <c r="M24" s="12"/>
    </row>
    <row r="25" spans="1:13" x14ac:dyDescent="0.2">
      <c r="A25" s="10" t="s">
        <v>29</v>
      </c>
      <c r="B25" s="15"/>
      <c r="C25" s="15">
        <v>419</v>
      </c>
      <c r="D25" s="15">
        <v>419</v>
      </c>
      <c r="E25" s="12">
        <f>+D25/C25</f>
        <v>1</v>
      </c>
      <c r="F25" s="15">
        <f t="shared" si="1"/>
        <v>0</v>
      </c>
      <c r="G25" s="15">
        <f t="shared" si="1"/>
        <v>419</v>
      </c>
      <c r="H25" s="15">
        <f t="shared" si="1"/>
        <v>419</v>
      </c>
      <c r="I25" s="12">
        <f>+H25/G25</f>
        <v>1</v>
      </c>
      <c r="J25" s="14"/>
      <c r="K25" s="14"/>
      <c r="L25" s="14"/>
      <c r="M25" s="19"/>
    </row>
    <row r="26" spans="1:13" x14ac:dyDescent="0.2">
      <c r="A26" s="10" t="s">
        <v>30</v>
      </c>
      <c r="B26" s="15"/>
      <c r="C26" s="15"/>
      <c r="D26" s="15"/>
      <c r="E26" s="12"/>
      <c r="F26" s="15"/>
      <c r="G26" s="15">
        <f>+C26</f>
        <v>0</v>
      </c>
      <c r="H26" s="15">
        <f>+D26</f>
        <v>0</v>
      </c>
      <c r="I26" s="12"/>
      <c r="J26" s="13"/>
      <c r="K26" s="13"/>
      <c r="L26" s="13"/>
      <c r="M26" s="12"/>
    </row>
    <row r="27" spans="1:13" x14ac:dyDescent="0.2">
      <c r="A27" s="20" t="s">
        <v>31</v>
      </c>
      <c r="B27" s="17">
        <f>SUM(B21:B26)</f>
        <v>24331</v>
      </c>
      <c r="C27" s="17">
        <f>SUM(C21:C26)</f>
        <v>25787</v>
      </c>
      <c r="D27" s="17">
        <f>SUM(D21:D26)</f>
        <v>25787</v>
      </c>
      <c r="E27" s="18">
        <f>+D27/C27</f>
        <v>1</v>
      </c>
      <c r="F27" s="17">
        <f>SUM(F21:F26)</f>
        <v>24331</v>
      </c>
      <c r="G27" s="17">
        <f>SUM(G21:G26)</f>
        <v>25787</v>
      </c>
      <c r="H27" s="17">
        <f>SUM(H21:H26)</f>
        <v>25787</v>
      </c>
      <c r="I27" s="18">
        <f>+H27/G27</f>
        <v>1</v>
      </c>
      <c r="J27" s="17">
        <f>SUM(J21:J26)</f>
        <v>0</v>
      </c>
      <c r="K27" s="17">
        <f>SUM(K21:K26)</f>
        <v>0</v>
      </c>
      <c r="L27" s="17">
        <f>SUM(L21:L26)</f>
        <v>0</v>
      </c>
      <c r="M27" s="18">
        <f>SUM(M21:M26)</f>
        <v>0</v>
      </c>
    </row>
    <row r="28" spans="1:13" x14ac:dyDescent="0.2">
      <c r="A28" s="10" t="s">
        <v>32</v>
      </c>
      <c r="B28" s="15"/>
      <c r="C28" s="15"/>
      <c r="D28" s="13"/>
      <c r="E28" s="12"/>
      <c r="F28" s="13"/>
      <c r="G28" s="13"/>
      <c r="H28" s="13"/>
      <c r="I28" s="12"/>
      <c r="J28" s="13"/>
      <c r="K28" s="13"/>
      <c r="L28" s="13"/>
      <c r="M28" s="12"/>
    </row>
    <row r="29" spans="1:13" x14ac:dyDescent="0.2">
      <c r="A29" s="10" t="s">
        <v>33</v>
      </c>
      <c r="B29" s="15"/>
      <c r="C29" s="15"/>
      <c r="D29" s="13"/>
      <c r="E29" s="12"/>
      <c r="F29" s="13"/>
      <c r="G29" s="13"/>
      <c r="H29" s="13"/>
      <c r="I29" s="12"/>
      <c r="J29" s="13"/>
      <c r="K29" s="15">
        <f>+C29</f>
        <v>0</v>
      </c>
      <c r="L29" s="13">
        <f>+D29</f>
        <v>0</v>
      </c>
      <c r="M29" s="12"/>
    </row>
    <row r="30" spans="1:13" x14ac:dyDescent="0.2">
      <c r="A30" s="10" t="s">
        <v>34</v>
      </c>
      <c r="B30" s="15"/>
      <c r="C30" s="15"/>
      <c r="D30" s="13"/>
      <c r="E30" s="12"/>
      <c r="F30" s="13"/>
      <c r="G30" s="13"/>
      <c r="H30" s="13"/>
      <c r="I30" s="12"/>
      <c r="J30" s="13"/>
      <c r="K30" s="15"/>
      <c r="L30" s="15"/>
      <c r="M30" s="12"/>
    </row>
    <row r="31" spans="1:13" x14ac:dyDescent="0.2">
      <c r="A31" s="10" t="s">
        <v>35</v>
      </c>
      <c r="B31" s="15"/>
      <c r="C31" s="15"/>
      <c r="D31" s="13"/>
      <c r="E31" s="12"/>
      <c r="F31" s="13"/>
      <c r="G31" s="13"/>
      <c r="H31" s="13"/>
      <c r="I31" s="12"/>
      <c r="J31" s="13"/>
      <c r="K31" s="13"/>
      <c r="L31" s="13"/>
      <c r="M31" s="12"/>
    </row>
    <row r="32" spans="1:13" x14ac:dyDescent="0.2">
      <c r="A32" s="10" t="s">
        <v>36</v>
      </c>
      <c r="B32" s="15"/>
      <c r="C32" s="15"/>
      <c r="D32" s="13"/>
      <c r="E32" s="12"/>
      <c r="F32" s="13"/>
      <c r="G32" s="13"/>
      <c r="H32" s="13"/>
      <c r="I32" s="12"/>
      <c r="J32" s="13"/>
      <c r="K32" s="13"/>
      <c r="L32" s="13"/>
      <c r="M32" s="12"/>
    </row>
    <row r="33" spans="1:13" x14ac:dyDescent="0.2">
      <c r="A33" s="20" t="s">
        <v>37</v>
      </c>
      <c r="B33" s="17">
        <f>SUM(B28:B32)</f>
        <v>0</v>
      </c>
      <c r="C33" s="17">
        <f>SUM(C28:C32)</f>
        <v>0</v>
      </c>
      <c r="D33" s="17">
        <f>SUM(D28:D32)</f>
        <v>0</v>
      </c>
      <c r="E33" s="18"/>
      <c r="F33" s="17">
        <f t="shared" ref="F33:L33" si="2">SUM(F28:F32)</f>
        <v>0</v>
      </c>
      <c r="G33" s="17">
        <f t="shared" si="2"/>
        <v>0</v>
      </c>
      <c r="H33" s="17">
        <f t="shared" si="2"/>
        <v>0</v>
      </c>
      <c r="I33" s="18">
        <f t="shared" si="2"/>
        <v>0</v>
      </c>
      <c r="J33" s="17">
        <f t="shared" si="2"/>
        <v>0</v>
      </c>
      <c r="K33" s="17">
        <f t="shared" si="2"/>
        <v>0</v>
      </c>
      <c r="L33" s="17">
        <f t="shared" si="2"/>
        <v>0</v>
      </c>
      <c r="M33" s="18"/>
    </row>
    <row r="34" spans="1:13" x14ac:dyDescent="0.2">
      <c r="A34" s="10" t="s">
        <v>38</v>
      </c>
      <c r="B34" s="15"/>
      <c r="C34" s="15"/>
      <c r="D34" s="13"/>
      <c r="E34" s="12"/>
      <c r="F34" s="13"/>
      <c r="G34" s="13"/>
      <c r="H34" s="13"/>
      <c r="I34" s="12"/>
      <c r="J34" s="13"/>
      <c r="K34" s="13"/>
      <c r="L34" s="13"/>
      <c r="M34" s="12"/>
    </row>
    <row r="35" spans="1:13" ht="25.5" x14ac:dyDescent="0.2">
      <c r="A35" s="21" t="s">
        <v>39</v>
      </c>
      <c r="B35" s="15"/>
      <c r="C35" s="15"/>
      <c r="D35" s="15"/>
      <c r="E35" s="19"/>
      <c r="F35" s="14"/>
      <c r="G35" s="14"/>
      <c r="H35" s="14"/>
      <c r="I35" s="19"/>
      <c r="J35" s="14"/>
      <c r="K35" s="14"/>
      <c r="L35" s="14"/>
      <c r="M35" s="19"/>
    </row>
    <row r="36" spans="1:13" ht="25.5" x14ac:dyDescent="0.2">
      <c r="A36" s="21" t="s">
        <v>40</v>
      </c>
      <c r="B36" s="15"/>
      <c r="C36" s="15"/>
      <c r="D36" s="15"/>
      <c r="E36" s="12"/>
      <c r="F36" s="13"/>
      <c r="G36" s="13"/>
      <c r="H36" s="13"/>
      <c r="I36" s="12"/>
      <c r="J36" s="13"/>
      <c r="K36" s="13"/>
      <c r="L36" s="13"/>
      <c r="M36" s="12"/>
    </row>
    <row r="37" spans="1:13" ht="25.5" x14ac:dyDescent="0.2">
      <c r="A37" s="21" t="s">
        <v>41</v>
      </c>
      <c r="B37" s="15"/>
      <c r="C37" s="15"/>
      <c r="D37" s="15"/>
      <c r="E37" s="12"/>
      <c r="F37" s="13"/>
      <c r="G37" s="13"/>
      <c r="H37" s="13"/>
      <c r="I37" s="12"/>
      <c r="J37" s="13"/>
      <c r="K37" s="13"/>
      <c r="L37" s="13"/>
      <c r="M37" s="12"/>
    </row>
    <row r="38" spans="1:13" x14ac:dyDescent="0.2">
      <c r="A38" s="10" t="s">
        <v>42</v>
      </c>
      <c r="B38" s="15">
        <v>1509</v>
      </c>
      <c r="C38" s="15">
        <v>1509</v>
      </c>
      <c r="D38" s="15">
        <v>1964</v>
      </c>
      <c r="E38" s="12">
        <f>+D38/C38</f>
        <v>1.3015241882041086</v>
      </c>
      <c r="F38" s="15">
        <f>+B38</f>
        <v>1509</v>
      </c>
      <c r="G38" s="15">
        <f>+C38</f>
        <v>1509</v>
      </c>
      <c r="H38" s="15">
        <f>+D38</f>
        <v>1964</v>
      </c>
      <c r="I38" s="12">
        <f>+H38/G38</f>
        <v>1.3015241882041086</v>
      </c>
      <c r="J38" s="13"/>
      <c r="K38" s="13"/>
      <c r="L38" s="13"/>
      <c r="M38" s="12"/>
    </row>
    <row r="39" spans="1:13" x14ac:dyDescent="0.2">
      <c r="A39" s="20" t="s">
        <v>43</v>
      </c>
      <c r="B39" s="17">
        <f>SUM(B34:B38)</f>
        <v>1509</v>
      </c>
      <c r="C39" s="17">
        <f>SUM(C34:C38)</f>
        <v>1509</v>
      </c>
      <c r="D39" s="17">
        <f>SUM(D34:D38)</f>
        <v>1964</v>
      </c>
      <c r="E39" s="18">
        <f>+D39/C39</f>
        <v>1.3015241882041086</v>
      </c>
      <c r="F39" s="17">
        <f t="shared" ref="F39:M39" si="3">SUM(F34:F38)</f>
        <v>1509</v>
      </c>
      <c r="G39" s="17">
        <f t="shared" si="3"/>
        <v>1509</v>
      </c>
      <c r="H39" s="17">
        <f t="shared" si="3"/>
        <v>1964</v>
      </c>
      <c r="I39" s="18">
        <f t="shared" si="3"/>
        <v>1.3015241882041086</v>
      </c>
      <c r="J39" s="17">
        <f t="shared" si="3"/>
        <v>0</v>
      </c>
      <c r="K39" s="17">
        <f t="shared" si="3"/>
        <v>0</v>
      </c>
      <c r="L39" s="17">
        <f t="shared" si="3"/>
        <v>0</v>
      </c>
      <c r="M39" s="18">
        <f t="shared" si="3"/>
        <v>0</v>
      </c>
    </row>
    <row r="40" spans="1:13" x14ac:dyDescent="0.2">
      <c r="A40" s="22" t="s">
        <v>44</v>
      </c>
      <c r="B40" s="15">
        <v>0</v>
      </c>
      <c r="C40" s="15"/>
      <c r="D40" s="15"/>
      <c r="E40" s="12"/>
      <c r="F40" s="13"/>
      <c r="G40" s="13"/>
      <c r="H40" s="13"/>
      <c r="I40" s="12"/>
      <c r="J40" s="15"/>
      <c r="K40" s="15">
        <f>+C40</f>
        <v>0</v>
      </c>
      <c r="L40" s="15">
        <f>+D40</f>
        <v>0</v>
      </c>
      <c r="M40" s="12"/>
    </row>
    <row r="41" spans="1:13" ht="25.5" x14ac:dyDescent="0.2">
      <c r="A41" s="23" t="s">
        <v>45</v>
      </c>
      <c r="B41" s="15"/>
      <c r="C41" s="15"/>
      <c r="D41" s="13"/>
      <c r="E41" s="12"/>
      <c r="F41" s="13"/>
      <c r="G41" s="13"/>
      <c r="H41" s="13"/>
      <c r="I41" s="12"/>
      <c r="J41" s="13"/>
      <c r="K41" s="13"/>
      <c r="L41" s="13"/>
      <c r="M41" s="12"/>
    </row>
    <row r="42" spans="1:13" ht="25.5" x14ac:dyDescent="0.2">
      <c r="A42" s="23" t="s">
        <v>46</v>
      </c>
      <c r="B42" s="15"/>
      <c r="C42" s="15"/>
      <c r="D42" s="13"/>
      <c r="E42" s="12"/>
      <c r="F42" s="13"/>
      <c r="G42" s="13"/>
      <c r="H42" s="13"/>
      <c r="I42" s="12"/>
      <c r="J42" s="13"/>
      <c r="K42" s="13"/>
      <c r="L42" s="13"/>
      <c r="M42" s="12"/>
    </row>
    <row r="43" spans="1:13" ht="25.5" x14ac:dyDescent="0.2">
      <c r="A43" s="23" t="s">
        <v>47</v>
      </c>
      <c r="B43" s="15"/>
      <c r="C43" s="15"/>
      <c r="D43" s="24"/>
      <c r="E43" s="25"/>
      <c r="F43" s="24"/>
      <c r="G43" s="24"/>
      <c r="H43" s="24"/>
      <c r="I43" s="25"/>
      <c r="J43" s="24"/>
      <c r="K43" s="24"/>
      <c r="L43" s="24"/>
      <c r="M43" s="12"/>
    </row>
    <row r="44" spans="1:13" x14ac:dyDescent="0.2">
      <c r="A44" s="22" t="s">
        <v>48</v>
      </c>
      <c r="B44" s="15">
        <v>29397</v>
      </c>
      <c r="C44" s="15">
        <v>41667</v>
      </c>
      <c r="D44" s="15">
        <v>36148</v>
      </c>
      <c r="E44" s="12">
        <f>+D44/C44</f>
        <v>0.86754505963952289</v>
      </c>
      <c r="F44" s="13"/>
      <c r="G44" s="13"/>
      <c r="H44" s="13"/>
      <c r="I44" s="12"/>
      <c r="J44" s="15">
        <f>+B44</f>
        <v>29397</v>
      </c>
      <c r="K44" s="15">
        <f>+C44</f>
        <v>41667</v>
      </c>
      <c r="L44" s="15">
        <f>+D44</f>
        <v>36148</v>
      </c>
      <c r="M44" s="12">
        <f>+L44/K44</f>
        <v>0.86754505963952289</v>
      </c>
    </row>
    <row r="45" spans="1:13" x14ac:dyDescent="0.2">
      <c r="A45" s="20" t="s">
        <v>49</v>
      </c>
      <c r="B45" s="17">
        <f>SUM(B40:B44)</f>
        <v>29397</v>
      </c>
      <c r="C45" s="17">
        <f>SUM(C40:C44)</f>
        <v>41667</v>
      </c>
      <c r="D45" s="17">
        <f>SUM(D40:D44)</f>
        <v>36148</v>
      </c>
      <c r="E45" s="18">
        <f>+D45/C45</f>
        <v>0.86754505963952289</v>
      </c>
      <c r="F45" s="17">
        <f t="shared" ref="F45:L45" si="4">SUM(F40:F44)</f>
        <v>0</v>
      </c>
      <c r="G45" s="17">
        <f t="shared" si="4"/>
        <v>0</v>
      </c>
      <c r="H45" s="17">
        <f t="shared" si="4"/>
        <v>0</v>
      </c>
      <c r="I45" s="18">
        <f t="shared" si="4"/>
        <v>0</v>
      </c>
      <c r="J45" s="17">
        <f t="shared" si="4"/>
        <v>29397</v>
      </c>
      <c r="K45" s="17">
        <f t="shared" si="4"/>
        <v>41667</v>
      </c>
      <c r="L45" s="17">
        <f t="shared" si="4"/>
        <v>36148</v>
      </c>
      <c r="M45" s="18">
        <f>+L45/K45</f>
        <v>0.86754505963952289</v>
      </c>
    </row>
    <row r="46" spans="1:13" x14ac:dyDescent="0.2">
      <c r="A46" s="22" t="s">
        <v>50</v>
      </c>
      <c r="B46" s="15"/>
      <c r="C46" s="15"/>
      <c r="D46" s="13"/>
      <c r="E46" s="12"/>
      <c r="F46" s="13"/>
      <c r="G46" s="13"/>
      <c r="H46" s="13"/>
      <c r="I46" s="12"/>
      <c r="J46" s="13"/>
      <c r="K46" s="13"/>
      <c r="L46" s="13"/>
      <c r="M46" s="12"/>
    </row>
    <row r="47" spans="1:13" x14ac:dyDescent="0.2">
      <c r="A47" s="22" t="s">
        <v>51</v>
      </c>
      <c r="B47" s="15"/>
      <c r="C47" s="15"/>
      <c r="D47" s="13"/>
      <c r="E47" s="12"/>
      <c r="F47" s="13"/>
      <c r="G47" s="13"/>
      <c r="H47" s="13"/>
      <c r="I47" s="12"/>
      <c r="J47" s="13"/>
      <c r="K47" s="13"/>
      <c r="L47" s="13"/>
      <c r="M47" s="12"/>
    </row>
    <row r="48" spans="1:13" x14ac:dyDescent="0.2">
      <c r="A48" s="20" t="s">
        <v>52</v>
      </c>
      <c r="B48" s="17">
        <f t="shared" ref="B48:M48" si="5">SUM(B46:B47)</f>
        <v>0</v>
      </c>
      <c r="C48" s="17">
        <f t="shared" si="5"/>
        <v>0</v>
      </c>
      <c r="D48" s="17">
        <f t="shared" si="5"/>
        <v>0</v>
      </c>
      <c r="E48" s="18">
        <f t="shared" si="5"/>
        <v>0</v>
      </c>
      <c r="F48" s="17">
        <f t="shared" si="5"/>
        <v>0</v>
      </c>
      <c r="G48" s="17">
        <f t="shared" si="5"/>
        <v>0</v>
      </c>
      <c r="H48" s="17">
        <f t="shared" si="5"/>
        <v>0</v>
      </c>
      <c r="I48" s="18">
        <f t="shared" si="5"/>
        <v>0</v>
      </c>
      <c r="J48" s="17">
        <f t="shared" si="5"/>
        <v>0</v>
      </c>
      <c r="K48" s="17">
        <f t="shared" si="5"/>
        <v>0</v>
      </c>
      <c r="L48" s="17">
        <f t="shared" si="5"/>
        <v>0</v>
      </c>
      <c r="M48" s="18">
        <f t="shared" si="5"/>
        <v>0</v>
      </c>
    </row>
    <row r="49" spans="1:13" x14ac:dyDescent="0.2">
      <c r="A49" s="22" t="s">
        <v>53</v>
      </c>
      <c r="B49" s="15"/>
      <c r="C49" s="15"/>
      <c r="D49" s="13"/>
      <c r="E49" s="12"/>
      <c r="F49" s="13"/>
      <c r="G49" s="13"/>
      <c r="H49" s="13"/>
      <c r="I49" s="12"/>
      <c r="J49" s="13"/>
      <c r="K49" s="13"/>
      <c r="L49" s="13"/>
      <c r="M49" s="12"/>
    </row>
    <row r="50" spans="1:13" x14ac:dyDescent="0.2">
      <c r="A50" s="22" t="s">
        <v>54</v>
      </c>
      <c r="B50" s="15"/>
      <c r="C50" s="15"/>
      <c r="D50" s="13"/>
      <c r="E50" s="12"/>
      <c r="F50" s="13"/>
      <c r="G50" s="13"/>
      <c r="H50" s="13"/>
      <c r="I50" s="12"/>
      <c r="J50" s="13"/>
      <c r="K50" s="13"/>
      <c r="L50" s="13"/>
      <c r="M50" s="12"/>
    </row>
    <row r="51" spans="1:13" x14ac:dyDescent="0.2">
      <c r="A51" s="22" t="s">
        <v>55</v>
      </c>
      <c r="B51" s="15">
        <v>520</v>
      </c>
      <c r="C51" s="15">
        <v>550</v>
      </c>
      <c r="D51" s="15">
        <v>555</v>
      </c>
      <c r="E51" s="12">
        <f>+D51/C51</f>
        <v>1.009090909090909</v>
      </c>
      <c r="F51" s="15">
        <f t="shared" ref="F51:H52" si="6">+B51</f>
        <v>520</v>
      </c>
      <c r="G51" s="15">
        <f>+C51</f>
        <v>550</v>
      </c>
      <c r="H51" s="15">
        <f t="shared" si="6"/>
        <v>555</v>
      </c>
      <c r="I51" s="12">
        <f>+H51/G51</f>
        <v>1.009090909090909</v>
      </c>
      <c r="J51" s="13"/>
      <c r="K51" s="13"/>
      <c r="L51" s="13"/>
      <c r="M51" s="12"/>
    </row>
    <row r="52" spans="1:13" x14ac:dyDescent="0.2">
      <c r="A52" s="22" t="s">
        <v>56</v>
      </c>
      <c r="B52" s="15">
        <v>2600</v>
      </c>
      <c r="C52" s="15">
        <v>3080</v>
      </c>
      <c r="D52" s="15">
        <v>3552</v>
      </c>
      <c r="E52" s="12">
        <f>+D52/C52</f>
        <v>1.1532467532467532</v>
      </c>
      <c r="F52" s="15">
        <f t="shared" si="6"/>
        <v>2600</v>
      </c>
      <c r="G52" s="15">
        <f t="shared" si="6"/>
        <v>3080</v>
      </c>
      <c r="H52" s="15">
        <f t="shared" si="6"/>
        <v>3552</v>
      </c>
      <c r="I52" s="12">
        <f>+H52/G52</f>
        <v>1.1532467532467532</v>
      </c>
      <c r="J52" s="13"/>
      <c r="K52" s="13"/>
      <c r="L52" s="13"/>
      <c r="M52" s="12"/>
    </row>
    <row r="53" spans="1:13" x14ac:dyDescent="0.2">
      <c r="A53" s="22" t="s">
        <v>57</v>
      </c>
      <c r="B53" s="15"/>
      <c r="C53" s="15"/>
      <c r="D53" s="15"/>
      <c r="E53" s="12"/>
      <c r="F53" s="15"/>
      <c r="G53" s="15"/>
      <c r="H53" s="15"/>
      <c r="I53" s="12"/>
      <c r="J53" s="13"/>
      <c r="K53" s="13"/>
      <c r="L53" s="13"/>
      <c r="M53" s="12"/>
    </row>
    <row r="54" spans="1:13" x14ac:dyDescent="0.2">
      <c r="A54" s="22" t="s">
        <v>58</v>
      </c>
      <c r="B54" s="15"/>
      <c r="C54" s="15"/>
      <c r="D54" s="15"/>
      <c r="E54" s="12"/>
      <c r="F54" s="15"/>
      <c r="G54" s="15"/>
      <c r="H54" s="15"/>
      <c r="I54" s="12"/>
      <c r="J54" s="13"/>
      <c r="K54" s="13"/>
      <c r="L54" s="13"/>
      <c r="M54" s="12"/>
    </row>
    <row r="55" spans="1:13" x14ac:dyDescent="0.2">
      <c r="A55" s="22" t="s">
        <v>59</v>
      </c>
      <c r="B55" s="15">
        <v>1200</v>
      </c>
      <c r="C55" s="15">
        <v>0</v>
      </c>
      <c r="D55" s="15">
        <v>0</v>
      </c>
      <c r="E55" s="12"/>
      <c r="F55" s="15">
        <f>+B55</f>
        <v>1200</v>
      </c>
      <c r="G55" s="15">
        <f>+C55</f>
        <v>0</v>
      </c>
      <c r="H55" s="15">
        <f>+D55</f>
        <v>0</v>
      </c>
      <c r="I55" s="12"/>
      <c r="J55" s="13"/>
      <c r="K55" s="13"/>
      <c r="L55" s="13"/>
      <c r="M55" s="12"/>
    </row>
    <row r="56" spans="1:13" x14ac:dyDescent="0.2">
      <c r="A56" s="22" t="s">
        <v>60</v>
      </c>
      <c r="B56" s="15"/>
      <c r="C56" s="15"/>
      <c r="D56" s="13"/>
      <c r="E56" s="12"/>
      <c r="F56" s="13"/>
      <c r="G56" s="13"/>
      <c r="H56" s="13"/>
      <c r="I56" s="12"/>
      <c r="J56" s="13"/>
      <c r="K56" s="13"/>
      <c r="L56" s="13"/>
      <c r="M56" s="12"/>
    </row>
    <row r="57" spans="1:13" x14ac:dyDescent="0.2">
      <c r="A57" s="20" t="s">
        <v>61</v>
      </c>
      <c r="B57" s="17">
        <f>SUM(B49:B56)</f>
        <v>4320</v>
      </c>
      <c r="C57" s="17">
        <f>SUM(C49:C56)</f>
        <v>3630</v>
      </c>
      <c r="D57" s="17">
        <f>SUM(D49:D56)</f>
        <v>4107</v>
      </c>
      <c r="E57" s="18">
        <f>+D57/C57</f>
        <v>1.131404958677686</v>
      </c>
      <c r="F57" s="17">
        <f>SUM(F49:F56)</f>
        <v>4320</v>
      </c>
      <c r="G57" s="17">
        <f>SUM(G49:G56)</f>
        <v>3630</v>
      </c>
      <c r="H57" s="17">
        <f>SUM(H49:H56)</f>
        <v>4107</v>
      </c>
      <c r="I57" s="18">
        <f>+H57/G57</f>
        <v>1.131404958677686</v>
      </c>
      <c r="J57" s="17">
        <f>SUM(J49:J56)</f>
        <v>0</v>
      </c>
      <c r="K57" s="17">
        <f>SUM(K49:K56)</f>
        <v>0</v>
      </c>
      <c r="L57" s="17">
        <f>SUM(L49:L56)</f>
        <v>0</v>
      </c>
      <c r="M57" s="18">
        <f>SUM(M49:M56)</f>
        <v>0</v>
      </c>
    </row>
    <row r="58" spans="1:13" x14ac:dyDescent="0.2">
      <c r="A58" s="22" t="s">
        <v>62</v>
      </c>
      <c r="B58" s="15">
        <v>25</v>
      </c>
      <c r="C58" s="15">
        <v>25</v>
      </c>
      <c r="D58" s="13">
        <v>10</v>
      </c>
      <c r="E58" s="12">
        <f>+D58/C58</f>
        <v>0.4</v>
      </c>
      <c r="F58" s="15">
        <f>+B58</f>
        <v>25</v>
      </c>
      <c r="G58" s="15">
        <f>+C58</f>
        <v>25</v>
      </c>
      <c r="H58" s="15">
        <f>+D58</f>
        <v>10</v>
      </c>
      <c r="I58" s="12">
        <f>+H58/G58</f>
        <v>0.4</v>
      </c>
      <c r="J58" s="13"/>
      <c r="K58" s="13"/>
      <c r="L58" s="13"/>
      <c r="M58" s="12"/>
    </row>
    <row r="59" spans="1:13" x14ac:dyDescent="0.2">
      <c r="A59" s="20" t="s">
        <v>63</v>
      </c>
      <c r="B59" s="17">
        <f>+B58+B57</f>
        <v>4345</v>
      </c>
      <c r="C59" s="17">
        <f>+C58+C57</f>
        <v>3655</v>
      </c>
      <c r="D59" s="17">
        <f>+D58+D57</f>
        <v>4117</v>
      </c>
      <c r="E59" s="18">
        <f>+D59/C59</f>
        <v>1.1264021887824898</v>
      </c>
      <c r="F59" s="17">
        <f>+F58+F57</f>
        <v>4345</v>
      </c>
      <c r="G59" s="17">
        <f>+G58+G57</f>
        <v>3655</v>
      </c>
      <c r="H59" s="17">
        <f>+H58+H57</f>
        <v>4117</v>
      </c>
      <c r="I59" s="18">
        <f>+H59/G59</f>
        <v>1.1264021887824898</v>
      </c>
      <c r="J59" s="17">
        <f>SUM(J58)</f>
        <v>0</v>
      </c>
      <c r="K59" s="17">
        <f>+K58+K57</f>
        <v>0</v>
      </c>
      <c r="L59" s="17">
        <f>SUM(L58)</f>
        <v>0</v>
      </c>
      <c r="M59" s="18">
        <f>SUM(M58)</f>
        <v>0</v>
      </c>
    </row>
    <row r="60" spans="1:13" ht="25.5" x14ac:dyDescent="0.2">
      <c r="A60" s="23" t="s">
        <v>64</v>
      </c>
      <c r="B60" s="15"/>
      <c r="C60" s="15"/>
      <c r="D60" s="13"/>
      <c r="E60" s="12"/>
      <c r="F60" s="13"/>
      <c r="G60" s="13"/>
      <c r="H60" s="13"/>
      <c r="I60" s="12"/>
      <c r="J60" s="13"/>
      <c r="K60" s="13"/>
      <c r="L60" s="13"/>
      <c r="M60" s="12"/>
    </row>
    <row r="61" spans="1:13" ht="25.5" x14ac:dyDescent="0.2">
      <c r="A61" s="23" t="s">
        <v>65</v>
      </c>
      <c r="B61" s="15"/>
      <c r="C61" s="15"/>
      <c r="D61" s="13"/>
      <c r="E61" s="12"/>
      <c r="F61" s="15">
        <v>0</v>
      </c>
      <c r="G61" s="15">
        <f>+C61</f>
        <v>0</v>
      </c>
      <c r="H61" s="15"/>
      <c r="I61" s="12"/>
      <c r="J61" s="13"/>
      <c r="K61" s="13"/>
      <c r="L61" s="13"/>
      <c r="M61" s="12"/>
    </row>
    <row r="62" spans="1:13" x14ac:dyDescent="0.2">
      <c r="A62" s="22" t="s">
        <v>66</v>
      </c>
      <c r="B62" s="15">
        <v>30</v>
      </c>
      <c r="C62" s="15">
        <v>56</v>
      </c>
      <c r="D62" s="13">
        <v>56</v>
      </c>
      <c r="E62" s="12">
        <f>+D62/C62</f>
        <v>1</v>
      </c>
      <c r="F62" s="15">
        <f>+B62</f>
        <v>30</v>
      </c>
      <c r="G62" s="15">
        <f>+C62</f>
        <v>56</v>
      </c>
      <c r="H62" s="15">
        <f>+D62</f>
        <v>56</v>
      </c>
      <c r="I62" s="12">
        <f>+H62/G62</f>
        <v>1</v>
      </c>
      <c r="J62" s="13"/>
      <c r="K62" s="13"/>
      <c r="L62" s="13"/>
      <c r="M62" s="12"/>
    </row>
    <row r="63" spans="1:13" x14ac:dyDescent="0.2">
      <c r="A63" s="20" t="s">
        <v>67</v>
      </c>
      <c r="B63" s="17">
        <f>SUM(B60:B62)</f>
        <v>30</v>
      </c>
      <c r="C63" s="17">
        <f>SUM(C60:C62)</f>
        <v>56</v>
      </c>
      <c r="D63" s="17">
        <f>SUM(D60:D62)</f>
        <v>56</v>
      </c>
      <c r="E63" s="18">
        <f>+D63/C63</f>
        <v>1</v>
      </c>
      <c r="F63" s="17">
        <f>SUM(F60:F62)</f>
        <v>30</v>
      </c>
      <c r="G63" s="17">
        <f>SUM(G60:G62)</f>
        <v>56</v>
      </c>
      <c r="H63" s="17">
        <f>SUM(H60:H62)</f>
        <v>56</v>
      </c>
      <c r="I63" s="18">
        <f>+H63/G63</f>
        <v>1</v>
      </c>
      <c r="J63" s="17">
        <f>SUM(J60:J62)</f>
        <v>0</v>
      </c>
      <c r="K63" s="17">
        <f>SUM(K60:K62)</f>
        <v>0</v>
      </c>
      <c r="L63" s="17">
        <f>SUM(L60:L62)</f>
        <v>0</v>
      </c>
      <c r="M63" s="18">
        <f>SUM(M60:M62)</f>
        <v>0</v>
      </c>
    </row>
    <row r="64" spans="1:13" ht="25.5" x14ac:dyDescent="0.2">
      <c r="A64" s="23" t="s">
        <v>68</v>
      </c>
      <c r="B64" s="15"/>
      <c r="C64" s="15"/>
      <c r="D64" s="13"/>
      <c r="E64" s="12"/>
      <c r="F64" s="13"/>
      <c r="G64" s="13"/>
      <c r="H64" s="13"/>
      <c r="I64" s="12"/>
      <c r="J64" s="13"/>
      <c r="K64" s="13"/>
      <c r="L64" s="13"/>
      <c r="M64" s="12"/>
    </row>
    <row r="65" spans="1:13" ht="25.5" x14ac:dyDescent="0.2">
      <c r="A65" s="23" t="s">
        <v>69</v>
      </c>
      <c r="B65" s="15"/>
      <c r="C65" s="15"/>
      <c r="D65" s="13"/>
      <c r="E65" s="12"/>
      <c r="F65" s="13"/>
      <c r="G65" s="13"/>
      <c r="H65" s="13"/>
      <c r="I65" s="12"/>
      <c r="J65" s="13"/>
      <c r="K65" s="13"/>
      <c r="L65" s="13"/>
      <c r="M65" s="12"/>
    </row>
    <row r="66" spans="1:13" x14ac:dyDescent="0.2">
      <c r="A66" s="22" t="s">
        <v>70</v>
      </c>
      <c r="B66" s="15"/>
      <c r="C66" s="15"/>
      <c r="D66" s="13"/>
      <c r="E66" s="12"/>
      <c r="F66" s="13"/>
      <c r="G66" s="13"/>
      <c r="H66" s="13"/>
      <c r="I66" s="12"/>
      <c r="J66" s="13"/>
      <c r="K66" s="15">
        <f>+C66</f>
        <v>0</v>
      </c>
      <c r="L66" s="15">
        <f>+D66</f>
        <v>0</v>
      </c>
      <c r="M66" s="12"/>
    </row>
    <row r="67" spans="1:13" x14ac:dyDescent="0.2">
      <c r="A67" s="20" t="s">
        <v>71</v>
      </c>
      <c r="B67" s="17">
        <f>SUM(B64:B66)</f>
        <v>0</v>
      </c>
      <c r="C67" s="17">
        <f>SUM(C64:C66)</f>
        <v>0</v>
      </c>
      <c r="D67" s="17">
        <f>SUM(D64:D66)</f>
        <v>0</v>
      </c>
      <c r="E67" s="18">
        <v>0</v>
      </c>
      <c r="F67" s="17">
        <f t="shared" ref="F67:L67" si="7">SUM(F64:F66)</f>
        <v>0</v>
      </c>
      <c r="G67" s="17">
        <f t="shared" si="7"/>
        <v>0</v>
      </c>
      <c r="H67" s="17">
        <f t="shared" si="7"/>
        <v>0</v>
      </c>
      <c r="I67" s="18">
        <f t="shared" si="7"/>
        <v>0</v>
      </c>
      <c r="J67" s="17">
        <f t="shared" si="7"/>
        <v>0</v>
      </c>
      <c r="K67" s="17">
        <f t="shared" si="7"/>
        <v>0</v>
      </c>
      <c r="L67" s="17">
        <f t="shared" si="7"/>
        <v>0</v>
      </c>
      <c r="M67" s="18">
        <v>0</v>
      </c>
    </row>
    <row r="68" spans="1:13" x14ac:dyDescent="0.2">
      <c r="A68" s="22" t="s">
        <v>72</v>
      </c>
      <c r="B68" s="15"/>
      <c r="C68" s="15"/>
      <c r="D68" s="15"/>
      <c r="E68" s="12"/>
      <c r="F68" s="13"/>
      <c r="G68" s="13"/>
      <c r="H68" s="13"/>
      <c r="I68" s="12"/>
      <c r="J68" s="15"/>
      <c r="K68" s="15"/>
      <c r="L68" s="15"/>
      <c r="M68" s="12"/>
    </row>
    <row r="69" spans="1:13" x14ac:dyDescent="0.2">
      <c r="A69" s="22" t="s">
        <v>73</v>
      </c>
      <c r="B69" s="15"/>
      <c r="C69" s="15"/>
      <c r="D69" s="15"/>
      <c r="E69" s="12"/>
      <c r="F69" s="15"/>
      <c r="G69" s="15"/>
      <c r="H69" s="15"/>
      <c r="I69" s="12"/>
      <c r="J69" s="15">
        <v>0</v>
      </c>
      <c r="K69" s="15"/>
      <c r="L69" s="15"/>
      <c r="M69" s="12"/>
    </row>
    <row r="70" spans="1:13" x14ac:dyDescent="0.2">
      <c r="A70" s="22" t="s">
        <v>74</v>
      </c>
      <c r="B70" s="15">
        <v>26846</v>
      </c>
      <c r="C70" s="15">
        <v>25471</v>
      </c>
      <c r="D70" s="15">
        <v>25471</v>
      </c>
      <c r="E70" s="12">
        <f>+D70/C70</f>
        <v>1</v>
      </c>
      <c r="F70" s="15">
        <f>+B70</f>
        <v>26846</v>
      </c>
      <c r="G70" s="15">
        <v>14439</v>
      </c>
      <c r="H70" s="15">
        <v>14439</v>
      </c>
      <c r="I70" s="12">
        <f>+H70/G70</f>
        <v>1</v>
      </c>
      <c r="J70" s="15"/>
      <c r="K70" s="15">
        <v>11032</v>
      </c>
      <c r="L70" s="15">
        <v>11032</v>
      </c>
      <c r="M70" s="12"/>
    </row>
    <row r="71" spans="1:13" x14ac:dyDescent="0.2">
      <c r="A71" s="22" t="s">
        <v>75</v>
      </c>
      <c r="B71" s="15"/>
      <c r="C71" s="15"/>
      <c r="D71" s="15">
        <v>899</v>
      </c>
      <c r="E71" s="12"/>
      <c r="F71" s="15"/>
      <c r="G71" s="15"/>
      <c r="H71" s="15">
        <f>+D71</f>
        <v>899</v>
      </c>
      <c r="I71" s="12"/>
      <c r="J71" s="15"/>
      <c r="K71" s="15"/>
      <c r="L71" s="15"/>
      <c r="M71" s="12"/>
    </row>
    <row r="72" spans="1:13" x14ac:dyDescent="0.2">
      <c r="A72" s="22" t="s">
        <v>76</v>
      </c>
      <c r="B72" s="15"/>
      <c r="C72" s="15"/>
      <c r="D72" s="15"/>
      <c r="E72" s="12"/>
      <c r="F72" s="15"/>
      <c r="G72" s="15"/>
      <c r="H72" s="15"/>
      <c r="I72" s="12"/>
      <c r="J72" s="15"/>
      <c r="K72" s="15"/>
      <c r="L72" s="15"/>
      <c r="M72" s="12"/>
    </row>
    <row r="73" spans="1:13" x14ac:dyDescent="0.2">
      <c r="A73" s="22" t="s">
        <v>77</v>
      </c>
      <c r="B73" s="15"/>
      <c r="C73" s="15"/>
      <c r="D73" s="13"/>
      <c r="E73" s="12"/>
      <c r="F73" s="13"/>
      <c r="G73" s="13"/>
      <c r="H73" s="13"/>
      <c r="I73" s="12"/>
      <c r="J73" s="13"/>
      <c r="K73" s="13"/>
      <c r="L73" s="13"/>
      <c r="M73" s="12"/>
    </row>
    <row r="74" spans="1:13" x14ac:dyDescent="0.2">
      <c r="A74" s="26" t="s">
        <v>78</v>
      </c>
      <c r="B74" s="17">
        <f>SUM(B68:B73)</f>
        <v>26846</v>
      </c>
      <c r="C74" s="17">
        <f>SUM(C68:C73)</f>
        <v>25471</v>
      </c>
      <c r="D74" s="17">
        <f>SUM(D68:D73)</f>
        <v>26370</v>
      </c>
      <c r="E74" s="18">
        <f>+D74/C74</f>
        <v>1.0352950414196538</v>
      </c>
      <c r="F74" s="17">
        <f>SUM(F68:F73)</f>
        <v>26846</v>
      </c>
      <c r="G74" s="17">
        <f>SUM(G68:G73)</f>
        <v>14439</v>
      </c>
      <c r="H74" s="17">
        <f>SUM(H68:H73)</f>
        <v>15338</v>
      </c>
      <c r="I74" s="18">
        <f>+H74/G74</f>
        <v>1.0622619294965026</v>
      </c>
      <c r="J74" s="17">
        <f>SUM(J68:J73)</f>
        <v>0</v>
      </c>
      <c r="K74" s="17">
        <f>SUM(K68:K73)</f>
        <v>11032</v>
      </c>
      <c r="L74" s="17">
        <f>SUM(L68:L73)</f>
        <v>11032</v>
      </c>
      <c r="M74" s="18">
        <f>SUM(M68:M73)</f>
        <v>0</v>
      </c>
    </row>
    <row r="75" spans="1:13" x14ac:dyDescent="0.2">
      <c r="A75" s="27" t="s">
        <v>79</v>
      </c>
      <c r="B75" s="28">
        <f>+B74+B67+B63+B59+B48+B45+B39+B33+B27+B20</f>
        <v>90364</v>
      </c>
      <c r="C75" s="28">
        <f>+C74+C67+C63+C59+C48+C45+C39+C33+C27+C20</f>
        <v>102913</v>
      </c>
      <c r="D75" s="28">
        <f>+D74+D67+D63+D59+D48+D45+D39+D33+D27+D20</f>
        <v>97931</v>
      </c>
      <c r="E75" s="29">
        <f>+D75/C75</f>
        <v>0.95159017811160884</v>
      </c>
      <c r="F75" s="28">
        <f>+F74+F67+F63+F59+F48+F45+F39+F33+F27+F20</f>
        <v>60967</v>
      </c>
      <c r="G75" s="28">
        <f>+G74+G67+G63+G59+G48+G45+G39+G33+G27+G20</f>
        <v>50214</v>
      </c>
      <c r="H75" s="28">
        <f>+H74+H67+H63+H59+H48+H45+H39+H33+H27+H20</f>
        <v>50751</v>
      </c>
      <c r="I75" s="29">
        <f>+H75/G75</f>
        <v>1.0106942287011591</v>
      </c>
      <c r="J75" s="28">
        <f>+J74+J67+J63+J59+J57+J48+J45+J39+J33+J27+J20</f>
        <v>29397</v>
      </c>
      <c r="K75" s="28">
        <f>+K74+K67+K63+K59+K48+K45+K39+K33+K27+K20</f>
        <v>52699</v>
      </c>
      <c r="L75" s="28">
        <f>+L74+L67+L63+L59+L57+L48+L45+L39+L33+L27+L20</f>
        <v>47180</v>
      </c>
      <c r="M75" s="29">
        <f>+L75/K75</f>
        <v>0.89527315508833183</v>
      </c>
    </row>
    <row r="76" spans="1:13" x14ac:dyDescent="0.2">
      <c r="A76" s="4"/>
      <c r="E76" s="5"/>
      <c r="I76" s="5"/>
      <c r="M76" s="5"/>
    </row>
    <row r="77" spans="1:13" x14ac:dyDescent="0.2">
      <c r="A77" s="4"/>
      <c r="E77" s="5"/>
      <c r="I77" s="5"/>
      <c r="M77" s="5"/>
    </row>
    <row r="78" spans="1:13" x14ac:dyDescent="0.2">
      <c r="A78" s="4"/>
      <c r="E78" s="5"/>
      <c r="F78" s="30">
        <f>+F75+J75</f>
        <v>90364</v>
      </c>
      <c r="G78" s="30">
        <f>+G75+K75</f>
        <v>102913</v>
      </c>
      <c r="H78" s="30">
        <f>+H75+L75</f>
        <v>97931</v>
      </c>
      <c r="I78" s="30"/>
      <c r="J78" s="30"/>
      <c r="M78" s="5"/>
    </row>
  </sheetData>
  <mergeCells count="10">
    <mergeCell ref="A1:M1"/>
    <mergeCell ref="A2:M2"/>
    <mergeCell ref="A3:M3"/>
    <mergeCell ref="L5:M5"/>
    <mergeCell ref="A6:A9"/>
    <mergeCell ref="B6:M6"/>
    <mergeCell ref="B7:E8"/>
    <mergeCell ref="F7:M7"/>
    <mergeCell ref="F8:I8"/>
    <mergeCell ref="J8:M8"/>
  </mergeCells>
  <pageMargins left="0.7" right="0.7" top="0.75" bottom="0.75" header="0.3" footer="0.3"/>
  <pageSetup paperSize="9" scale="71" orientation="landscape" verticalDpi="0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zalacseb</dc:creator>
  <cp:lastModifiedBy>zalacseb</cp:lastModifiedBy>
  <dcterms:created xsi:type="dcterms:W3CDTF">2021-05-31T09:15:42Z</dcterms:created>
  <dcterms:modified xsi:type="dcterms:W3CDTF">2021-05-31T09:16:10Z</dcterms:modified>
</cp:coreProperties>
</file>