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818795F8-BCD0-476F-A8D5-1B4EB067BA27}" xr6:coauthVersionLast="46" xr6:coauthVersionMax="46" xr10:uidLastSave="{00000000-0000-0000-0000-000000000000}"/>
  <bookViews>
    <workbookView xWindow="-120" yWindow="-120" windowWidth="19440" windowHeight="15000" xr2:uid="{86F87832-8957-40AA-89D2-065CAA888A80}"/>
  </bookViews>
  <sheets>
    <sheet name="5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I44" i="1"/>
  <c r="H44" i="1"/>
  <c r="G44" i="1"/>
  <c r="I42" i="1"/>
  <c r="J42" i="1" s="1"/>
  <c r="E42" i="1"/>
  <c r="F42" i="1" s="1"/>
  <c r="F40" i="1"/>
  <c r="J39" i="1"/>
  <c r="J38" i="1"/>
  <c r="J33" i="1"/>
  <c r="J32" i="1"/>
  <c r="J31" i="1"/>
  <c r="I31" i="1"/>
  <c r="J30" i="1"/>
  <c r="F30" i="1"/>
  <c r="J29" i="1"/>
  <c r="J28" i="1"/>
  <c r="J27" i="1"/>
  <c r="J25" i="1"/>
  <c r="J23" i="1"/>
  <c r="J22" i="1"/>
  <c r="J21" i="1"/>
  <c r="J20" i="1"/>
  <c r="J18" i="1"/>
  <c r="J17" i="1"/>
  <c r="F13" i="1"/>
  <c r="J12" i="1"/>
  <c r="F12" i="1"/>
  <c r="J11" i="1"/>
  <c r="F11" i="1"/>
  <c r="J10" i="1"/>
  <c r="F10" i="1"/>
  <c r="J9" i="1"/>
</calcChain>
</file>

<file path=xl/sharedStrings.xml><?xml version="1.0" encoding="utf-8"?>
<sst xmlns="http://schemas.openxmlformats.org/spreadsheetml/2006/main" count="87" uniqueCount="84">
  <si>
    <t>5.melléklet</t>
  </si>
  <si>
    <t>a 5/2021. (V.31.) önkormányzati rendelethez</t>
  </si>
  <si>
    <t>Zalaháshágy Község Önkormányzata 2020. évi költségvetésének éves teljesítése feladatonként</t>
  </si>
  <si>
    <t>Adatok ezer Ft-ban</t>
  </si>
  <si>
    <t>Sorszám</t>
  </si>
  <si>
    <t>Szakfeladat</t>
  </si>
  <si>
    <t>Bevételek</t>
  </si>
  <si>
    <t>Kiadások</t>
  </si>
  <si>
    <t>Eredeti
előirányzat</t>
  </si>
  <si>
    <t>Módosított
előirányzat</t>
  </si>
  <si>
    <t>éves
teljesítés</t>
  </si>
  <si>
    <t>Teljesítés 
%-a</t>
  </si>
  <si>
    <t>Eredeti 
előirányzat</t>
  </si>
  <si>
    <t>I. Kiadások és bevételek feladatonként:</t>
  </si>
  <si>
    <t>1.</t>
  </si>
  <si>
    <t>011130 Önkormányzatok és önkormányzati hivatalok jogalkoztó 
és általános igazgatási tevékenysége</t>
  </si>
  <si>
    <t>2.</t>
  </si>
  <si>
    <t>013320 Köztemető-fenntartás és működtetés</t>
  </si>
  <si>
    <t>3.</t>
  </si>
  <si>
    <t>013350 Az önkormányzati vagyonnal való gazdálkodással kapcsolatos feladatok</t>
  </si>
  <si>
    <t>4.</t>
  </si>
  <si>
    <t>018010 Önkormányzatok elszámolásai a központi költségvetéssel</t>
  </si>
  <si>
    <t>5.</t>
  </si>
  <si>
    <t>018030 Támogatási célú finanszírozási műveletek</t>
  </si>
  <si>
    <t>6.</t>
  </si>
  <si>
    <t>041233 Hosszabb időtartamú közfoglalkoztatás</t>
  </si>
  <si>
    <t>7.</t>
  </si>
  <si>
    <t>045160 Közutak, hidak, alagutak üzemeltetése, fenntartása</t>
  </si>
  <si>
    <t>8.</t>
  </si>
  <si>
    <t>042222 Erdőgazdálkodás</t>
  </si>
  <si>
    <t>9.</t>
  </si>
  <si>
    <t>051020 Nem veszélyes (települési) hulladék összetevőinek válogatása
elkülönített begyűjtése, szállítása, átrakása
begyűjtése, szállítása, átrakása</t>
  </si>
  <si>
    <t>10.</t>
  </si>
  <si>
    <t>051030 Nem veszélyes (települési) hulladék vegyes (ömlesztett) 
begyűjtése, szállítása, átrakása</t>
  </si>
  <si>
    <t>11.</t>
  </si>
  <si>
    <t>063080 Vízellátással kapcsolatos közmű építése, fenntartása, üzemeltetése</t>
  </si>
  <si>
    <t>12.</t>
  </si>
  <si>
    <t>064010 Közvilágítás</t>
  </si>
  <si>
    <t>13.</t>
  </si>
  <si>
    <t>066010 Zöldterület-kezelés</t>
  </si>
  <si>
    <t>14.</t>
  </si>
  <si>
    <t>066020 Város-, és községgazdálkodási egyéb szolgáltatások</t>
  </si>
  <si>
    <t>15.</t>
  </si>
  <si>
    <t>072111 Háziorvosi alapellátás</t>
  </si>
  <si>
    <t>16.</t>
  </si>
  <si>
    <t>072112 Háziorvosi ügyeleti ellátás</t>
  </si>
  <si>
    <t>17.</t>
  </si>
  <si>
    <t>072312 Fogorvosi ügyeleti ellátás</t>
  </si>
  <si>
    <t>18.</t>
  </si>
  <si>
    <t>074040 Fertőző megbetegedések megelőzése, járványügyi ellátás</t>
  </si>
  <si>
    <t>19.</t>
  </si>
  <si>
    <t>081041 Versenysport- és utánpótlás-nevelés tevékenység és támogatása</t>
  </si>
  <si>
    <t>20.</t>
  </si>
  <si>
    <t>081030 Sortlétesítmények, edzőtáborok működtetése és fejlesztése</t>
  </si>
  <si>
    <t>21.</t>
  </si>
  <si>
    <t>082044 Könyvtári szolgáltatások</t>
  </si>
  <si>
    <t>22.</t>
  </si>
  <si>
    <t>082091 Közművelődés- közösségi és társadalmi részvétel fejlesztése</t>
  </si>
  <si>
    <t>23.</t>
  </si>
  <si>
    <t>082093 Közművelődés- egész életre kiterjedő tanulás, amatőr művészetek</t>
  </si>
  <si>
    <t>24.</t>
  </si>
  <si>
    <t>084031 Civil szervezetek működési támogatása</t>
  </si>
  <si>
    <t>25.</t>
  </si>
  <si>
    <t>086020 Helyi, térségi közösségi tér biztosítása, működtetése</t>
  </si>
  <si>
    <t>26.</t>
  </si>
  <si>
    <t>091110 Óvodai nevelés, ellátás szakmai feladatai</t>
  </si>
  <si>
    <t>27.</t>
  </si>
  <si>
    <t>091140 Óvodai nevelés, ellátás működtetési feladatai</t>
  </si>
  <si>
    <t>28.</t>
  </si>
  <si>
    <t>103010 Elhunyt személyek hátramaradottainak pénzbeli ellátásai</t>
  </si>
  <si>
    <t>29.</t>
  </si>
  <si>
    <t>107051 Szociális étkeztetés</t>
  </si>
  <si>
    <t>30.</t>
  </si>
  <si>
    <t>107055 Falugondnoki, tanyagondnoki szolgáltatás</t>
  </si>
  <si>
    <t>31.</t>
  </si>
  <si>
    <t>107060 Egyéb szociális pénzbeli és természetbeni ellátások, támogatások</t>
  </si>
  <si>
    <t>32.</t>
  </si>
  <si>
    <t>900020 Önkormányzatok funkcióra nem sorolható bevételei ÁH-n kívülről</t>
  </si>
  <si>
    <t>33.</t>
  </si>
  <si>
    <t>900060 Forgatási és befektetési célú finanszírozási műveletek</t>
  </si>
  <si>
    <t>Összesen:</t>
  </si>
  <si>
    <t>II. Az I. pontból általános és céltartalék</t>
  </si>
  <si>
    <t>Általános tartalék</t>
  </si>
  <si>
    <t>Céltartalék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</si>
</sst>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3" fontId="0" fillId="0" borderId="1" xfId="0" applyNumberFormat="1" applyBorder="1"/>
    <xf numFmtId="164" fontId="0" fillId="0" borderId="1" xfId="0" applyNumberFormat="1" applyBorder="1"/>
    <xf numFmtId="10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0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10" fontId="3" fillId="0" borderId="1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0" fillId="0" borderId="0" xfId="0" applyNumberFormat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lah&#225;sh&#225;gy%202020.%20z&#225;rsz&#225;mad&#225;si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."/>
      <sheetName val="3."/>
      <sheetName val="4."/>
      <sheetName val="5."/>
      <sheetName val="6."/>
      <sheetName val="7."/>
      <sheetName val="8.1"/>
      <sheetName val="8.2"/>
      <sheetName val="8.3"/>
      <sheetName val="9."/>
      <sheetName val="10."/>
      <sheetName val="11"/>
      <sheetName val="12"/>
      <sheetName val="13."/>
      <sheetName val="14."/>
    </sheetNames>
    <sheetDataSet>
      <sheetData sheetId="0"/>
      <sheetData sheetId="1"/>
      <sheetData sheetId="2">
        <row r="14">
          <cell r="E14">
            <v>100</v>
          </cell>
          <cell r="F14">
            <v>100</v>
          </cell>
        </row>
      </sheetData>
      <sheetData sheetId="3">
        <row r="27">
          <cell r="E27">
            <v>6099</v>
          </cell>
          <cell r="F27">
            <v>23363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4BC1-E662-401B-AF7F-BE19C3E3A5A1}">
  <dimension ref="A1:J54"/>
  <sheetViews>
    <sheetView tabSelected="1" zoomScale="130" zoomScaleNormal="130" zoomScaleSheetLayoutView="100"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G45" sqref="G45:H45"/>
    </sheetView>
  </sheetViews>
  <sheetFormatPr defaultRowHeight="12.75" x14ac:dyDescent="0.2"/>
  <cols>
    <col min="2" max="2" width="64.85546875" customWidth="1"/>
    <col min="3" max="3" width="13.85546875" bestFit="1" customWidth="1"/>
    <col min="4" max="4" width="10" customWidth="1"/>
    <col min="5" max="5" width="9.85546875" bestFit="1" customWidth="1"/>
    <col min="6" max="6" width="9.42578125" bestFit="1" customWidth="1"/>
    <col min="7" max="8" width="10" bestFit="1" customWidth="1"/>
    <col min="9" max="9" width="9.85546875" bestFit="1" customWidth="1"/>
  </cols>
  <sheetData>
    <row r="1" spans="1:10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">
      <c r="I5" s="1" t="s">
        <v>3</v>
      </c>
      <c r="J5" s="1"/>
    </row>
    <row r="6" spans="1:10" x14ac:dyDescent="0.2">
      <c r="A6" s="4" t="s">
        <v>4</v>
      </c>
      <c r="B6" s="4" t="s">
        <v>5</v>
      </c>
      <c r="C6" s="4" t="s">
        <v>6</v>
      </c>
      <c r="D6" s="4"/>
      <c r="E6" s="4"/>
      <c r="F6" s="4"/>
      <c r="G6" s="4" t="s">
        <v>7</v>
      </c>
      <c r="H6" s="4"/>
      <c r="I6" s="4"/>
      <c r="J6" s="4"/>
    </row>
    <row r="7" spans="1:10" ht="25.5" x14ac:dyDescent="0.2">
      <c r="A7" s="4"/>
      <c r="B7" s="4"/>
      <c r="C7" s="5" t="s">
        <v>8</v>
      </c>
      <c r="D7" s="5" t="s">
        <v>9</v>
      </c>
      <c r="E7" s="6" t="s">
        <v>10</v>
      </c>
      <c r="F7" s="5" t="s">
        <v>11</v>
      </c>
      <c r="G7" s="5" t="s">
        <v>12</v>
      </c>
      <c r="H7" s="5" t="s">
        <v>9</v>
      </c>
      <c r="I7" s="6" t="s">
        <v>10</v>
      </c>
      <c r="J7" s="5" t="s">
        <v>11</v>
      </c>
    </row>
    <row r="8" spans="1:10" x14ac:dyDescent="0.2">
      <c r="A8" s="7" t="s">
        <v>13</v>
      </c>
      <c r="B8" s="7"/>
      <c r="C8" s="7"/>
      <c r="D8" s="7"/>
      <c r="E8" s="7"/>
      <c r="F8" s="7"/>
      <c r="G8" s="7"/>
      <c r="H8" s="7"/>
      <c r="I8" s="7"/>
      <c r="J8" s="7"/>
    </row>
    <row r="9" spans="1:10" ht="25.5" x14ac:dyDescent="0.2">
      <c r="A9" s="8" t="s">
        <v>14</v>
      </c>
      <c r="B9" s="9" t="s">
        <v>15</v>
      </c>
      <c r="C9" s="10">
        <v>1</v>
      </c>
      <c r="D9" s="10">
        <v>1</v>
      </c>
      <c r="E9" s="11">
        <v>275</v>
      </c>
      <c r="F9" s="12"/>
      <c r="G9" s="10">
        <v>42870</v>
      </c>
      <c r="H9" s="10">
        <v>50640</v>
      </c>
      <c r="I9" s="13">
        <v>14249</v>
      </c>
      <c r="J9" s="14">
        <f>+I9/H9</f>
        <v>0.28137835703001579</v>
      </c>
    </row>
    <row r="10" spans="1:10" x14ac:dyDescent="0.2">
      <c r="A10" s="8" t="s">
        <v>16</v>
      </c>
      <c r="B10" s="15" t="s">
        <v>17</v>
      </c>
      <c r="C10" s="10">
        <v>35</v>
      </c>
      <c r="D10" s="10">
        <v>56</v>
      </c>
      <c r="E10" s="11">
        <v>60</v>
      </c>
      <c r="F10" s="14">
        <f>+E10/D10</f>
        <v>1.0714285714285714</v>
      </c>
      <c r="G10" s="10">
        <v>424</v>
      </c>
      <c r="H10" s="10">
        <v>424</v>
      </c>
      <c r="I10" s="13">
        <v>472</v>
      </c>
      <c r="J10" s="14">
        <f t="shared" ref="J10:J39" si="0">+I10/H10</f>
        <v>1.1132075471698113</v>
      </c>
    </row>
    <row r="11" spans="1:10" x14ac:dyDescent="0.2">
      <c r="A11" s="8" t="s">
        <v>18</v>
      </c>
      <c r="B11" s="15" t="s">
        <v>19</v>
      </c>
      <c r="C11" s="10">
        <v>6878</v>
      </c>
      <c r="D11" s="10">
        <v>6878</v>
      </c>
      <c r="E11" s="11">
        <v>25795</v>
      </c>
      <c r="F11" s="14">
        <f>+E11/D11</f>
        <v>3.7503634777551613</v>
      </c>
      <c r="G11" s="10">
        <v>7741</v>
      </c>
      <c r="H11" s="10">
        <v>7741</v>
      </c>
      <c r="I11" s="13">
        <v>1171</v>
      </c>
      <c r="J11" s="14">
        <f t="shared" si="0"/>
        <v>0.15127244542048832</v>
      </c>
    </row>
    <row r="12" spans="1:10" x14ac:dyDescent="0.2">
      <c r="A12" s="8" t="s">
        <v>20</v>
      </c>
      <c r="B12" s="15" t="s">
        <v>21</v>
      </c>
      <c r="C12" s="10">
        <v>49455</v>
      </c>
      <c r="D12" s="10">
        <v>50113</v>
      </c>
      <c r="E12" s="11">
        <v>38957</v>
      </c>
      <c r="F12" s="14">
        <f>+E12/D12</f>
        <v>0.7773831141619939</v>
      </c>
      <c r="G12" s="10">
        <v>973</v>
      </c>
      <c r="H12" s="10">
        <v>1106</v>
      </c>
      <c r="I12" s="13">
        <v>1053</v>
      </c>
      <c r="J12" s="14">
        <f t="shared" si="0"/>
        <v>0.95207956600361665</v>
      </c>
    </row>
    <row r="13" spans="1:10" x14ac:dyDescent="0.2">
      <c r="A13" s="8" t="s">
        <v>22</v>
      </c>
      <c r="B13" s="15" t="s">
        <v>23</v>
      </c>
      <c r="C13" s="10">
        <v>26846</v>
      </c>
      <c r="D13" s="10">
        <v>39406</v>
      </c>
      <c r="E13" s="11">
        <v>25471</v>
      </c>
      <c r="F13" s="14">
        <f>+E13/D13</f>
        <v>0.64637364868294167</v>
      </c>
      <c r="G13" s="10">
        <v>10587</v>
      </c>
      <c r="H13" s="10">
        <v>10587</v>
      </c>
      <c r="I13" s="13">
        <v>9153</v>
      </c>
      <c r="J13" s="14"/>
    </row>
    <row r="14" spans="1:10" x14ac:dyDescent="0.2">
      <c r="A14" s="8" t="s">
        <v>24</v>
      </c>
      <c r="B14" s="15" t="s">
        <v>25</v>
      </c>
      <c r="C14" s="10">
        <v>0</v>
      </c>
      <c r="D14" s="10"/>
      <c r="E14" s="11">
        <v>141</v>
      </c>
      <c r="F14" s="14"/>
      <c r="G14" s="10">
        <v>0</v>
      </c>
      <c r="H14" s="10"/>
      <c r="I14" s="13">
        <v>159</v>
      </c>
      <c r="J14" s="14"/>
    </row>
    <row r="15" spans="1:10" x14ac:dyDescent="0.2">
      <c r="A15" s="8" t="s">
        <v>26</v>
      </c>
      <c r="B15" s="10" t="s">
        <v>27</v>
      </c>
      <c r="C15" s="10"/>
      <c r="D15" s="10"/>
      <c r="E15" s="11">
        <v>0</v>
      </c>
      <c r="F15" s="14"/>
      <c r="G15" s="10">
        <v>1697</v>
      </c>
      <c r="H15" s="10">
        <v>1697</v>
      </c>
      <c r="I15" s="13">
        <v>80</v>
      </c>
      <c r="J15" s="14"/>
    </row>
    <row r="16" spans="1:10" x14ac:dyDescent="0.2">
      <c r="A16" s="8" t="s">
        <v>28</v>
      </c>
      <c r="B16" s="10" t="s">
        <v>29</v>
      </c>
      <c r="C16" s="10">
        <v>1295</v>
      </c>
      <c r="D16" s="10">
        <v>1295</v>
      </c>
      <c r="E16" s="11">
        <v>1347</v>
      </c>
      <c r="F16" s="14"/>
      <c r="G16" s="10"/>
      <c r="H16" s="10"/>
      <c r="I16" s="13">
        <v>262</v>
      </c>
      <c r="J16" s="14"/>
    </row>
    <row r="17" spans="1:10" ht="38.25" x14ac:dyDescent="0.2">
      <c r="A17" s="8" t="s">
        <v>30</v>
      </c>
      <c r="B17" s="16" t="s">
        <v>31</v>
      </c>
      <c r="C17" s="17"/>
      <c r="D17" s="10"/>
      <c r="E17" s="11"/>
      <c r="F17" s="14"/>
      <c r="G17" s="10">
        <v>127</v>
      </c>
      <c r="H17" s="10">
        <v>127</v>
      </c>
      <c r="I17" s="13">
        <v>109</v>
      </c>
      <c r="J17" s="14">
        <f t="shared" si="0"/>
        <v>0.8582677165354331</v>
      </c>
    </row>
    <row r="18" spans="1:10" ht="25.5" x14ac:dyDescent="0.2">
      <c r="A18" s="8" t="s">
        <v>32</v>
      </c>
      <c r="B18" s="16" t="s">
        <v>33</v>
      </c>
      <c r="C18" s="17"/>
      <c r="D18" s="10"/>
      <c r="E18" s="11"/>
      <c r="F18" s="14"/>
      <c r="G18" s="10">
        <v>508</v>
      </c>
      <c r="H18" s="10">
        <v>508</v>
      </c>
      <c r="I18" s="13">
        <v>451</v>
      </c>
      <c r="J18" s="14">
        <f t="shared" si="0"/>
        <v>0.88779527559055116</v>
      </c>
    </row>
    <row r="19" spans="1:10" ht="25.5" x14ac:dyDescent="0.2">
      <c r="A19" s="8" t="s">
        <v>34</v>
      </c>
      <c r="B19" s="18" t="s">
        <v>35</v>
      </c>
      <c r="C19" s="17"/>
      <c r="D19" s="10"/>
      <c r="E19" s="11">
        <v>544</v>
      </c>
      <c r="F19" s="14"/>
      <c r="G19" s="10"/>
      <c r="H19" s="10"/>
      <c r="I19" s="13">
        <v>428</v>
      </c>
      <c r="J19" s="14"/>
    </row>
    <row r="20" spans="1:10" x14ac:dyDescent="0.2">
      <c r="A20" s="8" t="s">
        <v>36</v>
      </c>
      <c r="B20" s="15" t="s">
        <v>37</v>
      </c>
      <c r="C20" s="10"/>
      <c r="D20" s="10"/>
      <c r="E20" s="11"/>
      <c r="F20" s="14"/>
      <c r="G20" s="10">
        <v>1397</v>
      </c>
      <c r="H20" s="10">
        <v>1397</v>
      </c>
      <c r="I20" s="13">
        <v>1259</v>
      </c>
      <c r="J20" s="14">
        <f t="shared" si="0"/>
        <v>0.90121689334287758</v>
      </c>
    </row>
    <row r="21" spans="1:10" x14ac:dyDescent="0.2">
      <c r="A21" s="8" t="s">
        <v>38</v>
      </c>
      <c r="B21" s="15" t="s">
        <v>39</v>
      </c>
      <c r="C21" s="10"/>
      <c r="D21" s="10"/>
      <c r="E21" s="11">
        <v>140</v>
      </c>
      <c r="F21" s="14"/>
      <c r="G21" s="10">
        <v>4417</v>
      </c>
      <c r="H21" s="10">
        <v>4613</v>
      </c>
      <c r="I21" s="13">
        <v>4678</v>
      </c>
      <c r="J21" s="14">
        <f t="shared" si="0"/>
        <v>1.0140906134836332</v>
      </c>
    </row>
    <row r="22" spans="1:10" x14ac:dyDescent="0.2">
      <c r="A22" s="8" t="s">
        <v>40</v>
      </c>
      <c r="B22" s="15" t="s">
        <v>41</v>
      </c>
      <c r="C22" s="10">
        <v>0</v>
      </c>
      <c r="D22" s="10"/>
      <c r="E22" s="11">
        <v>0</v>
      </c>
      <c r="F22" s="14"/>
      <c r="G22" s="10">
        <v>660</v>
      </c>
      <c r="H22" s="10">
        <v>660</v>
      </c>
      <c r="I22" s="13">
        <v>93</v>
      </c>
      <c r="J22" s="14">
        <f t="shared" si="0"/>
        <v>0.1409090909090909</v>
      </c>
    </row>
    <row r="23" spans="1:10" x14ac:dyDescent="0.2">
      <c r="A23" s="8" t="s">
        <v>42</v>
      </c>
      <c r="B23" s="15" t="s">
        <v>43</v>
      </c>
      <c r="C23" s="10"/>
      <c r="D23" s="10"/>
      <c r="E23" s="11">
        <v>0</v>
      </c>
      <c r="F23" s="14"/>
      <c r="G23" s="10">
        <v>324</v>
      </c>
      <c r="H23" s="10">
        <v>324</v>
      </c>
      <c r="I23" s="13">
        <v>3871</v>
      </c>
      <c r="J23" s="14">
        <f t="shared" si="0"/>
        <v>11.947530864197532</v>
      </c>
    </row>
    <row r="24" spans="1:10" x14ac:dyDescent="0.2">
      <c r="A24" s="8" t="s">
        <v>44</v>
      </c>
      <c r="B24" s="15" t="s">
        <v>45</v>
      </c>
      <c r="C24" s="10"/>
      <c r="D24" s="10"/>
      <c r="E24" s="11"/>
      <c r="F24" s="14"/>
      <c r="G24" s="10">
        <v>0</v>
      </c>
      <c r="H24" s="10"/>
      <c r="I24" s="13">
        <v>0</v>
      </c>
      <c r="J24" s="14"/>
    </row>
    <row r="25" spans="1:10" x14ac:dyDescent="0.2">
      <c r="A25" s="8" t="s">
        <v>46</v>
      </c>
      <c r="B25" s="15" t="s">
        <v>47</v>
      </c>
      <c r="C25" s="10"/>
      <c r="D25" s="10"/>
      <c r="E25" s="11"/>
      <c r="F25" s="14"/>
      <c r="G25" s="10">
        <v>25</v>
      </c>
      <c r="H25" s="10">
        <v>25</v>
      </c>
      <c r="I25" s="13">
        <v>22</v>
      </c>
      <c r="J25" s="14">
        <f t="shared" si="0"/>
        <v>0.88</v>
      </c>
    </row>
    <row r="26" spans="1:10" x14ac:dyDescent="0.2">
      <c r="A26" s="8" t="s">
        <v>48</v>
      </c>
      <c r="B26" s="19" t="s">
        <v>49</v>
      </c>
      <c r="C26" s="10"/>
      <c r="D26" s="10"/>
      <c r="E26" s="11"/>
      <c r="F26" s="14"/>
      <c r="G26" s="10"/>
      <c r="H26" s="10"/>
      <c r="I26" s="13">
        <v>58</v>
      </c>
      <c r="J26" s="14"/>
    </row>
    <row r="27" spans="1:10" x14ac:dyDescent="0.2">
      <c r="A27" s="8" t="s">
        <v>50</v>
      </c>
      <c r="B27" s="15" t="s">
        <v>51</v>
      </c>
      <c r="C27" s="10"/>
      <c r="D27" s="10"/>
      <c r="E27" s="11"/>
      <c r="F27" s="14"/>
      <c r="G27" s="10">
        <v>1200</v>
      </c>
      <c r="H27" s="10">
        <v>1200</v>
      </c>
      <c r="I27" s="13">
        <v>800</v>
      </c>
      <c r="J27" s="14">
        <f t="shared" si="0"/>
        <v>0.66666666666666663</v>
      </c>
    </row>
    <row r="28" spans="1:10" x14ac:dyDescent="0.2">
      <c r="A28" s="8" t="s">
        <v>52</v>
      </c>
      <c r="B28" s="15" t="s">
        <v>53</v>
      </c>
      <c r="C28" s="10"/>
      <c r="D28" s="10"/>
      <c r="E28" s="11"/>
      <c r="F28" s="14"/>
      <c r="G28" s="10">
        <v>518</v>
      </c>
      <c r="H28" s="10">
        <v>518</v>
      </c>
      <c r="I28" s="13">
        <v>1138</v>
      </c>
      <c r="J28" s="14">
        <f t="shared" si="0"/>
        <v>2.1969111969111967</v>
      </c>
    </row>
    <row r="29" spans="1:10" x14ac:dyDescent="0.2">
      <c r="A29" s="8" t="s">
        <v>54</v>
      </c>
      <c r="B29" s="15" t="s">
        <v>55</v>
      </c>
      <c r="C29" s="10"/>
      <c r="D29" s="10"/>
      <c r="E29" s="11"/>
      <c r="F29" s="14"/>
      <c r="G29" s="10">
        <v>639</v>
      </c>
      <c r="H29" s="10">
        <v>639</v>
      </c>
      <c r="I29" s="13">
        <v>633</v>
      </c>
      <c r="J29" s="14">
        <f t="shared" si="0"/>
        <v>0.99061032863849763</v>
      </c>
    </row>
    <row r="30" spans="1:10" x14ac:dyDescent="0.2">
      <c r="A30" s="8" t="s">
        <v>56</v>
      </c>
      <c r="B30" s="15" t="s">
        <v>57</v>
      </c>
      <c r="C30" s="10">
        <v>1509</v>
      </c>
      <c r="D30" s="10">
        <v>1509</v>
      </c>
      <c r="E30" s="11">
        <v>1059</v>
      </c>
      <c r="F30" s="14">
        <f>+E30/D30</f>
        <v>0.70178926441351885</v>
      </c>
      <c r="G30" s="10">
        <v>7642</v>
      </c>
      <c r="H30" s="10">
        <v>10887</v>
      </c>
      <c r="I30" s="13">
        <v>4159</v>
      </c>
      <c r="J30" s="14">
        <f t="shared" si="0"/>
        <v>0.38201524754294114</v>
      </c>
    </row>
    <row r="31" spans="1:10" x14ac:dyDescent="0.2">
      <c r="A31" s="8" t="s">
        <v>58</v>
      </c>
      <c r="B31" s="19" t="s">
        <v>59</v>
      </c>
      <c r="C31" s="20"/>
      <c r="D31" s="10"/>
      <c r="E31" s="11"/>
      <c r="F31" s="14"/>
      <c r="G31" s="10">
        <v>450</v>
      </c>
      <c r="H31" s="10">
        <v>450</v>
      </c>
      <c r="I31" s="13">
        <f>6408+99</f>
        <v>6507</v>
      </c>
      <c r="J31" s="14">
        <f t="shared" si="0"/>
        <v>14.46</v>
      </c>
    </row>
    <row r="32" spans="1:10" x14ac:dyDescent="0.2">
      <c r="A32" s="8" t="s">
        <v>60</v>
      </c>
      <c r="B32" s="15" t="s">
        <v>61</v>
      </c>
      <c r="C32" s="10"/>
      <c r="D32" s="10"/>
      <c r="E32" s="11"/>
      <c r="F32" s="14"/>
      <c r="G32" s="10">
        <v>300</v>
      </c>
      <c r="H32" s="10">
        <v>300</v>
      </c>
      <c r="I32" s="13">
        <v>211</v>
      </c>
      <c r="J32" s="14">
        <f t="shared" si="0"/>
        <v>0.70333333333333337</v>
      </c>
    </row>
    <row r="33" spans="1:10" x14ac:dyDescent="0.2">
      <c r="A33" s="8" t="s">
        <v>62</v>
      </c>
      <c r="B33" s="15" t="s">
        <v>63</v>
      </c>
      <c r="C33" s="10"/>
      <c r="D33" s="10"/>
      <c r="E33" s="11"/>
      <c r="F33" s="14"/>
      <c r="G33" s="10">
        <v>25</v>
      </c>
      <c r="H33" s="10">
        <v>25</v>
      </c>
      <c r="I33" s="13"/>
      <c r="J33" s="14">
        <f t="shared" si="0"/>
        <v>0</v>
      </c>
    </row>
    <row r="34" spans="1:10" x14ac:dyDescent="0.2">
      <c r="A34" s="8" t="s">
        <v>64</v>
      </c>
      <c r="B34" s="15" t="s">
        <v>65</v>
      </c>
      <c r="C34" s="10"/>
      <c r="D34" s="10"/>
      <c r="E34" s="11"/>
      <c r="F34" s="14"/>
      <c r="G34" s="10">
        <v>0</v>
      </c>
      <c r="H34" s="10"/>
      <c r="I34" s="13">
        <v>0</v>
      </c>
      <c r="J34" s="14"/>
    </row>
    <row r="35" spans="1:10" x14ac:dyDescent="0.2">
      <c r="A35" s="8" t="s">
        <v>66</v>
      </c>
      <c r="B35" s="15" t="s">
        <v>67</v>
      </c>
      <c r="C35" s="10">
        <v>0</v>
      </c>
      <c r="D35" s="10"/>
      <c r="E35" s="11"/>
      <c r="F35" s="14"/>
      <c r="G35" s="10">
        <v>0</v>
      </c>
      <c r="H35" s="10"/>
      <c r="I35" s="13">
        <v>0</v>
      </c>
      <c r="J35" s="14"/>
    </row>
    <row r="36" spans="1:10" x14ac:dyDescent="0.2">
      <c r="A36" s="8" t="s">
        <v>68</v>
      </c>
      <c r="B36" s="15" t="s">
        <v>69</v>
      </c>
      <c r="C36" s="10"/>
      <c r="D36" s="10"/>
      <c r="E36" s="11"/>
      <c r="F36" s="14"/>
      <c r="G36" s="10">
        <v>0</v>
      </c>
      <c r="H36" s="10"/>
      <c r="I36" s="13">
        <v>0</v>
      </c>
      <c r="J36" s="14"/>
    </row>
    <row r="37" spans="1:10" x14ac:dyDescent="0.2">
      <c r="A37" s="8" t="s">
        <v>70</v>
      </c>
      <c r="B37" s="15" t="s">
        <v>71</v>
      </c>
      <c r="C37" s="10"/>
      <c r="D37" s="10"/>
      <c r="E37" s="11"/>
      <c r="F37" s="14"/>
      <c r="G37" s="10">
        <v>0</v>
      </c>
      <c r="H37" s="10"/>
      <c r="I37" s="13">
        <v>10</v>
      </c>
      <c r="J37" s="14"/>
    </row>
    <row r="38" spans="1:10" x14ac:dyDescent="0.2">
      <c r="A38" s="8" t="s">
        <v>72</v>
      </c>
      <c r="B38" s="15" t="s">
        <v>73</v>
      </c>
      <c r="C38" s="10"/>
      <c r="D38" s="10"/>
      <c r="E38" s="11"/>
      <c r="F38" s="14"/>
      <c r="G38" s="10">
        <v>5305</v>
      </c>
      <c r="H38" s="10">
        <v>5305</v>
      </c>
      <c r="I38" s="13">
        <v>5253</v>
      </c>
      <c r="J38" s="14">
        <f t="shared" si="0"/>
        <v>0.9901979264844486</v>
      </c>
    </row>
    <row r="39" spans="1:10" x14ac:dyDescent="0.2">
      <c r="A39" s="8" t="s">
        <v>74</v>
      </c>
      <c r="B39" s="15" t="s">
        <v>75</v>
      </c>
      <c r="C39" s="10"/>
      <c r="D39" s="10"/>
      <c r="E39" s="11">
        <v>25</v>
      </c>
      <c r="F39" s="14"/>
      <c r="G39" s="10">
        <v>2535</v>
      </c>
      <c r="H39" s="10">
        <v>3740</v>
      </c>
      <c r="I39" s="13">
        <v>3516</v>
      </c>
      <c r="J39" s="14">
        <f t="shared" si="0"/>
        <v>0.94010695187165771</v>
      </c>
    </row>
    <row r="40" spans="1:10" x14ac:dyDescent="0.2">
      <c r="A40" s="8" t="s">
        <v>76</v>
      </c>
      <c r="B40" s="15" t="s">
        <v>77</v>
      </c>
      <c r="C40" s="10">
        <v>4345</v>
      </c>
      <c r="D40" s="10">
        <v>3655</v>
      </c>
      <c r="E40" s="11">
        <v>4118</v>
      </c>
      <c r="F40" s="14">
        <f>+E40/D40</f>
        <v>1.1266757865937072</v>
      </c>
      <c r="G40" s="10">
        <v>0</v>
      </c>
      <c r="H40" s="10"/>
      <c r="I40" s="13">
        <v>0</v>
      </c>
      <c r="J40" s="14"/>
    </row>
    <row r="41" spans="1:10" x14ac:dyDescent="0.2">
      <c r="A41" s="8" t="s">
        <v>78</v>
      </c>
      <c r="B41" s="15" t="s">
        <v>79</v>
      </c>
      <c r="C41" s="10">
        <v>0</v>
      </c>
      <c r="D41" s="10"/>
      <c r="E41" s="11">
        <v>0</v>
      </c>
      <c r="F41" s="14"/>
      <c r="G41" s="10">
        <v>0</v>
      </c>
      <c r="H41" s="10"/>
      <c r="I41" s="13">
        <v>0</v>
      </c>
      <c r="J41" s="14"/>
    </row>
    <row r="42" spans="1:10" x14ac:dyDescent="0.2">
      <c r="A42" s="8"/>
      <c r="B42" s="21" t="s">
        <v>80</v>
      </c>
      <c r="C42" s="22">
        <v>90364</v>
      </c>
      <c r="D42" s="22">
        <v>102913</v>
      </c>
      <c r="E42" s="22">
        <f>SUM(E9:E41)</f>
        <v>97932</v>
      </c>
      <c r="F42" s="23">
        <f>+E42/D42</f>
        <v>0.95159989505698983</v>
      </c>
      <c r="G42" s="22">
        <v>90364</v>
      </c>
      <c r="H42" s="22">
        <v>102913</v>
      </c>
      <c r="I42" s="22">
        <f>SUM(I9:I41)</f>
        <v>59795</v>
      </c>
      <c r="J42" s="23">
        <f>+I42/H42</f>
        <v>0.58102474905988555</v>
      </c>
    </row>
    <row r="43" spans="1:10" x14ac:dyDescent="0.2">
      <c r="A43" s="24" t="s">
        <v>81</v>
      </c>
      <c r="B43" s="25"/>
      <c r="C43" s="25"/>
      <c r="D43" s="25"/>
      <c r="E43" s="25"/>
      <c r="F43" s="25"/>
      <c r="G43" s="25"/>
      <c r="H43" s="25"/>
      <c r="I43" s="25"/>
      <c r="J43" s="26"/>
    </row>
    <row r="44" spans="1:10" x14ac:dyDescent="0.2">
      <c r="A44" s="15" t="s">
        <v>82</v>
      </c>
      <c r="B44" s="10"/>
      <c r="C44" s="10"/>
      <c r="D44" s="10"/>
      <c r="E44" s="10"/>
      <c r="F44" s="10"/>
      <c r="G44" s="10">
        <f>+'[1]3.'!E14</f>
        <v>100</v>
      </c>
      <c r="H44" s="10">
        <f>+'[1]3.'!F14</f>
        <v>100</v>
      </c>
      <c r="I44" s="10">
        <f>+'[1]3.'!G14</f>
        <v>0</v>
      </c>
      <c r="J44" s="10"/>
    </row>
    <row r="45" spans="1:10" x14ac:dyDescent="0.2">
      <c r="A45" s="15" t="s">
        <v>83</v>
      </c>
      <c r="B45" s="10"/>
      <c r="C45" s="10"/>
      <c r="D45" s="10"/>
      <c r="E45" s="10"/>
      <c r="F45" s="10"/>
      <c r="G45" s="10">
        <f>+'[1]4.'!E27</f>
        <v>6099</v>
      </c>
      <c r="H45" s="10">
        <f>+'[1]4.'!F27</f>
        <v>23363</v>
      </c>
      <c r="I45" s="10"/>
      <c r="J45" s="10"/>
    </row>
    <row r="46" spans="1:10" x14ac:dyDescent="0.2">
      <c r="A46" s="27"/>
      <c r="G46" s="28"/>
      <c r="H46" s="28"/>
      <c r="I46" s="28"/>
    </row>
    <row r="47" spans="1:10" x14ac:dyDescent="0.2">
      <c r="A47" s="27"/>
      <c r="G47" s="28"/>
      <c r="H47" s="28"/>
      <c r="I47" s="28"/>
    </row>
    <row r="48" spans="1:10" x14ac:dyDescent="0.2">
      <c r="A48" s="27"/>
      <c r="G48" s="28"/>
      <c r="H48" s="28"/>
      <c r="I48" s="28"/>
    </row>
    <row r="49" spans="1:9" x14ac:dyDescent="0.2">
      <c r="A49" s="27"/>
      <c r="G49" s="28"/>
      <c r="H49" s="28"/>
      <c r="I49" s="28"/>
    </row>
    <row r="50" spans="1:9" x14ac:dyDescent="0.2">
      <c r="A50" s="27"/>
      <c r="G50" s="28"/>
      <c r="H50" s="28"/>
      <c r="I50" s="28"/>
    </row>
    <row r="51" spans="1:9" x14ac:dyDescent="0.2">
      <c r="A51" s="27"/>
      <c r="G51" s="28"/>
      <c r="H51" s="28"/>
      <c r="I51" s="28"/>
    </row>
    <row r="52" spans="1:9" x14ac:dyDescent="0.2">
      <c r="G52" s="28"/>
      <c r="H52" s="28"/>
      <c r="I52" s="28"/>
    </row>
    <row r="53" spans="1:9" x14ac:dyDescent="0.2">
      <c r="G53" s="28"/>
      <c r="H53" s="28"/>
      <c r="I53" s="28"/>
    </row>
    <row r="54" spans="1:9" x14ac:dyDescent="0.2">
      <c r="G54" s="28"/>
      <c r="H54" s="28"/>
      <c r="I54" s="28"/>
    </row>
  </sheetData>
  <mergeCells count="10">
    <mergeCell ref="A8:J8"/>
    <mergeCell ref="A43:J43"/>
    <mergeCell ref="A1:J1"/>
    <mergeCell ref="A2:J2"/>
    <mergeCell ref="A3:J3"/>
    <mergeCell ref="I5:J5"/>
    <mergeCell ref="A6:A7"/>
    <mergeCell ref="B6:B7"/>
    <mergeCell ref="C6:F6"/>
    <mergeCell ref="G6:J6"/>
  </mergeCells>
  <pageMargins left="0.78740157480314965" right="0.19685039370078741" top="0.19685039370078741" bottom="0.19685039370078741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2021-05-31T09:17:12Z</dcterms:created>
  <dcterms:modified xsi:type="dcterms:W3CDTF">2021-05-31T09:17:20Z</dcterms:modified>
</cp:coreProperties>
</file>