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453E7B1F-8B80-456F-B2EF-241206266808}" xr6:coauthVersionLast="46" xr6:coauthVersionMax="46" xr10:uidLastSave="{00000000-0000-0000-0000-000000000000}"/>
  <bookViews>
    <workbookView xWindow="-120" yWindow="-120" windowWidth="19440" windowHeight="15000" xr2:uid="{3265B153-3BA2-4E29-B71C-3C449836F7ED}"/>
  </bookViews>
  <sheets>
    <sheet name="6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5" i="1" s="1"/>
  <c r="H24" i="1"/>
  <c r="H25" i="1" s="1"/>
  <c r="B23" i="1"/>
  <c r="B25" i="1" s="1"/>
  <c r="J21" i="1"/>
  <c r="I21" i="1"/>
  <c r="E21" i="1"/>
  <c r="D21" i="1"/>
  <c r="C21" i="1"/>
  <c r="K20" i="1"/>
  <c r="J20" i="1"/>
  <c r="I20" i="1"/>
  <c r="E20" i="1"/>
  <c r="D20" i="1"/>
  <c r="C20" i="1"/>
  <c r="K19" i="1"/>
  <c r="J19" i="1"/>
  <c r="J24" i="1" s="1"/>
  <c r="J25" i="1" s="1"/>
  <c r="I19" i="1"/>
  <c r="I24" i="1" s="1"/>
  <c r="I25" i="1" s="1"/>
  <c r="E19" i="1"/>
  <c r="E23" i="1" s="1"/>
  <c r="E25" i="1" s="1"/>
  <c r="D19" i="1"/>
  <c r="C19" i="1"/>
  <c r="C23" i="1" s="1"/>
  <c r="C25" i="1" s="1"/>
  <c r="E18" i="1"/>
  <c r="D18" i="1"/>
  <c r="D23" i="1" s="1"/>
  <c r="D25" i="1" s="1"/>
  <c r="C18" i="1"/>
  <c r="H15" i="1"/>
  <c r="H16" i="1" s="1"/>
  <c r="K14" i="1"/>
  <c r="J14" i="1"/>
  <c r="I14" i="1"/>
  <c r="K13" i="1"/>
  <c r="J13" i="1"/>
  <c r="I13" i="1"/>
  <c r="B13" i="1"/>
  <c r="B16" i="1" s="1"/>
  <c r="K12" i="1"/>
  <c r="J12" i="1"/>
  <c r="I12" i="1"/>
  <c r="E12" i="1"/>
  <c r="D12" i="1"/>
  <c r="C12" i="1"/>
  <c r="K11" i="1"/>
  <c r="J11" i="1"/>
  <c r="I11" i="1"/>
  <c r="E11" i="1"/>
  <c r="D11" i="1"/>
  <c r="C11" i="1"/>
  <c r="K10" i="1"/>
  <c r="J10" i="1"/>
  <c r="I10" i="1"/>
  <c r="K9" i="1"/>
  <c r="J9" i="1"/>
  <c r="I9" i="1"/>
  <c r="E9" i="1"/>
  <c r="D9" i="1"/>
  <c r="C9" i="1"/>
  <c r="K8" i="1"/>
  <c r="K15" i="1" s="1"/>
  <c r="K16" i="1" s="1"/>
  <c r="J8" i="1"/>
  <c r="J15" i="1" s="1"/>
  <c r="J16" i="1" s="1"/>
  <c r="I8" i="1"/>
  <c r="I15" i="1" s="1"/>
  <c r="I16" i="1" s="1"/>
  <c r="E8" i="1"/>
  <c r="E13" i="1" s="1"/>
  <c r="E16" i="1" s="1"/>
  <c r="E26" i="1" s="1"/>
  <c r="D8" i="1"/>
  <c r="D13" i="1" s="1"/>
  <c r="D16" i="1" s="1"/>
  <c r="D26" i="1" s="1"/>
  <c r="C8" i="1"/>
  <c r="C13" i="1" s="1"/>
  <c r="C16" i="1" s="1"/>
  <c r="C26" i="1" s="1"/>
  <c r="I26" i="1" l="1"/>
  <c r="K26" i="1"/>
  <c r="J26" i="1"/>
  <c r="B26" i="1"/>
  <c r="H26" i="1"/>
</calcChain>
</file>

<file path=xl/sharedStrings.xml><?xml version="1.0" encoding="utf-8"?>
<sst xmlns="http://schemas.openxmlformats.org/spreadsheetml/2006/main" count="49" uniqueCount="44">
  <si>
    <t>6.  melléklet</t>
  </si>
  <si>
    <t>a 5/2021. (V.31.) önkormányzati rendelethez</t>
  </si>
  <si>
    <t>Zalaháshágy Község Önkormányzat költségvetési mérlege tájékoztató jelleggel</t>
  </si>
  <si>
    <t>Adatok ezer Ft</t>
  </si>
  <si>
    <t>2019. évi tény adatok</t>
  </si>
  <si>
    <t>2020. évi  
eredeti
előirányzat</t>
  </si>
  <si>
    <t>2020.évi módosított előirányzat</t>
  </si>
  <si>
    <t>2020.évi teljesítés</t>
  </si>
  <si>
    <t>Megnevezés</t>
  </si>
  <si>
    <t>I. Működési célú bevételek</t>
  </si>
  <si>
    <t>I. Működési célú kiadások</t>
  </si>
  <si>
    <t>1.) Intézményi működési bevételek</t>
  </si>
  <si>
    <t>1.) Személyi juttatások</t>
  </si>
  <si>
    <t>2.) Közhatalmi bevételek</t>
  </si>
  <si>
    <t>2.) Munkaadókat terhelő járuékok és szociális hozzájárulási adó</t>
  </si>
  <si>
    <t>3.) Dologi kiadások</t>
  </si>
  <si>
    <t>3.) Támogatások, kiegészítések, átvett pénzeszközök</t>
  </si>
  <si>
    <t>4.) Egyéb működési célú kiadások, pénzeszköz átadások (költségvetési szervek nélkül)</t>
  </si>
  <si>
    <t>4.) Finanszírozási bevételek</t>
  </si>
  <si>
    <t>5.) Tartalékból működésre</t>
  </si>
  <si>
    <t xml:space="preserve">     Költségvetési műk. bevételei összesen:</t>
  </si>
  <si>
    <t>6.) Finanszírozási kiadások</t>
  </si>
  <si>
    <t>7.) Ellátottak pénzbeli juttatásai</t>
  </si>
  <si>
    <t xml:space="preserve">   Költségvetési műk. kiadásai összesen:</t>
  </si>
  <si>
    <t xml:space="preserve">MŰKÖDÉSI CÉLÚ BEVÉTELEK ÖSSZ:                      </t>
  </si>
  <si>
    <t>MŰKÖDÉSI CÉLÚ KIADÁSOK ÖSSZ.:</t>
  </si>
  <si>
    <t>II. Felhalmozási célú bevételek</t>
  </si>
  <si>
    <t>II. Felhalmozási célú kiadások</t>
  </si>
  <si>
    <t>1.) Intézményi felhalmozási bevételek</t>
  </si>
  <si>
    <t>1.) Támogatásértékű kiadás és végleges pénzeszköz átadás felhalm.célra</t>
  </si>
  <si>
    <t>2.) Közhatalmi bevételek felhalmozási része</t>
  </si>
  <si>
    <t>2.) Beruházás</t>
  </si>
  <si>
    <t>3.) Támogatások, kiegészítések, átvett pénzeszközök felhalm.célra</t>
  </si>
  <si>
    <t>3.) Felújítás</t>
  </si>
  <si>
    <t>4.) Finanszírozási bevételek felhalm.része</t>
  </si>
  <si>
    <t>4.) Tartalékból felhalmozásra</t>
  </si>
  <si>
    <t>5.) Felhalmozási bevételek</t>
  </si>
  <si>
    <t>5.) Kölcsönnyújtás</t>
  </si>
  <si>
    <t xml:space="preserve">     Költségvetési felhalm. bevételei összesen:</t>
  </si>
  <si>
    <t>6.) Finanszírozási kiadások felhalm.része</t>
  </si>
  <si>
    <t xml:space="preserve">      Költségvetési felh.célú kiadásai összesen:</t>
  </si>
  <si>
    <t>FELHALMOZÁSI CÉLÚ BEVÉTELEK  ÖSSZESEN:</t>
  </si>
  <si>
    <t>FELHALMOZÁSI CÉLÚ KIADÁSOK ÖSSZESEN:</t>
  </si>
  <si>
    <t>ÖNKORMÁNYZAT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</si>
</sst>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8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 wrapText="1"/>
    </xf>
    <xf numFmtId="3" fontId="0" fillId="0" borderId="0" xfId="0" applyNumberFormat="1"/>
    <xf numFmtId="3" fontId="3" fillId="0" borderId="6" xfId="0" applyNumberFormat="1" applyFont="1" applyBorder="1" applyAlignment="1">
      <alignment horizontal="right" vertical="center"/>
    </xf>
    <xf numFmtId="3" fontId="2" fillId="2" borderId="1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ah&#225;sh&#225;gy%202020.%20z&#225;rsz&#225;mad&#225;si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"/>
      <sheetName val="3."/>
      <sheetName val="4."/>
      <sheetName val="5."/>
      <sheetName val="6."/>
      <sheetName val="7."/>
      <sheetName val="8.1"/>
      <sheetName val="8.2"/>
      <sheetName val="8.3"/>
      <sheetName val="9."/>
      <sheetName val="10."/>
      <sheetName val="11"/>
      <sheetName val="12"/>
      <sheetName val="13."/>
      <sheetName val="14."/>
    </sheetNames>
    <sheetDataSet>
      <sheetData sheetId="0">
        <row r="20">
          <cell r="F20">
            <v>3906</v>
          </cell>
          <cell r="G20">
            <v>4768</v>
          </cell>
          <cell r="H20">
            <v>3489</v>
          </cell>
          <cell r="J20">
            <v>0</v>
          </cell>
          <cell r="K20">
            <v>0</v>
          </cell>
          <cell r="L20">
            <v>0</v>
          </cell>
        </row>
        <row r="27">
          <cell r="F27">
            <v>24331</v>
          </cell>
          <cell r="G27">
            <v>25787</v>
          </cell>
          <cell r="H27">
            <v>25787</v>
          </cell>
          <cell r="J27">
            <v>0</v>
          </cell>
          <cell r="K27">
            <v>0</v>
          </cell>
          <cell r="L27">
            <v>0</v>
          </cell>
        </row>
        <row r="38">
          <cell r="F38">
            <v>1509</v>
          </cell>
          <cell r="G38">
            <v>1509</v>
          </cell>
          <cell r="H38">
            <v>1964</v>
          </cell>
        </row>
        <row r="39">
          <cell r="J39">
            <v>0</v>
          </cell>
          <cell r="K39">
            <v>0</v>
          </cell>
          <cell r="L39">
            <v>0</v>
          </cell>
        </row>
        <row r="45">
          <cell r="J45">
            <v>29397</v>
          </cell>
          <cell r="K45">
            <v>41667</v>
          </cell>
          <cell r="L45">
            <v>36148</v>
          </cell>
        </row>
        <row r="59">
          <cell r="F59">
            <v>4345</v>
          </cell>
          <cell r="G59">
            <v>3655</v>
          </cell>
          <cell r="H59">
            <v>4117</v>
          </cell>
          <cell r="J59">
            <v>0</v>
          </cell>
          <cell r="K59">
            <v>0</v>
          </cell>
          <cell r="L59">
            <v>0</v>
          </cell>
        </row>
        <row r="63">
          <cell r="F63">
            <v>30</v>
          </cell>
          <cell r="G63">
            <v>56</v>
          </cell>
          <cell r="H63">
            <v>56</v>
          </cell>
        </row>
        <row r="74">
          <cell r="F74">
            <v>26846</v>
          </cell>
          <cell r="G74">
            <v>14439</v>
          </cell>
          <cell r="H74">
            <v>15338</v>
          </cell>
          <cell r="J74">
            <v>0</v>
          </cell>
          <cell r="K74">
            <v>11032</v>
          </cell>
          <cell r="L74">
            <v>11032</v>
          </cell>
        </row>
      </sheetData>
      <sheetData sheetId="1"/>
      <sheetData sheetId="2">
        <row r="8">
          <cell r="E8">
            <v>11817</v>
          </cell>
          <cell r="F8">
            <v>15240</v>
          </cell>
          <cell r="G8">
            <v>13738</v>
          </cell>
        </row>
        <row r="9">
          <cell r="E9">
            <v>3646</v>
          </cell>
          <cell r="F9">
            <v>3376</v>
          </cell>
          <cell r="G9">
            <v>2221</v>
          </cell>
        </row>
        <row r="10">
          <cell r="E10">
            <v>11945</v>
          </cell>
          <cell r="F10">
            <v>14911</v>
          </cell>
          <cell r="G10">
            <v>12282</v>
          </cell>
        </row>
        <row r="11">
          <cell r="E11">
            <v>10762</v>
          </cell>
          <cell r="F11">
            <v>10834</v>
          </cell>
          <cell r="G11">
            <v>9533</v>
          </cell>
        </row>
        <row r="12">
          <cell r="E12">
            <v>1975</v>
          </cell>
          <cell r="F12">
            <v>1975</v>
          </cell>
          <cell r="G12">
            <v>1033</v>
          </cell>
        </row>
        <row r="13">
          <cell r="E13">
            <v>1600</v>
          </cell>
          <cell r="F13">
            <v>2805</v>
          </cell>
          <cell r="G13">
            <v>2645</v>
          </cell>
        </row>
        <row r="14">
          <cell r="E14">
            <v>100</v>
          </cell>
          <cell r="F14">
            <v>100</v>
          </cell>
        </row>
        <row r="15">
          <cell r="E15">
            <v>973</v>
          </cell>
          <cell r="F15">
            <v>973</v>
          </cell>
          <cell r="G15">
            <v>973</v>
          </cell>
        </row>
      </sheetData>
      <sheetData sheetId="3">
        <row r="18">
          <cell r="E18">
            <v>35605</v>
          </cell>
          <cell r="F18">
            <v>23004.7</v>
          </cell>
          <cell r="G18">
            <v>11461</v>
          </cell>
        </row>
        <row r="26">
          <cell r="E26">
            <v>5842</v>
          </cell>
          <cell r="F26">
            <v>6331.56</v>
          </cell>
          <cell r="G26">
            <v>5909</v>
          </cell>
        </row>
        <row r="27">
          <cell r="E27">
            <v>6099</v>
          </cell>
          <cell r="F27">
            <v>23363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3741-85A4-464C-81E2-C15CE33FF4E6}">
  <dimension ref="A1:N66"/>
  <sheetViews>
    <sheetView tabSelected="1" zoomScale="115" zoomScaleNormal="115" workbookViewId="0">
      <selection activeCell="K21" sqref="K21"/>
    </sheetView>
  </sheetViews>
  <sheetFormatPr defaultRowHeight="12.75" x14ac:dyDescent="0.2"/>
  <cols>
    <col min="1" max="1" width="27.7109375" customWidth="1"/>
    <col min="2" max="2" width="9.5703125" bestFit="1" customWidth="1"/>
    <col min="3" max="3" width="9.28515625" bestFit="1" customWidth="1"/>
    <col min="4" max="5" width="9.28515625" customWidth="1"/>
    <col min="6" max="6" width="5.5703125" customWidth="1"/>
    <col min="7" max="7" width="32" bestFit="1" customWidth="1"/>
    <col min="8" max="9" width="9.28515625" bestFit="1" customWidth="1"/>
    <col min="10" max="10" width="9.42578125" bestFit="1" customWidth="1"/>
    <col min="11" max="11" width="9.42578125" customWidth="1"/>
  </cols>
  <sheetData>
    <row r="1" spans="1:14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4" ht="16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4" x14ac:dyDescent="0.2">
      <c r="A3" s="1" t="s">
        <v>2</v>
      </c>
      <c r="B3" s="1"/>
      <c r="C3" s="1"/>
      <c r="D3" s="1"/>
      <c r="E3" s="1"/>
      <c r="F3" s="1"/>
      <c r="G3" s="1"/>
      <c r="H3" s="1"/>
    </row>
    <row r="4" spans="1:14" ht="12.75" customHeight="1" x14ac:dyDescent="0.2"/>
    <row r="5" spans="1:14" ht="12.75" customHeight="1" thickBot="1" x14ac:dyDescent="0.25">
      <c r="I5" s="2" t="s">
        <v>3</v>
      </c>
      <c r="J5" s="2"/>
      <c r="K5" s="3"/>
    </row>
    <row r="6" spans="1:14" ht="36.75" thickBot="1" x14ac:dyDescent="0.25">
      <c r="A6" s="4"/>
      <c r="B6" s="5" t="s">
        <v>4</v>
      </c>
      <c r="C6" s="6" t="s">
        <v>5</v>
      </c>
      <c r="D6" s="7" t="s">
        <v>6</v>
      </c>
      <c r="E6" s="7" t="s">
        <v>7</v>
      </c>
      <c r="F6" s="8"/>
      <c r="G6" s="4" t="s">
        <v>8</v>
      </c>
      <c r="H6" s="5" t="s">
        <v>4</v>
      </c>
      <c r="I6" s="6" t="s">
        <v>5</v>
      </c>
      <c r="J6" s="7" t="s">
        <v>6</v>
      </c>
      <c r="K6" s="7" t="s">
        <v>7</v>
      </c>
    </row>
    <row r="7" spans="1:14" x14ac:dyDescent="0.2">
      <c r="A7" s="9" t="s">
        <v>9</v>
      </c>
      <c r="B7" s="10"/>
      <c r="C7" s="11"/>
      <c r="D7" s="12"/>
      <c r="E7" s="12"/>
      <c r="F7" s="13"/>
      <c r="G7" s="9" t="s">
        <v>10</v>
      </c>
      <c r="H7" s="9"/>
      <c r="I7" s="9"/>
      <c r="J7" s="14"/>
      <c r="K7" s="14"/>
    </row>
    <row r="8" spans="1:14" x14ac:dyDescent="0.2">
      <c r="A8" s="15" t="s">
        <v>11</v>
      </c>
      <c r="B8" s="15">
        <v>20200</v>
      </c>
      <c r="C8" s="12">
        <f>+'[1]1.melléklet'!F20</f>
        <v>3906</v>
      </c>
      <c r="D8" s="12">
        <f>+'[1]1.melléklet'!G20</f>
        <v>4768</v>
      </c>
      <c r="E8" s="12">
        <f>+'[1]1.melléklet'!H20</f>
        <v>3489</v>
      </c>
      <c r="F8" s="16"/>
      <c r="G8" s="15" t="s">
        <v>12</v>
      </c>
      <c r="H8" s="15">
        <v>13767</v>
      </c>
      <c r="I8" s="15">
        <f>+'[1]3.'!E8</f>
        <v>11817</v>
      </c>
      <c r="J8" s="15">
        <f>+'[1]3.'!F8</f>
        <v>15240</v>
      </c>
      <c r="K8" s="15">
        <f>+'[1]3.'!G8</f>
        <v>13738</v>
      </c>
    </row>
    <row r="9" spans="1:14" ht="24" x14ac:dyDescent="0.2">
      <c r="A9" s="15" t="s">
        <v>13</v>
      </c>
      <c r="B9" s="15">
        <v>4084</v>
      </c>
      <c r="C9" s="12">
        <f>+'[1]1.melléklet'!F59</f>
        <v>4345</v>
      </c>
      <c r="D9" s="12">
        <f>+'[1]1.melléklet'!G59</f>
        <v>3655</v>
      </c>
      <c r="E9" s="12">
        <f>+'[1]1.melléklet'!H59</f>
        <v>4117</v>
      </c>
      <c r="F9" s="16"/>
      <c r="G9" s="15" t="s">
        <v>14</v>
      </c>
      <c r="H9" s="15">
        <v>2239</v>
      </c>
      <c r="I9" s="15">
        <f>+'[1]3.'!E9</f>
        <v>3646</v>
      </c>
      <c r="J9" s="15">
        <f>+'[1]3.'!F9</f>
        <v>3376</v>
      </c>
      <c r="K9" s="15">
        <f>+'[1]3.'!G9</f>
        <v>2221</v>
      </c>
    </row>
    <row r="10" spans="1:14" x14ac:dyDescent="0.2">
      <c r="A10" s="15"/>
      <c r="B10" s="15"/>
      <c r="C10" s="12"/>
      <c r="D10" s="12"/>
      <c r="E10" s="12"/>
      <c r="F10" s="16"/>
      <c r="G10" s="15" t="s">
        <v>15</v>
      </c>
      <c r="H10" s="15">
        <v>38856</v>
      </c>
      <c r="I10" s="15">
        <f>+'[1]3.'!E10</f>
        <v>11945</v>
      </c>
      <c r="J10" s="15">
        <f>+'[1]3.'!F10</f>
        <v>14911</v>
      </c>
      <c r="K10" s="15">
        <f>+'[1]3.'!G10</f>
        <v>12282</v>
      </c>
    </row>
    <row r="11" spans="1:14" ht="36" x14ac:dyDescent="0.2">
      <c r="A11" s="15" t="s">
        <v>16</v>
      </c>
      <c r="B11" s="15">
        <v>35457</v>
      </c>
      <c r="C11" s="12">
        <f>+'[1]1.melléklet'!F38+'[1]1.melléklet'!F63+'[1]1.melléklet'!F27</f>
        <v>25870</v>
      </c>
      <c r="D11" s="12">
        <f>+'[1]1.melléklet'!G38+'[1]1.melléklet'!G63+'[1]1.melléklet'!G27</f>
        <v>27352</v>
      </c>
      <c r="E11" s="12">
        <f>+'[1]1.melléklet'!H38+'[1]1.melléklet'!H63+'[1]1.melléklet'!H27</f>
        <v>27807</v>
      </c>
      <c r="F11" s="16"/>
      <c r="G11" s="15" t="s">
        <v>17</v>
      </c>
      <c r="H11" s="15">
        <v>4603</v>
      </c>
      <c r="I11" s="15">
        <f>+'[1]3.'!E11+'[1]3.'!E12</f>
        <v>12737</v>
      </c>
      <c r="J11" s="15">
        <f>+'[1]3.'!F11+'[1]3.'!F12</f>
        <v>12809</v>
      </c>
      <c r="K11" s="15">
        <f>+'[1]3.'!G11+'[1]3.'!G12</f>
        <v>10566</v>
      </c>
    </row>
    <row r="12" spans="1:14" x14ac:dyDescent="0.2">
      <c r="A12" s="17" t="s">
        <v>18</v>
      </c>
      <c r="B12" s="17">
        <v>26427</v>
      </c>
      <c r="C12" s="18">
        <f>+'[1]1.melléklet'!F74</f>
        <v>26846</v>
      </c>
      <c r="D12" s="18">
        <f>+'[1]1.melléklet'!G74</f>
        <v>14439</v>
      </c>
      <c r="E12" s="18">
        <f>+'[1]1.melléklet'!H74</f>
        <v>15338</v>
      </c>
      <c r="F12" s="16"/>
      <c r="G12" s="15" t="s">
        <v>19</v>
      </c>
      <c r="H12" s="15"/>
      <c r="I12" s="15">
        <f>+'[1]3.'!E14</f>
        <v>100</v>
      </c>
      <c r="J12" s="15">
        <f>+'[1]3.'!F14</f>
        <v>100</v>
      </c>
      <c r="K12" s="15">
        <f>+'[1]3.'!G14</f>
        <v>0</v>
      </c>
    </row>
    <row r="13" spans="1:14" ht="24" x14ac:dyDescent="0.2">
      <c r="A13" s="9" t="s">
        <v>20</v>
      </c>
      <c r="B13" s="9">
        <f>SUM(B8:B12)</f>
        <v>86168</v>
      </c>
      <c r="C13" s="9">
        <f>SUM(C8:C12)</f>
        <v>60967</v>
      </c>
      <c r="D13" s="9">
        <f>SUM(D8:D12)</f>
        <v>50214</v>
      </c>
      <c r="E13" s="9">
        <f>SUM(E8:E12)</f>
        <v>50751</v>
      </c>
      <c r="F13" s="16"/>
      <c r="G13" s="15" t="s">
        <v>21</v>
      </c>
      <c r="H13" s="15">
        <v>920</v>
      </c>
      <c r="I13" s="15">
        <f>+'[1]3.'!E15</f>
        <v>973</v>
      </c>
      <c r="J13" s="15">
        <f>+'[1]3.'!F15</f>
        <v>973</v>
      </c>
      <c r="K13" s="15">
        <f>+'[1]3.'!G15</f>
        <v>973</v>
      </c>
    </row>
    <row r="14" spans="1:14" x14ac:dyDescent="0.2">
      <c r="A14" s="9"/>
      <c r="B14" s="19"/>
      <c r="C14" s="19"/>
      <c r="D14" s="12"/>
      <c r="E14" s="12"/>
      <c r="F14" s="16"/>
      <c r="G14" s="15" t="s">
        <v>22</v>
      </c>
      <c r="H14" s="15">
        <v>1558</v>
      </c>
      <c r="I14" s="15">
        <f>+'[1]3.'!E13</f>
        <v>1600</v>
      </c>
      <c r="J14" s="15">
        <f>+'[1]3.'!F13</f>
        <v>2805</v>
      </c>
      <c r="K14" s="15">
        <f>+'[1]3.'!G13</f>
        <v>2645</v>
      </c>
    </row>
    <row r="15" spans="1:14" x14ac:dyDescent="0.2">
      <c r="A15" s="9"/>
      <c r="B15" s="19"/>
      <c r="C15" s="19"/>
      <c r="D15" s="12"/>
      <c r="E15" s="12"/>
      <c r="F15" s="16"/>
      <c r="G15" s="9" t="s">
        <v>23</v>
      </c>
      <c r="H15" s="9">
        <f>SUM(H8:H14)</f>
        <v>61943</v>
      </c>
      <c r="I15" s="9">
        <f>SUM(I8:I14)</f>
        <v>42818</v>
      </c>
      <c r="J15" s="9">
        <f>SUM(J8:J14)</f>
        <v>50214</v>
      </c>
      <c r="K15" s="9">
        <f>SUM(K8:K14)</f>
        <v>42425</v>
      </c>
    </row>
    <row r="16" spans="1:14" ht="24" x14ac:dyDescent="0.2">
      <c r="A16" s="20" t="s">
        <v>24</v>
      </c>
      <c r="B16" s="21">
        <f>+B13</f>
        <v>86168</v>
      </c>
      <c r="C16" s="21">
        <f>SUM(C13:C13)</f>
        <v>60967</v>
      </c>
      <c r="D16" s="21">
        <f>SUM(D13:D13)</f>
        <v>50214</v>
      </c>
      <c r="E16" s="21">
        <f>SUM(E13:E13)</f>
        <v>50751</v>
      </c>
      <c r="F16" s="16"/>
      <c r="G16" s="22" t="s">
        <v>25</v>
      </c>
      <c r="H16" s="22">
        <f>+H15</f>
        <v>61943</v>
      </c>
      <c r="I16" s="22">
        <f>+I15</f>
        <v>42818</v>
      </c>
      <c r="J16" s="22">
        <f>+J15</f>
        <v>50214</v>
      </c>
      <c r="K16" s="22">
        <f>+K15</f>
        <v>42425</v>
      </c>
      <c r="N16" s="23"/>
    </row>
    <row r="17" spans="1:11" x14ac:dyDescent="0.2">
      <c r="A17" s="9" t="s">
        <v>26</v>
      </c>
      <c r="B17" s="9"/>
      <c r="C17" s="12"/>
      <c r="D17" s="12"/>
      <c r="E17" s="12"/>
      <c r="F17" s="16"/>
      <c r="G17" s="9" t="s">
        <v>27</v>
      </c>
      <c r="H17" s="9"/>
      <c r="I17" s="9"/>
      <c r="J17" s="9"/>
      <c r="K17" s="14"/>
    </row>
    <row r="18" spans="1:11" ht="24" x14ac:dyDescent="0.2">
      <c r="A18" s="15" t="s">
        <v>28</v>
      </c>
      <c r="B18" s="15">
        <v>4</v>
      </c>
      <c r="C18" s="12">
        <f>+'[1]1.melléklet'!J20</f>
        <v>0</v>
      </c>
      <c r="D18" s="12">
        <f>+'[1]1.melléklet'!K20</f>
        <v>0</v>
      </c>
      <c r="E18" s="12">
        <f>+'[1]1.melléklet'!L20</f>
        <v>0</v>
      </c>
      <c r="F18" s="16"/>
      <c r="G18" s="15" t="s">
        <v>29</v>
      </c>
      <c r="H18" s="15">
        <v>0</v>
      </c>
      <c r="I18" s="15">
        <v>0</v>
      </c>
      <c r="J18" s="15">
        <v>0</v>
      </c>
      <c r="K18" s="14">
        <v>0</v>
      </c>
    </row>
    <row r="19" spans="1:11" ht="24" x14ac:dyDescent="0.2">
      <c r="A19" s="15" t="s">
        <v>30</v>
      </c>
      <c r="B19" s="15"/>
      <c r="C19" s="12">
        <f>+'[1]1.melléklet'!J59</f>
        <v>0</v>
      </c>
      <c r="D19" s="12">
        <f>+'[1]1.melléklet'!K59</f>
        <v>0</v>
      </c>
      <c r="E19" s="12">
        <f>+'[1]1.melléklet'!L59</f>
        <v>0</v>
      </c>
      <c r="F19" s="16"/>
      <c r="G19" s="15" t="s">
        <v>31</v>
      </c>
      <c r="H19" s="15">
        <v>2419</v>
      </c>
      <c r="I19" s="15">
        <f>+'[1]4.'!E26</f>
        <v>5842</v>
      </c>
      <c r="J19" s="15">
        <f>+'[1]4.'!F26</f>
        <v>6331.56</v>
      </c>
      <c r="K19" s="15">
        <f>+'[1]4.'!G26</f>
        <v>5909</v>
      </c>
    </row>
    <row r="20" spans="1:11" ht="24" x14ac:dyDescent="0.2">
      <c r="A20" s="15" t="s">
        <v>32</v>
      </c>
      <c r="B20" s="15">
        <v>19419</v>
      </c>
      <c r="C20" s="24">
        <f>+'[1]1.melléklet'!J45+'[1]1.melléklet'!J27+'[1]1.melléklet'!J39</f>
        <v>29397</v>
      </c>
      <c r="D20" s="24">
        <f>+'[1]1.melléklet'!K45+'[1]1.melléklet'!K27+'[1]1.melléklet'!K39</f>
        <v>41667</v>
      </c>
      <c r="E20" s="24">
        <f>+'[1]1.melléklet'!L45+'[1]1.melléklet'!L27+'[1]1.melléklet'!L39</f>
        <v>36148</v>
      </c>
      <c r="F20" s="16"/>
      <c r="G20" s="15" t="s">
        <v>33</v>
      </c>
      <c r="H20" s="15">
        <v>14959</v>
      </c>
      <c r="I20" s="15">
        <f>+'[1]4.'!E18</f>
        <v>35605</v>
      </c>
      <c r="J20" s="15">
        <f>+'[1]4.'!F18</f>
        <v>23004.7</v>
      </c>
      <c r="K20" s="15">
        <f>+'[1]4.'!G18</f>
        <v>11461</v>
      </c>
    </row>
    <row r="21" spans="1:11" ht="24" x14ac:dyDescent="0.2">
      <c r="A21" s="17" t="s">
        <v>34</v>
      </c>
      <c r="B21" s="15"/>
      <c r="C21" s="24">
        <f>+'[1]1.melléklet'!J74</f>
        <v>0</v>
      </c>
      <c r="D21" s="24">
        <f>+'[1]1.melléklet'!K74</f>
        <v>11032</v>
      </c>
      <c r="E21" s="24">
        <f>+'[1]1.melléklet'!L74</f>
        <v>11032</v>
      </c>
      <c r="F21" s="16"/>
      <c r="G21" s="15" t="s">
        <v>35</v>
      </c>
      <c r="H21" s="15"/>
      <c r="I21" s="15">
        <f>+'[1]4.'!E27</f>
        <v>6099</v>
      </c>
      <c r="J21" s="15">
        <f>+'[1]4.'!F27</f>
        <v>23363</v>
      </c>
      <c r="K21" s="15"/>
    </row>
    <row r="22" spans="1:11" x14ac:dyDescent="0.2">
      <c r="A22" s="15" t="s">
        <v>36</v>
      </c>
      <c r="B22" s="15">
        <v>0</v>
      </c>
      <c r="C22" s="24">
        <v>0</v>
      </c>
      <c r="D22" s="12">
        <v>0</v>
      </c>
      <c r="E22" s="12">
        <v>0</v>
      </c>
      <c r="F22" s="16"/>
      <c r="G22" s="15" t="s">
        <v>37</v>
      </c>
      <c r="H22" s="15"/>
      <c r="I22" s="15">
        <v>0</v>
      </c>
      <c r="J22" s="12">
        <v>0</v>
      </c>
      <c r="K22" s="12"/>
    </row>
    <row r="23" spans="1:11" ht="24" x14ac:dyDescent="0.2">
      <c r="A23" s="9" t="s">
        <v>38</v>
      </c>
      <c r="B23" s="9">
        <f>SUM(B18:B22)</f>
        <v>19423</v>
      </c>
      <c r="C23" s="9">
        <f>SUM(C18:C22)</f>
        <v>29397</v>
      </c>
      <c r="D23" s="9">
        <f>SUM(D18:D22)</f>
        <v>52699</v>
      </c>
      <c r="E23" s="9">
        <f>SUM(E18:E22)</f>
        <v>47180</v>
      </c>
      <c r="F23" s="16"/>
      <c r="G23" s="15" t="s">
        <v>39</v>
      </c>
      <c r="H23" s="15"/>
      <c r="I23" s="15"/>
      <c r="J23" s="12">
        <v>0</v>
      </c>
      <c r="K23" s="12"/>
    </row>
    <row r="24" spans="1:11" ht="24" x14ac:dyDescent="0.2">
      <c r="A24" s="9"/>
      <c r="B24" s="9"/>
      <c r="C24" s="9"/>
      <c r="D24" s="12"/>
      <c r="E24" s="12"/>
      <c r="F24" s="16"/>
      <c r="G24" s="9" t="s">
        <v>40</v>
      </c>
      <c r="H24" s="9">
        <f>SUM(H18:H23)</f>
        <v>17378</v>
      </c>
      <c r="I24" s="9">
        <f>SUM(I18:I23)</f>
        <v>47546</v>
      </c>
      <c r="J24" s="9">
        <f>SUM(J18:J23)</f>
        <v>52699.26</v>
      </c>
      <c r="K24" s="9">
        <f>SUM(K18:K23)</f>
        <v>17370</v>
      </c>
    </row>
    <row r="25" spans="1:11" ht="24.75" thickBot="1" x14ac:dyDescent="0.25">
      <c r="A25" s="25" t="s">
        <v>41</v>
      </c>
      <c r="B25" s="26">
        <f>+B23</f>
        <v>19423</v>
      </c>
      <c r="C25" s="26">
        <f>SUM(C23:C23)</f>
        <v>29397</v>
      </c>
      <c r="D25" s="26">
        <f>SUM(D23:D23)</f>
        <v>52699</v>
      </c>
      <c r="E25" s="26">
        <f>SUM(E23:E23)</f>
        <v>47180</v>
      </c>
      <c r="F25" s="16"/>
      <c r="G25" s="27" t="s">
        <v>42</v>
      </c>
      <c r="H25" s="26">
        <f>+H24</f>
        <v>17378</v>
      </c>
      <c r="I25" s="26">
        <f>+I24</f>
        <v>47546</v>
      </c>
      <c r="J25" s="26">
        <f>+J24</f>
        <v>52699.26</v>
      </c>
      <c r="K25" s="26">
        <f>+K24</f>
        <v>17370</v>
      </c>
    </row>
    <row r="26" spans="1:11" ht="13.5" thickBot="1" x14ac:dyDescent="0.25">
      <c r="A26" s="28" t="s">
        <v>43</v>
      </c>
      <c r="B26" s="29">
        <f>+B25+B16</f>
        <v>105591</v>
      </c>
      <c r="C26" s="29">
        <f>SUM(C16+C25)</f>
        <v>90364</v>
      </c>
      <c r="D26" s="29">
        <f>SUM(D16+D25)</f>
        <v>102913</v>
      </c>
      <c r="E26" s="29">
        <f>SUM(E16+E25)</f>
        <v>97931</v>
      </c>
      <c r="F26" s="16"/>
      <c r="G26" s="28" t="s">
        <v>43</v>
      </c>
      <c r="H26" s="30">
        <f>+H25+H16</f>
        <v>79321</v>
      </c>
      <c r="I26" s="30">
        <f>+I25+I16</f>
        <v>90364</v>
      </c>
      <c r="J26" s="30">
        <f>+J25+J16</f>
        <v>102913.26000000001</v>
      </c>
      <c r="K26" s="30">
        <f>+K25+K16</f>
        <v>59795</v>
      </c>
    </row>
    <row r="35" ht="12.75" customHeight="1" x14ac:dyDescent="0.2"/>
    <row r="66" spans="1:1" ht="15.75" x14ac:dyDescent="0.25">
      <c r="A66" s="31"/>
    </row>
  </sheetData>
  <mergeCells count="4">
    <mergeCell ref="A1:H1"/>
    <mergeCell ref="A2:H2"/>
    <mergeCell ref="A3:H3"/>
    <mergeCell ref="I5:J5"/>
  </mergeCells>
  <pageMargins left="0.75" right="0.75" top="1" bottom="1" header="0.5" footer="0.5"/>
  <pageSetup paperSize="9" scale="90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2021-05-31T09:17:27Z</dcterms:created>
  <dcterms:modified xsi:type="dcterms:W3CDTF">2021-05-31T09:17:34Z</dcterms:modified>
</cp:coreProperties>
</file>