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3_2021_zárszámadás_2020_évről\rendelet_táblázatai\"/>
    </mc:Choice>
  </mc:AlternateContent>
  <bookViews>
    <workbookView xWindow="32760" yWindow="32760" windowWidth="23040" windowHeight="9030"/>
  </bookViews>
  <sheets>
    <sheet name="kiad.előir." sheetId="15" r:id="rId1"/>
  </sheets>
  <definedNames>
    <definedName name="_xlnm.Print_Area" localSheetId="0">kiad.előir.!$A$1:$AH$22</definedName>
  </definedNames>
  <calcPr calcId="152511"/>
</workbook>
</file>

<file path=xl/calcChain.xml><?xml version="1.0" encoding="utf-8"?>
<calcChain xmlns="http://schemas.openxmlformats.org/spreadsheetml/2006/main">
  <c r="AG18" i="15" l="1"/>
  <c r="AC14" i="15"/>
  <c r="AD14" i="15"/>
  <c r="AD19" i="15"/>
  <c r="AA14" i="15"/>
  <c r="X14" i="15"/>
  <c r="W13" i="15"/>
  <c r="X13" i="15"/>
  <c r="U14" i="15"/>
  <c r="U19" i="15"/>
  <c r="T13" i="15"/>
  <c r="U13" i="15"/>
  <c r="Q14" i="15"/>
  <c r="Q19" i="15"/>
  <c r="R14" i="15"/>
  <c r="R19" i="15"/>
  <c r="O14" i="15"/>
  <c r="O19" i="15"/>
  <c r="K13" i="15"/>
  <c r="L13" i="15"/>
  <c r="L19" i="15"/>
  <c r="L14" i="15"/>
  <c r="I13" i="15"/>
  <c r="I19" i="15"/>
  <c r="I14" i="15"/>
  <c r="E13" i="15"/>
  <c r="F13" i="15"/>
  <c r="G13" i="15"/>
  <c r="H13" i="15"/>
  <c r="J13" i="15"/>
  <c r="J19" i="15"/>
  <c r="F14" i="15"/>
  <c r="W14" i="15"/>
  <c r="W19" i="15"/>
  <c r="T14" i="15"/>
  <c r="T19" i="15"/>
  <c r="K14" i="15"/>
  <c r="K19" i="15"/>
  <c r="H14" i="15"/>
  <c r="H19" i="15"/>
  <c r="E14" i="15"/>
  <c r="E19" i="15"/>
  <c r="AC19" i="15"/>
  <c r="Z14" i="15"/>
  <c r="N14" i="15"/>
  <c r="N19" i="15"/>
  <c r="AG9" i="15"/>
  <c r="AG10" i="15"/>
  <c r="AH10" i="15"/>
  <c r="AG11" i="15"/>
  <c r="AH11" i="15"/>
  <c r="AG12" i="15"/>
  <c r="AH12" i="15"/>
  <c r="AG15" i="15"/>
  <c r="AG16" i="15"/>
  <c r="AG17" i="15"/>
  <c r="AH17" i="15"/>
  <c r="AF10" i="15"/>
  <c r="AF11" i="15"/>
  <c r="AF12" i="15"/>
  <c r="AF15" i="15"/>
  <c r="AF16" i="15"/>
  <c r="AF17" i="15"/>
  <c r="AF18" i="15"/>
  <c r="AF9" i="15"/>
  <c r="AH9" i="15"/>
  <c r="AA19" i="15"/>
  <c r="P13" i="15"/>
  <c r="S13" i="15"/>
  <c r="S19" i="15"/>
  <c r="G14" i="15"/>
  <c r="G19" i="15"/>
  <c r="J14" i="15"/>
  <c r="M14" i="15"/>
  <c r="M19" i="15"/>
  <c r="P14" i="15"/>
  <c r="P19" i="15"/>
  <c r="S14" i="15"/>
  <c r="V14" i="15"/>
  <c r="V19" i="15"/>
  <c r="Y14" i="15"/>
  <c r="Y19" i="15"/>
  <c r="AB14" i="15"/>
  <c r="AB19" i="15"/>
  <c r="D14" i="15"/>
  <c r="D13" i="15"/>
  <c r="D19" i="15"/>
  <c r="AE19" i="15"/>
  <c r="X19" i="15"/>
  <c r="AF13" i="15"/>
  <c r="Z19" i="15"/>
  <c r="AH18" i="15"/>
  <c r="AF14" i="15"/>
  <c r="AH15" i="15"/>
  <c r="AH16" i="15"/>
  <c r="AG14" i="15"/>
  <c r="AH14" i="15"/>
  <c r="AF19" i="15"/>
  <c r="AG13" i="15"/>
  <c r="AH13" i="15"/>
  <c r="F19" i="15"/>
  <c r="AG19" i="15"/>
  <c r="AH19" i="15"/>
  <c r="IH19" i="15"/>
</calcChain>
</file>

<file path=xl/sharedStrings.xml><?xml version="1.0" encoding="utf-8"?>
<sst xmlns="http://schemas.openxmlformats.org/spreadsheetml/2006/main" count="63" uniqueCount="36">
  <si>
    <t>Személyi juttatások</t>
  </si>
  <si>
    <t>Egyéb működési célú kiadások</t>
  </si>
  <si>
    <t>Megnevezés</t>
  </si>
  <si>
    <t>Összesen</t>
  </si>
  <si>
    <t>Zalaszentgróti Közös Önkormányzati Hivatal</t>
  </si>
  <si>
    <t>Önkormányzat mindösszesen</t>
  </si>
  <si>
    <t>Munkaadókat terhelő járulékok és szoc. hj.adó</t>
  </si>
  <si>
    <t>Dologi kiadások</t>
  </si>
  <si>
    <t xml:space="preserve">Ellátottak pénzbeli juttatásai </t>
  </si>
  <si>
    <t>Felújítások</t>
  </si>
  <si>
    <t>Működési kiadások</t>
  </si>
  <si>
    <t>Felhalmozási kiadások</t>
  </si>
  <si>
    <t>Ebből: kötelező feladatok</t>
  </si>
  <si>
    <t>Civil szervezetek tám.</t>
  </si>
  <si>
    <t xml:space="preserve">Zalaszentgrót Város Önkormányzata </t>
  </si>
  <si>
    <t>Műsorszolg. és egyéb kiad.tev.</t>
  </si>
  <si>
    <t>1 kötelező</t>
  </si>
  <si>
    <t>2 önként vállalt</t>
  </si>
  <si>
    <t>Egyéb felhalm. célú kiadások</t>
  </si>
  <si>
    <t>Finansz.  kiadások</t>
  </si>
  <si>
    <t>Városi Könyvtár és Művelődési-Felnőttképzési Központ</t>
  </si>
  <si>
    <t>Városi Önkormányzat Egészségügyi Központja</t>
  </si>
  <si>
    <r>
      <t xml:space="preserve">* </t>
    </r>
    <r>
      <rPr>
        <sz val="10"/>
        <rFont val="Arial"/>
        <family val="2"/>
        <charset val="238"/>
      </rPr>
      <t>feladat jellege:</t>
    </r>
  </si>
  <si>
    <t>Feladat jellege                   *</t>
  </si>
  <si>
    <t>adatok eFt-ban</t>
  </si>
  <si>
    <t>Szentgrótért Kft. tám., egyéb kiadások</t>
  </si>
  <si>
    <t>Zalaszentgróti Napközi Otthonos Óvoda-Bölcsőde</t>
  </si>
  <si>
    <t>Intézmények összesen</t>
  </si>
  <si>
    <t>Eredeti ei.</t>
  </si>
  <si>
    <t>Mód.ei.</t>
  </si>
  <si>
    <t>Beruházás</t>
  </si>
  <si>
    <t xml:space="preserve">                                                                                                                                                                                        </t>
  </si>
  <si>
    <t>Tény</t>
  </si>
  <si>
    <t>Telj.%</t>
  </si>
  <si>
    <t>A 2020. évi költségvetés kiadásainak előirányzata és teljesítése címenként és rovatonként</t>
  </si>
  <si>
    <t>4. melléklet a 2020. évi költségvetés végrehajtásáról és a 2020.évi költségvetési maradvány jóváhagyásáról szóló 13/2021.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</si>
</sst>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3.5"/>
      <name val="Arial"/>
      <family val="2"/>
      <charset val="238"/>
    </font>
    <font>
      <sz val="13.5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sz val="14"/>
      <name val="Arial CE"/>
      <charset val="238"/>
    </font>
    <font>
      <b/>
      <sz val="2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9"/>
      <name val="Arial"/>
      <family val="2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/>
    <xf numFmtId="0" fontId="1" fillId="0" borderId="2" xfId="0" applyFont="1" applyBorder="1"/>
    <xf numFmtId="0" fontId="1" fillId="2" borderId="0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wrapText="1"/>
    </xf>
    <xf numFmtId="1" fontId="2" fillId="0" borderId="0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3" fontId="1" fillId="2" borderId="3" xfId="0" applyNumberFormat="1" applyFont="1" applyFill="1" applyBorder="1" applyAlignment="1">
      <alignment wrapText="1"/>
    </xf>
    <xf numFmtId="0" fontId="2" fillId="0" borderId="0" xfId="0" applyFont="1"/>
    <xf numFmtId="0" fontId="5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Continuous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1" fontId="1" fillId="0" borderId="0" xfId="0" applyNumberFormat="1" applyFont="1" applyBorder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horizontal="center" wrapText="1"/>
    </xf>
    <xf numFmtId="0" fontId="2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7" fillId="0" borderId="0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11" fillId="0" borderId="0" xfId="0" applyFont="1" applyAlignment="1">
      <alignment horizontal="right" wrapText="1"/>
    </xf>
    <xf numFmtId="0" fontId="1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2" fillId="3" borderId="14" xfId="0" applyFont="1" applyFill="1" applyBorder="1" applyAlignment="1">
      <alignment wrapText="1"/>
    </xf>
    <xf numFmtId="0" fontId="0" fillId="3" borderId="16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" fillId="3" borderId="1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117" name="Szöveg 1"/>
        <xdr:cNvSpPr txBox="1">
          <a:spLocks noChangeArrowheads="1"/>
        </xdr:cNvSpPr>
      </xdr:nvSpPr>
      <xdr:spPr bwMode="auto">
        <a:xfrm>
          <a:off x="21431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H35"/>
  <sheetViews>
    <sheetView tabSelected="1" view="pageBreakPreview" zoomScaleNormal="100" zoomScaleSheetLayoutView="100" workbookViewId="0">
      <selection sqref="A1:AG1"/>
    </sheetView>
  </sheetViews>
  <sheetFormatPr defaultColWidth="17.28515625" defaultRowHeight="12.75" x14ac:dyDescent="0.2"/>
  <cols>
    <col min="1" max="1" width="4.5703125" style="10" customWidth="1"/>
    <col min="2" max="2" width="27.5703125" style="11" customWidth="1"/>
    <col min="3" max="3" width="7.28515625" style="10" customWidth="1"/>
    <col min="4" max="6" width="8.140625" style="12" customWidth="1"/>
    <col min="7" max="9" width="8.140625" style="13" customWidth="1"/>
    <col min="10" max="30" width="8.140625" style="10" customWidth="1"/>
    <col min="31" max="31" width="10.140625" style="10" customWidth="1"/>
    <col min="32" max="32" width="10" style="10" customWidth="1"/>
    <col min="33" max="33" width="9.85546875" style="10" customWidth="1"/>
    <col min="34" max="241" width="5.85546875" style="16" customWidth="1"/>
    <col min="242" max="16384" width="17.28515625" style="16"/>
  </cols>
  <sheetData>
    <row r="1" spans="1:34" s="1" customFormat="1" ht="27.6" customHeight="1" x14ac:dyDescent="0.25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1"/>
      <c r="AG1" s="51"/>
    </row>
    <row r="2" spans="1:34" s="1" customFormat="1" ht="36.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 t="s">
        <v>31</v>
      </c>
      <c r="AF2" s="2"/>
      <c r="AG2" s="2"/>
    </row>
    <row r="3" spans="1:34" s="1" customFormat="1" ht="87.6" customHeight="1" x14ac:dyDescent="0.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42"/>
      <c r="AG3" s="42"/>
    </row>
    <row r="4" spans="1:34" s="1" customFormat="1" ht="28.9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52" t="s">
        <v>24</v>
      </c>
      <c r="AC4" s="52"/>
      <c r="AD4" s="52"/>
      <c r="AE4" s="52"/>
      <c r="AF4" s="53"/>
      <c r="AG4" s="53"/>
    </row>
    <row r="5" spans="1:34" s="1" customFormat="1" ht="19.899999999999999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4" s="43" customFormat="1" ht="20.25" customHeight="1" x14ac:dyDescent="0.2">
      <c r="A6" s="63" t="s">
        <v>2</v>
      </c>
      <c r="B6" s="64"/>
      <c r="C6" s="58" t="s">
        <v>23</v>
      </c>
      <c r="D6" s="83" t="s">
        <v>10</v>
      </c>
      <c r="E6" s="84"/>
      <c r="F6" s="84"/>
      <c r="G6" s="85"/>
      <c r="H6" s="85"/>
      <c r="I6" s="85"/>
      <c r="J6" s="85"/>
      <c r="K6" s="85"/>
      <c r="L6" s="85"/>
      <c r="M6" s="85"/>
      <c r="N6" s="85"/>
      <c r="O6" s="85"/>
      <c r="P6" s="85"/>
      <c r="Q6" s="86"/>
      <c r="R6" s="87"/>
      <c r="S6" s="79" t="s">
        <v>11</v>
      </c>
      <c r="T6" s="80"/>
      <c r="U6" s="80"/>
      <c r="V6" s="80"/>
      <c r="W6" s="80"/>
      <c r="X6" s="80"/>
      <c r="Y6" s="80"/>
      <c r="Z6" s="81"/>
      <c r="AA6" s="82"/>
      <c r="AB6" s="63" t="s">
        <v>19</v>
      </c>
      <c r="AC6" s="73"/>
      <c r="AD6" s="74"/>
      <c r="AE6" s="71" t="s">
        <v>3</v>
      </c>
      <c r="AF6" s="77"/>
      <c r="AG6" s="77"/>
      <c r="AH6" s="47" t="s">
        <v>33</v>
      </c>
    </row>
    <row r="7" spans="1:34" s="44" customFormat="1" ht="56.25" customHeight="1" x14ac:dyDescent="0.2">
      <c r="A7" s="65"/>
      <c r="B7" s="66"/>
      <c r="C7" s="59"/>
      <c r="D7" s="54" t="s">
        <v>0</v>
      </c>
      <c r="E7" s="55"/>
      <c r="F7" s="56"/>
      <c r="G7" s="57" t="s">
        <v>6</v>
      </c>
      <c r="H7" s="55"/>
      <c r="I7" s="56"/>
      <c r="J7" s="54" t="s">
        <v>7</v>
      </c>
      <c r="K7" s="55"/>
      <c r="L7" s="56"/>
      <c r="M7" s="54" t="s">
        <v>8</v>
      </c>
      <c r="N7" s="55"/>
      <c r="O7" s="56"/>
      <c r="P7" s="54" t="s">
        <v>1</v>
      </c>
      <c r="Q7" s="55"/>
      <c r="R7" s="56"/>
      <c r="S7" s="54" t="s">
        <v>30</v>
      </c>
      <c r="T7" s="55"/>
      <c r="U7" s="56"/>
      <c r="V7" s="54" t="s">
        <v>9</v>
      </c>
      <c r="W7" s="55"/>
      <c r="X7" s="56"/>
      <c r="Y7" s="71" t="s">
        <v>18</v>
      </c>
      <c r="Z7" s="72"/>
      <c r="AA7" s="72"/>
      <c r="AB7" s="75"/>
      <c r="AC7" s="76"/>
      <c r="AD7" s="68"/>
      <c r="AE7" s="78"/>
      <c r="AF7" s="77"/>
      <c r="AG7" s="77"/>
      <c r="AH7" s="48"/>
    </row>
    <row r="8" spans="1:34" s="44" customFormat="1" ht="32.450000000000003" customHeight="1" x14ac:dyDescent="0.2">
      <c r="A8" s="67"/>
      <c r="B8" s="68"/>
      <c r="C8" s="60"/>
      <c r="D8" s="45" t="s">
        <v>28</v>
      </c>
      <c r="E8" s="45" t="s">
        <v>29</v>
      </c>
      <c r="F8" s="45" t="s">
        <v>32</v>
      </c>
      <c r="G8" s="45" t="s">
        <v>28</v>
      </c>
      <c r="H8" s="45" t="s">
        <v>29</v>
      </c>
      <c r="I8" s="45" t="s">
        <v>32</v>
      </c>
      <c r="J8" s="45" t="s">
        <v>28</v>
      </c>
      <c r="K8" s="45" t="s">
        <v>29</v>
      </c>
      <c r="L8" s="45" t="s">
        <v>32</v>
      </c>
      <c r="M8" s="45" t="s">
        <v>28</v>
      </c>
      <c r="N8" s="45" t="s">
        <v>29</v>
      </c>
      <c r="O8" s="45" t="s">
        <v>32</v>
      </c>
      <c r="P8" s="45" t="s">
        <v>28</v>
      </c>
      <c r="Q8" s="45" t="s">
        <v>29</v>
      </c>
      <c r="R8" s="45" t="s">
        <v>32</v>
      </c>
      <c r="S8" s="45" t="s">
        <v>28</v>
      </c>
      <c r="T8" s="45" t="s">
        <v>29</v>
      </c>
      <c r="U8" s="45" t="s">
        <v>32</v>
      </c>
      <c r="V8" s="45" t="s">
        <v>28</v>
      </c>
      <c r="W8" s="45" t="s">
        <v>29</v>
      </c>
      <c r="X8" s="45" t="s">
        <v>32</v>
      </c>
      <c r="Y8" s="45" t="s">
        <v>28</v>
      </c>
      <c r="Z8" s="45" t="s">
        <v>29</v>
      </c>
      <c r="AA8" s="45" t="s">
        <v>32</v>
      </c>
      <c r="AB8" s="45" t="s">
        <v>28</v>
      </c>
      <c r="AC8" s="45" t="s">
        <v>29</v>
      </c>
      <c r="AD8" s="45" t="s">
        <v>32</v>
      </c>
      <c r="AE8" s="45" t="s">
        <v>28</v>
      </c>
      <c r="AF8" s="45" t="s">
        <v>29</v>
      </c>
      <c r="AG8" s="45" t="s">
        <v>32</v>
      </c>
      <c r="AH8" s="49"/>
    </row>
    <row r="9" spans="1:34" s="5" customFormat="1" ht="34.15" customHeight="1" x14ac:dyDescent="0.2">
      <c r="A9" s="4">
        <v>1</v>
      </c>
      <c r="B9" s="28" t="s">
        <v>21</v>
      </c>
      <c r="C9" s="37">
        <v>1</v>
      </c>
      <c r="D9" s="34">
        <v>97172</v>
      </c>
      <c r="E9" s="34">
        <v>116102</v>
      </c>
      <c r="F9" s="34">
        <v>112180</v>
      </c>
      <c r="G9" s="34">
        <v>18644</v>
      </c>
      <c r="H9" s="34">
        <v>18780</v>
      </c>
      <c r="I9" s="34">
        <v>17575</v>
      </c>
      <c r="J9" s="34">
        <v>119757</v>
      </c>
      <c r="K9" s="34">
        <v>110624</v>
      </c>
      <c r="L9" s="34">
        <v>89826</v>
      </c>
      <c r="M9" s="34"/>
      <c r="N9" s="34"/>
      <c r="O9" s="34"/>
      <c r="P9" s="34"/>
      <c r="Q9" s="34"/>
      <c r="R9" s="34"/>
      <c r="S9" s="34">
        <v>1581</v>
      </c>
      <c r="T9" s="34">
        <v>1954</v>
      </c>
      <c r="U9" s="34">
        <v>1715</v>
      </c>
      <c r="V9" s="34"/>
      <c r="W9" s="34"/>
      <c r="X9" s="34"/>
      <c r="Y9" s="34"/>
      <c r="Z9" s="34"/>
      <c r="AA9" s="34"/>
      <c r="AB9" s="34"/>
      <c r="AC9" s="34"/>
      <c r="AD9" s="34"/>
      <c r="AE9" s="33">
        <v>237154</v>
      </c>
      <c r="AF9" s="33">
        <f>SUM(AC9,Z9,W9,T9,Q9,N9,K9,H9,E9)</f>
        <v>247460</v>
      </c>
      <c r="AG9" s="33">
        <f>SUM(AD9,AA9,X9,U9,R9,O9,L9,I9,F9)</f>
        <v>221296</v>
      </c>
      <c r="AH9" s="46">
        <f>AG9/AF9</f>
        <v>0.894269780974703</v>
      </c>
    </row>
    <row r="10" spans="1:34" s="5" customFormat="1" ht="34.15" customHeight="1" x14ac:dyDescent="0.2">
      <c r="A10" s="27">
        <v>2</v>
      </c>
      <c r="B10" s="28" t="s">
        <v>26</v>
      </c>
      <c r="C10" s="37">
        <v>1</v>
      </c>
      <c r="D10" s="34">
        <v>107827</v>
      </c>
      <c r="E10" s="34">
        <v>108700</v>
      </c>
      <c r="F10" s="34">
        <v>108069</v>
      </c>
      <c r="G10" s="34">
        <v>21796</v>
      </c>
      <c r="H10" s="34">
        <v>20565</v>
      </c>
      <c r="I10" s="34">
        <v>20564</v>
      </c>
      <c r="J10" s="34">
        <v>35873</v>
      </c>
      <c r="K10" s="34">
        <v>31178</v>
      </c>
      <c r="L10" s="34">
        <v>27994</v>
      </c>
      <c r="M10" s="34"/>
      <c r="N10" s="34"/>
      <c r="O10" s="34"/>
      <c r="P10" s="34"/>
      <c r="Q10" s="34"/>
      <c r="R10" s="34"/>
      <c r="S10" s="34">
        <v>178</v>
      </c>
      <c r="T10" s="34">
        <v>2270</v>
      </c>
      <c r="U10" s="34">
        <v>2270</v>
      </c>
      <c r="V10" s="34"/>
      <c r="W10" s="34">
        <v>7000</v>
      </c>
      <c r="X10" s="34">
        <v>7000</v>
      </c>
      <c r="Y10" s="34"/>
      <c r="Z10" s="34"/>
      <c r="AA10" s="34"/>
      <c r="AB10" s="34"/>
      <c r="AC10" s="34"/>
      <c r="AD10" s="34"/>
      <c r="AE10" s="33">
        <v>165674</v>
      </c>
      <c r="AF10" s="33">
        <f t="shared" ref="AF10:AG19" si="0">SUM(AC10,Z10,W10,T10,Q10,N10,K10,H10,E10)</f>
        <v>169713</v>
      </c>
      <c r="AG10" s="33">
        <f t="shared" si="0"/>
        <v>165897</v>
      </c>
      <c r="AH10" s="46">
        <f t="shared" ref="AH10:AH19" si="1">AG10/AF10</f>
        <v>0.97751498117409985</v>
      </c>
    </row>
    <row r="11" spans="1:34" s="5" customFormat="1" ht="34.15" customHeight="1" x14ac:dyDescent="0.2">
      <c r="A11" s="4">
        <v>3</v>
      </c>
      <c r="B11" s="28" t="s">
        <v>20</v>
      </c>
      <c r="C11" s="37">
        <v>1</v>
      </c>
      <c r="D11" s="34">
        <v>16820</v>
      </c>
      <c r="E11" s="34">
        <v>16978</v>
      </c>
      <c r="F11" s="34">
        <v>15826</v>
      </c>
      <c r="G11" s="34">
        <v>3019</v>
      </c>
      <c r="H11" s="34">
        <v>2913</v>
      </c>
      <c r="I11" s="34">
        <v>2465</v>
      </c>
      <c r="J11" s="34">
        <v>37802</v>
      </c>
      <c r="K11" s="34">
        <v>40318</v>
      </c>
      <c r="L11" s="34">
        <v>25077</v>
      </c>
      <c r="M11" s="34"/>
      <c r="N11" s="34"/>
      <c r="O11" s="34"/>
      <c r="P11" s="34"/>
      <c r="Q11" s="34"/>
      <c r="R11" s="34"/>
      <c r="S11" s="34">
        <v>2674</v>
      </c>
      <c r="T11" s="34">
        <v>3205</v>
      </c>
      <c r="U11" s="34">
        <v>1597</v>
      </c>
      <c r="V11" s="34"/>
      <c r="W11" s="34"/>
      <c r="X11" s="34"/>
      <c r="Y11" s="34"/>
      <c r="Z11" s="34"/>
      <c r="AA11" s="34"/>
      <c r="AB11" s="34"/>
      <c r="AC11" s="34"/>
      <c r="AD11" s="34"/>
      <c r="AE11" s="33">
        <v>60315</v>
      </c>
      <c r="AF11" s="33">
        <f t="shared" si="0"/>
        <v>63414</v>
      </c>
      <c r="AG11" s="33">
        <f t="shared" si="0"/>
        <v>44965</v>
      </c>
      <c r="AH11" s="46">
        <f t="shared" si="1"/>
        <v>0.70907055224398396</v>
      </c>
    </row>
    <row r="12" spans="1:34" s="5" customFormat="1" ht="34.15" customHeight="1" x14ac:dyDescent="0.2">
      <c r="A12" s="27">
        <v>4</v>
      </c>
      <c r="B12" s="28" t="s">
        <v>4</v>
      </c>
      <c r="C12" s="37">
        <v>1</v>
      </c>
      <c r="D12" s="34">
        <v>160416</v>
      </c>
      <c r="E12" s="34">
        <v>160694</v>
      </c>
      <c r="F12" s="34">
        <v>156714</v>
      </c>
      <c r="G12" s="34">
        <v>31822</v>
      </c>
      <c r="H12" s="34">
        <v>31192</v>
      </c>
      <c r="I12" s="34">
        <v>29369</v>
      </c>
      <c r="J12" s="34">
        <v>27519</v>
      </c>
      <c r="K12" s="34">
        <v>25119</v>
      </c>
      <c r="L12" s="34">
        <v>15172</v>
      </c>
      <c r="M12" s="34"/>
      <c r="N12" s="34"/>
      <c r="O12" s="34"/>
      <c r="P12" s="34">
        <v>120</v>
      </c>
      <c r="Q12" s="34">
        <v>120</v>
      </c>
      <c r="R12" s="34">
        <v>120</v>
      </c>
      <c r="S12" s="34">
        <v>2536</v>
      </c>
      <c r="T12" s="34">
        <v>2536</v>
      </c>
      <c r="U12" s="34">
        <v>2183</v>
      </c>
      <c r="V12" s="34"/>
      <c r="W12" s="34">
        <v>2400</v>
      </c>
      <c r="X12" s="34">
        <v>571</v>
      </c>
      <c r="Y12" s="34"/>
      <c r="Z12" s="34"/>
      <c r="AA12" s="34"/>
      <c r="AB12" s="34"/>
      <c r="AC12" s="34"/>
      <c r="AD12" s="34"/>
      <c r="AE12" s="33">
        <v>222413</v>
      </c>
      <c r="AF12" s="33">
        <f t="shared" si="0"/>
        <v>222061</v>
      </c>
      <c r="AG12" s="33">
        <f t="shared" si="0"/>
        <v>204129</v>
      </c>
      <c r="AH12" s="46">
        <f t="shared" si="1"/>
        <v>0.91924741399885612</v>
      </c>
    </row>
    <row r="13" spans="1:34" s="7" customFormat="1" ht="34.15" customHeight="1" thickBot="1" x14ac:dyDescent="0.25">
      <c r="A13" s="4">
        <v>5</v>
      </c>
      <c r="B13" s="29" t="s">
        <v>27</v>
      </c>
      <c r="C13" s="38"/>
      <c r="D13" s="35">
        <f t="shared" ref="D13:L13" si="2">SUM(D9:D12)</f>
        <v>382235</v>
      </c>
      <c r="E13" s="35">
        <f t="shared" si="2"/>
        <v>402474</v>
      </c>
      <c r="F13" s="35">
        <f t="shared" si="2"/>
        <v>392789</v>
      </c>
      <c r="G13" s="35">
        <f t="shared" si="2"/>
        <v>75281</v>
      </c>
      <c r="H13" s="35">
        <f t="shared" si="2"/>
        <v>73450</v>
      </c>
      <c r="I13" s="35">
        <f t="shared" si="2"/>
        <v>69973</v>
      </c>
      <c r="J13" s="35">
        <f t="shared" si="2"/>
        <v>220951</v>
      </c>
      <c r="K13" s="35">
        <f t="shared" si="2"/>
        <v>207239</v>
      </c>
      <c r="L13" s="35">
        <f t="shared" si="2"/>
        <v>158069</v>
      </c>
      <c r="M13" s="35"/>
      <c r="N13" s="35"/>
      <c r="O13" s="35"/>
      <c r="P13" s="35">
        <f>SUM(P9:P12)</f>
        <v>120</v>
      </c>
      <c r="Q13" s="35">
        <v>120</v>
      </c>
      <c r="R13" s="35">
        <v>120</v>
      </c>
      <c r="S13" s="35">
        <f>SUM(S9:S12)</f>
        <v>6969</v>
      </c>
      <c r="T13" s="35">
        <f>SUM(T9:T12)</f>
        <v>9965</v>
      </c>
      <c r="U13" s="35">
        <f>SUM(U9:U12)</f>
        <v>7765</v>
      </c>
      <c r="V13" s="35"/>
      <c r="W13" s="35">
        <f>SUM(W9:W12)</f>
        <v>9400</v>
      </c>
      <c r="X13" s="35">
        <f>SUM(X9:X12)</f>
        <v>7571</v>
      </c>
      <c r="Y13" s="35"/>
      <c r="Z13" s="35"/>
      <c r="AA13" s="35"/>
      <c r="AB13" s="35"/>
      <c r="AC13" s="35"/>
      <c r="AD13" s="35"/>
      <c r="AE13" s="33">
        <v>685556</v>
      </c>
      <c r="AF13" s="33">
        <f t="shared" si="0"/>
        <v>702648</v>
      </c>
      <c r="AG13" s="33">
        <f t="shared" si="0"/>
        <v>636287</v>
      </c>
      <c r="AH13" s="46">
        <f t="shared" si="1"/>
        <v>0.90555584019309809</v>
      </c>
    </row>
    <row r="14" spans="1:34" s="8" customFormat="1" ht="34.15" customHeight="1" thickTop="1" thickBot="1" x14ac:dyDescent="0.25">
      <c r="A14" s="27">
        <v>6</v>
      </c>
      <c r="B14" s="30" t="s">
        <v>14</v>
      </c>
      <c r="C14" s="39"/>
      <c r="D14" s="35">
        <f t="shared" ref="D14:K14" si="3">SUM(D15:D18)</f>
        <v>79234</v>
      </c>
      <c r="E14" s="35">
        <f t="shared" si="3"/>
        <v>120377</v>
      </c>
      <c r="F14" s="35">
        <f t="shared" si="3"/>
        <v>91695</v>
      </c>
      <c r="G14" s="35">
        <f t="shared" si="3"/>
        <v>14026</v>
      </c>
      <c r="H14" s="35">
        <f t="shared" si="3"/>
        <v>17917</v>
      </c>
      <c r="I14" s="35">
        <f t="shared" si="3"/>
        <v>12865</v>
      </c>
      <c r="J14" s="35">
        <f t="shared" si="3"/>
        <v>382210</v>
      </c>
      <c r="K14" s="35">
        <f t="shared" si="3"/>
        <v>401401</v>
      </c>
      <c r="L14" s="35">
        <f>SUM(L15:L17)</f>
        <v>255568</v>
      </c>
      <c r="M14" s="35">
        <f t="shared" ref="M14:AD14" si="4">SUM(M15:M18)</f>
        <v>17514</v>
      </c>
      <c r="N14" s="35">
        <f t="shared" si="4"/>
        <v>14552</v>
      </c>
      <c r="O14" s="35">
        <f t="shared" si="4"/>
        <v>14386</v>
      </c>
      <c r="P14" s="35">
        <f t="shared" si="4"/>
        <v>145000</v>
      </c>
      <c r="Q14" s="35">
        <f t="shared" si="4"/>
        <v>185029</v>
      </c>
      <c r="R14" s="35">
        <f t="shared" si="4"/>
        <v>132571</v>
      </c>
      <c r="S14" s="35">
        <f t="shared" si="4"/>
        <v>514417</v>
      </c>
      <c r="T14" s="35">
        <f t="shared" si="4"/>
        <v>525374</v>
      </c>
      <c r="U14" s="35">
        <f t="shared" si="4"/>
        <v>132000</v>
      </c>
      <c r="V14" s="35">
        <f t="shared" si="4"/>
        <v>137136</v>
      </c>
      <c r="W14" s="35">
        <f t="shared" si="4"/>
        <v>204317</v>
      </c>
      <c r="X14" s="35">
        <f t="shared" si="4"/>
        <v>89017</v>
      </c>
      <c r="Y14" s="35">
        <f t="shared" si="4"/>
        <v>57259</v>
      </c>
      <c r="Z14" s="35">
        <f t="shared" si="4"/>
        <v>61269</v>
      </c>
      <c r="AA14" s="35">
        <f t="shared" si="4"/>
        <v>1450</v>
      </c>
      <c r="AB14" s="35">
        <f t="shared" si="4"/>
        <v>459027</v>
      </c>
      <c r="AC14" s="35">
        <f t="shared" si="4"/>
        <v>461091</v>
      </c>
      <c r="AD14" s="35">
        <f t="shared" si="4"/>
        <v>461091</v>
      </c>
      <c r="AE14" s="33">
        <v>1805823</v>
      </c>
      <c r="AF14" s="33">
        <f t="shared" si="0"/>
        <v>1991327</v>
      </c>
      <c r="AG14" s="33">
        <f t="shared" si="0"/>
        <v>1190643</v>
      </c>
      <c r="AH14" s="46">
        <f t="shared" si="1"/>
        <v>0.59791435560307271</v>
      </c>
    </row>
    <row r="15" spans="1:34" s="7" customFormat="1" ht="34.15" customHeight="1" thickTop="1" x14ac:dyDescent="0.2">
      <c r="A15" s="27"/>
      <c r="B15" s="31" t="s">
        <v>12</v>
      </c>
      <c r="C15" s="37">
        <v>1</v>
      </c>
      <c r="D15" s="34">
        <v>79234</v>
      </c>
      <c r="E15" s="34">
        <v>120377</v>
      </c>
      <c r="F15" s="34">
        <v>91695</v>
      </c>
      <c r="G15" s="34">
        <v>14026</v>
      </c>
      <c r="H15" s="34">
        <v>17917</v>
      </c>
      <c r="I15" s="34">
        <v>12865</v>
      </c>
      <c r="J15" s="34">
        <v>354782</v>
      </c>
      <c r="K15" s="34">
        <v>373973</v>
      </c>
      <c r="L15" s="34">
        <v>229873</v>
      </c>
      <c r="M15" s="34">
        <v>17514</v>
      </c>
      <c r="N15" s="34">
        <v>14552</v>
      </c>
      <c r="O15" s="34">
        <v>14386</v>
      </c>
      <c r="P15" s="34">
        <v>141350</v>
      </c>
      <c r="Q15" s="34">
        <v>181129</v>
      </c>
      <c r="R15" s="34">
        <v>132371</v>
      </c>
      <c r="S15" s="34">
        <v>514417</v>
      </c>
      <c r="T15" s="34">
        <v>525374</v>
      </c>
      <c r="U15" s="34">
        <v>132000</v>
      </c>
      <c r="V15" s="34">
        <v>137136</v>
      </c>
      <c r="W15" s="34">
        <v>204317</v>
      </c>
      <c r="X15" s="34">
        <v>89017</v>
      </c>
      <c r="Y15" s="34">
        <v>57259</v>
      </c>
      <c r="Z15" s="34">
        <v>61269</v>
      </c>
      <c r="AA15" s="34">
        <v>1450</v>
      </c>
      <c r="AB15" s="34">
        <v>459027</v>
      </c>
      <c r="AC15" s="34">
        <v>461091</v>
      </c>
      <c r="AD15" s="34">
        <v>461091</v>
      </c>
      <c r="AE15" s="33">
        <v>1774745</v>
      </c>
      <c r="AF15" s="33">
        <f t="shared" si="0"/>
        <v>1959999</v>
      </c>
      <c r="AG15" s="33">
        <f t="shared" si="0"/>
        <v>1164748</v>
      </c>
      <c r="AH15" s="46">
        <f t="shared" si="1"/>
        <v>0.59425948686708518</v>
      </c>
    </row>
    <row r="16" spans="1:34" s="7" customFormat="1" ht="34.15" customHeight="1" x14ac:dyDescent="0.2">
      <c r="A16" s="27"/>
      <c r="B16" s="31" t="s">
        <v>25</v>
      </c>
      <c r="C16" s="37">
        <v>2</v>
      </c>
      <c r="D16" s="34"/>
      <c r="E16" s="34"/>
      <c r="F16" s="34"/>
      <c r="G16" s="34"/>
      <c r="H16" s="34"/>
      <c r="I16" s="34"/>
      <c r="J16" s="34">
        <v>17513</v>
      </c>
      <c r="K16" s="34">
        <v>17513</v>
      </c>
      <c r="L16" s="34">
        <v>16278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3">
        <v>17513</v>
      </c>
      <c r="AF16" s="33">
        <f t="shared" si="0"/>
        <v>17513</v>
      </c>
      <c r="AG16" s="33">
        <f t="shared" si="0"/>
        <v>16278</v>
      </c>
      <c r="AH16" s="46">
        <f t="shared" si="1"/>
        <v>0.92948095700336897</v>
      </c>
    </row>
    <row r="17" spans="1:242" s="7" customFormat="1" ht="34.15" customHeight="1" x14ac:dyDescent="0.2">
      <c r="A17" s="27"/>
      <c r="B17" s="31" t="s">
        <v>15</v>
      </c>
      <c r="C17" s="37">
        <v>2</v>
      </c>
      <c r="D17" s="34"/>
      <c r="E17" s="34"/>
      <c r="F17" s="34"/>
      <c r="G17" s="34"/>
      <c r="H17" s="34"/>
      <c r="I17" s="34"/>
      <c r="J17" s="34">
        <v>9915</v>
      </c>
      <c r="K17" s="34">
        <v>9915</v>
      </c>
      <c r="L17" s="34">
        <v>9417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3">
        <v>9915</v>
      </c>
      <c r="AF17" s="33">
        <f t="shared" si="0"/>
        <v>9915</v>
      </c>
      <c r="AG17" s="33">
        <f t="shared" si="0"/>
        <v>9417</v>
      </c>
      <c r="AH17" s="46">
        <f t="shared" si="1"/>
        <v>0.94977307110438725</v>
      </c>
    </row>
    <row r="18" spans="1:242" s="7" customFormat="1" ht="34.15" customHeight="1" x14ac:dyDescent="0.2">
      <c r="A18" s="27"/>
      <c r="B18" s="31" t="s">
        <v>13</v>
      </c>
      <c r="C18" s="37">
        <v>2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>
        <v>3650</v>
      </c>
      <c r="Q18" s="34">
        <v>3900</v>
      </c>
      <c r="R18" s="34">
        <v>200</v>
      </c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3">
        <v>3650</v>
      </c>
      <c r="AF18" s="33">
        <f t="shared" si="0"/>
        <v>3900</v>
      </c>
      <c r="AG18" s="33">
        <f t="shared" si="0"/>
        <v>200</v>
      </c>
      <c r="AH18" s="46">
        <f t="shared" si="1"/>
        <v>5.128205128205128E-2</v>
      </c>
    </row>
    <row r="19" spans="1:242" s="9" customFormat="1" ht="34.15" customHeight="1" x14ac:dyDescent="0.2">
      <c r="A19" s="4">
        <v>7</v>
      </c>
      <c r="B19" s="32" t="s">
        <v>5</v>
      </c>
      <c r="C19" s="6"/>
      <c r="D19" s="36">
        <f>SUM(D13,D14)</f>
        <v>461469</v>
      </c>
      <c r="E19" s="36">
        <f>SUM(E13,E14)</f>
        <v>522851</v>
      </c>
      <c r="F19" s="36">
        <f>SUM(F13,F14)</f>
        <v>484484</v>
      </c>
      <c r="G19" s="36">
        <f t="shared" ref="G19:AE19" si="5">SUM(G13,G14)</f>
        <v>89307</v>
      </c>
      <c r="H19" s="36">
        <f>SUM(H13,H14)</f>
        <v>91367</v>
      </c>
      <c r="I19" s="36">
        <f t="shared" si="5"/>
        <v>82838</v>
      </c>
      <c r="J19" s="36">
        <f t="shared" si="5"/>
        <v>603161</v>
      </c>
      <c r="K19" s="36">
        <f>SUM(K13,K14)</f>
        <v>608640</v>
      </c>
      <c r="L19" s="36">
        <f>SUM(L13,L14)</f>
        <v>413637</v>
      </c>
      <c r="M19" s="36">
        <f t="shared" si="5"/>
        <v>17514</v>
      </c>
      <c r="N19" s="36">
        <f>SUM(N13,N14)</f>
        <v>14552</v>
      </c>
      <c r="O19" s="36">
        <f t="shared" si="5"/>
        <v>14386</v>
      </c>
      <c r="P19" s="36">
        <f t="shared" si="5"/>
        <v>145120</v>
      </c>
      <c r="Q19" s="36">
        <f>SUM(Q13,Q14)</f>
        <v>185149</v>
      </c>
      <c r="R19" s="36">
        <f t="shared" si="5"/>
        <v>132691</v>
      </c>
      <c r="S19" s="36">
        <f t="shared" si="5"/>
        <v>521386</v>
      </c>
      <c r="T19" s="36">
        <f>SUM(T13,T14)</f>
        <v>535339</v>
      </c>
      <c r="U19" s="36">
        <f t="shared" si="5"/>
        <v>139765</v>
      </c>
      <c r="V19" s="36">
        <f t="shared" si="5"/>
        <v>137136</v>
      </c>
      <c r="W19" s="36">
        <f>SUM(W13,W14)</f>
        <v>213717</v>
      </c>
      <c r="X19" s="36">
        <f t="shared" si="5"/>
        <v>96588</v>
      </c>
      <c r="Y19" s="36">
        <f t="shared" si="5"/>
        <v>57259</v>
      </c>
      <c r="Z19" s="36">
        <f>SUM(Z13,Z14)</f>
        <v>61269</v>
      </c>
      <c r="AA19" s="36">
        <f t="shared" si="5"/>
        <v>1450</v>
      </c>
      <c r="AB19" s="36">
        <f t="shared" si="5"/>
        <v>459027</v>
      </c>
      <c r="AC19" s="36">
        <f>SUM(AC13,AC14)</f>
        <v>461091</v>
      </c>
      <c r="AD19" s="36">
        <f t="shared" si="5"/>
        <v>461091</v>
      </c>
      <c r="AE19" s="36">
        <f t="shared" si="5"/>
        <v>2491379</v>
      </c>
      <c r="AF19" s="33">
        <f t="shared" si="0"/>
        <v>2693975</v>
      </c>
      <c r="AG19" s="33">
        <f t="shared" si="0"/>
        <v>1826930</v>
      </c>
      <c r="AH19" s="46">
        <f t="shared" si="1"/>
        <v>0.67815402889781828</v>
      </c>
      <c r="IH19" s="9">
        <f>SUM(C19:IG19)</f>
        <v>14024568.678154029</v>
      </c>
    </row>
    <row r="20" spans="1:242" ht="9" customHeight="1" x14ac:dyDescent="0.2">
      <c r="M20" s="14"/>
      <c r="N20" s="14"/>
      <c r="O20" s="14"/>
      <c r="P20" s="15"/>
      <c r="Q20" s="15"/>
      <c r="R20" s="15"/>
      <c r="S20" s="14"/>
      <c r="T20" s="12"/>
      <c r="U20" s="12"/>
    </row>
    <row r="21" spans="1:242" ht="17.25" customHeight="1" x14ac:dyDescent="0.2">
      <c r="B21" s="17" t="s">
        <v>22</v>
      </c>
      <c r="C21" s="61" t="s">
        <v>16</v>
      </c>
      <c r="D21" s="61"/>
      <c r="E21" s="40"/>
      <c r="F21" s="40"/>
      <c r="P21" s="12"/>
      <c r="Q21" s="12"/>
      <c r="R21" s="12"/>
    </row>
    <row r="22" spans="1:242" ht="14.25" customHeight="1" x14ac:dyDescent="0.2">
      <c r="A22" s="18"/>
      <c r="B22" s="19"/>
      <c r="C22" s="69" t="s">
        <v>17</v>
      </c>
      <c r="D22" s="70"/>
      <c r="E22" s="41"/>
      <c r="F22" s="41"/>
    </row>
    <row r="23" spans="1:242" s="25" customFormat="1" x14ac:dyDescent="0.2">
      <c r="A23" s="20"/>
      <c r="B23" s="21"/>
      <c r="C23" s="22"/>
      <c r="D23" s="23"/>
      <c r="E23" s="23"/>
      <c r="F23" s="23"/>
      <c r="G23" s="24"/>
      <c r="H23" s="24"/>
      <c r="I23" s="24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1:242" x14ac:dyDescent="0.2">
      <c r="A24" s="18"/>
      <c r="B24" s="26"/>
    </row>
    <row r="25" spans="1:242" s="25" customFormat="1" x14ac:dyDescent="0.2">
      <c r="A25" s="20"/>
      <c r="B25" s="21"/>
      <c r="C25" s="22"/>
      <c r="D25" s="23"/>
      <c r="E25" s="23"/>
      <c r="F25" s="23"/>
      <c r="G25" s="24"/>
      <c r="H25" s="24"/>
      <c r="I25" s="24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242" s="5" customFormat="1" x14ac:dyDescent="0.2">
      <c r="A26" s="18"/>
      <c r="B26" s="26"/>
      <c r="C26" s="12"/>
      <c r="D26" s="12"/>
      <c r="E26" s="12"/>
      <c r="F26" s="12"/>
      <c r="G26" s="13"/>
      <c r="H26" s="13"/>
      <c r="I26" s="13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1:242" s="5" customFormat="1" x14ac:dyDescent="0.2">
      <c r="A27" s="18"/>
      <c r="B27" s="26"/>
      <c r="C27" s="12"/>
      <c r="D27" s="12"/>
      <c r="E27" s="12"/>
      <c r="F27" s="12"/>
      <c r="G27" s="13"/>
      <c r="H27" s="13"/>
      <c r="I27" s="13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1:242" s="5" customFormat="1" x14ac:dyDescent="0.2">
      <c r="A28" s="18"/>
      <c r="B28" s="26"/>
      <c r="C28" s="12"/>
      <c r="D28" s="12"/>
      <c r="E28" s="12"/>
      <c r="F28" s="12"/>
      <c r="G28" s="13"/>
      <c r="H28" s="13"/>
      <c r="I28" s="13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242" x14ac:dyDescent="0.2">
      <c r="A29" s="18"/>
      <c r="B29" s="26"/>
      <c r="C29" s="12"/>
    </row>
    <row r="30" spans="1:242" x14ac:dyDescent="0.2">
      <c r="A30" s="18"/>
      <c r="B30" s="26"/>
      <c r="C30" s="12"/>
    </row>
    <row r="31" spans="1:242" x14ac:dyDescent="0.2">
      <c r="A31" s="18"/>
      <c r="B31" s="26"/>
      <c r="C31" s="12"/>
    </row>
    <row r="32" spans="1:242" x14ac:dyDescent="0.2">
      <c r="A32" s="18"/>
      <c r="B32" s="26"/>
      <c r="C32" s="12"/>
    </row>
    <row r="33" spans="1:3" x14ac:dyDescent="0.2">
      <c r="A33" s="18"/>
      <c r="B33" s="26"/>
      <c r="C33" s="12"/>
    </row>
    <row r="34" spans="1:3" x14ac:dyDescent="0.2">
      <c r="A34" s="18"/>
      <c r="B34" s="26"/>
      <c r="C34" s="12"/>
    </row>
    <row r="35" spans="1:3" x14ac:dyDescent="0.2">
      <c r="A35" s="18"/>
      <c r="B35" s="26"/>
      <c r="C35" s="12"/>
    </row>
  </sheetData>
  <mergeCells count="20">
    <mergeCell ref="C21:D21"/>
    <mergeCell ref="A3:AE3"/>
    <mergeCell ref="A6:B8"/>
    <mergeCell ref="V7:X7"/>
    <mergeCell ref="C22:D22"/>
    <mergeCell ref="Y7:AA7"/>
    <mergeCell ref="AB6:AD7"/>
    <mergeCell ref="AE6:AG7"/>
    <mergeCell ref="S6:AA6"/>
    <mergeCell ref="D6:R6"/>
    <mergeCell ref="AH6:AH8"/>
    <mergeCell ref="A1:AG1"/>
    <mergeCell ref="AB4:AG4"/>
    <mergeCell ref="D7:F7"/>
    <mergeCell ref="G7:I7"/>
    <mergeCell ref="J7:L7"/>
    <mergeCell ref="C6:C8"/>
    <mergeCell ref="M7:O7"/>
    <mergeCell ref="P7:R7"/>
    <mergeCell ref="S7:U7"/>
  </mergeCells>
  <phoneticPr fontId="0" type="noConversion"/>
  <pageMargins left="0.27" right="0.17" top="0.47244094488188981" bottom="0.51181102362204722" header="0.55118110236220474" footer="0.51181102362204722"/>
  <pageSetup paperSize="9" scale="4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kiad.előir.</vt:lpstr>
      <vt:lpstr>kiad.előir.!Nyomtatási_terület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2021-05-12T08:31:44Z</cp:lastPrinted>
  <dcterms:created xsi:type="dcterms:W3CDTF">2003-02-06T08:26:35Z</dcterms:created>
  <dcterms:modified xsi:type="dcterms:W3CDTF">2021-05-21T08:13:48Z</dcterms:modified>
</cp:coreProperties>
</file>