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3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elhasználó\Documents\zárszámadási rendeletek_2020 évről\Bérbaltavár zárszámadás_2020\"/>
    </mc:Choice>
  </mc:AlternateContent>
  <xr:revisionPtr revIDLastSave="0" documentId="8_{6D6ADCAC-1237-47F8-8DFC-04E6407D50E4}" xr6:coauthVersionLast="46" xr6:coauthVersionMax="46" xr10:uidLastSave="{00000000-0000-0000-0000-000000000000}"/>
  <bookViews>
    <workbookView xWindow="-108" yWindow="-108" windowWidth="23256" windowHeight="12576"/>
  </bookViews>
  <sheets>
    <sheet name="1_kiadások önk" sheetId="2" r:id="rId1"/>
    <sheet name="1_kiadások kv szerv" sheetId="37" r:id="rId2"/>
    <sheet name="1_kiadások összesen" sheetId="38" r:id="rId3"/>
    <sheet name="1_kiadások egyszerűsített önkor" sheetId="15" r:id="rId4"/>
    <sheet name="1_kiadások egyszerűsített kv sz" sheetId="40" r:id="rId5"/>
    <sheet name="1_kiadások egyszerűsített össz" sheetId="39" r:id="rId6"/>
    <sheet name="2_bevételek önk" sheetId="10" r:id="rId7"/>
    <sheet name="2_bevételek kv szerv" sheetId="41" r:id="rId8"/>
    <sheet name="2_bevételek összesen" sheetId="42" r:id="rId9"/>
    <sheet name="2_bevételek egyszerűsített önk" sheetId="43" r:id="rId10"/>
    <sheet name="2_bevétel egyszerűsített kvsz" sheetId="44" r:id="rId11"/>
    <sheet name="2_bevétel egyszerűsített összes" sheetId="45" r:id="rId12"/>
    <sheet name="3 létszám" sheetId="8" r:id="rId13"/>
    <sheet name="4 beruházások felújítások" sheetId="11" r:id="rId14"/>
    <sheet name="5 tartalékok" sheetId="12" r:id="rId15"/>
    <sheet name="6 finanszírozás" sheetId="27" r:id="rId16"/>
    <sheet name="7 szociális kiadások" sheetId="29" r:id="rId17"/>
    <sheet name="8 átadott" sheetId="30" r:id="rId18"/>
    <sheet name="9 átvett" sheetId="31" r:id="rId19"/>
    <sheet name="10 helyi adók" sheetId="32" r:id="rId20"/>
    <sheet name="11 pénzmaradvány kimutatás" sheetId="48" r:id="rId21"/>
    <sheet name="12 eredménykimutatás önkorm" sheetId="49" r:id="rId22"/>
    <sheet name="12 eredménykimutatás kv szerv" sheetId="52" r:id="rId23"/>
    <sheet name="13 vagyonmérleg önkorm" sheetId="50" r:id="rId24"/>
    <sheet name="13 vagyonmérleg kvszerv" sheetId="51" r:id="rId25"/>
  </sheets>
  <definedNames>
    <definedName name="_xlnm.Print_Area" localSheetId="4">'1_kiadások egyszerűsített kv sz'!$A$1:$E$123</definedName>
    <definedName name="_xlnm.Print_Area" localSheetId="3">'1_kiadások egyszerűsített önkor'!$A$1:$E$123</definedName>
    <definedName name="_xlnm.Print_Area" localSheetId="5">'1_kiadások egyszerűsített össz'!$A$1:$E$123</definedName>
    <definedName name="_xlnm.Print_Area" localSheetId="1">'1_kiadások kv szerv'!$A$1:$N$125</definedName>
    <definedName name="_xlnm.Print_Area" localSheetId="0">'1_kiadások önk'!$A$1:$N$123</definedName>
    <definedName name="_xlnm.Print_Area" localSheetId="2">'1_kiadások összesen'!$A$1:$N$124</definedName>
    <definedName name="_xlnm.Print_Area" localSheetId="19">'10 helyi adók'!$A$1:$E$33</definedName>
    <definedName name="_xlnm.Print_Area" localSheetId="20">'11 pénzmaradvány kimutatás'!$A$1:$D$25</definedName>
    <definedName name="_xlnm.Print_Area" localSheetId="22">'12 eredménykimutatás kv szerv'!$A$1:$D$28</definedName>
    <definedName name="_xlnm.Print_Area" localSheetId="21">'12 eredménykimutatás önkorm'!$A$1:$D$28</definedName>
    <definedName name="_xlnm.Print_Area" localSheetId="24">'13 vagyonmérleg kvszerv'!$A$1:$D$254</definedName>
    <definedName name="_xlnm.Print_Area" localSheetId="23">'13 vagyonmérleg önkorm'!$A$1:$D$258</definedName>
    <definedName name="_xlnm.Print_Area" localSheetId="10">'2_bevétel egyszerűsített kvsz'!$A$1:$E$100</definedName>
    <definedName name="_xlnm.Print_Area" localSheetId="11">'2_bevétel egyszerűsített összes'!$A$1:$E$99</definedName>
    <definedName name="_xlnm.Print_Area" localSheetId="9">'2_bevételek egyszerűsített önk'!$A$1:$E$99</definedName>
    <definedName name="_xlnm.Print_Area" localSheetId="7">'2_bevételek kv szerv'!$A$1:$N$101</definedName>
    <definedName name="_xlnm.Print_Area" localSheetId="6">'2_bevételek önk'!$A$1:$N$101</definedName>
    <definedName name="_xlnm.Print_Area" localSheetId="8">'2_bevételek összesen'!$A$1:$N$100</definedName>
    <definedName name="_xlnm.Print_Area" localSheetId="12">'3 létszám'!$A$1:$D$36</definedName>
    <definedName name="_xlnm.Print_Area" localSheetId="13">'4 beruházások felújítások'!$A$1:$K$28</definedName>
    <definedName name="_xlnm.Print_Area" localSheetId="14">'5 tartalékok'!$A$1:$H$11</definedName>
    <definedName name="_xlnm.Print_Area" localSheetId="15">'6 finanszírozás'!$A$1:$E$10</definedName>
    <definedName name="_xlnm.Print_Area" localSheetId="16">'7 szociális kiadások'!$A$1:$E$76</definedName>
    <definedName name="_xlnm.Print_Area" localSheetId="17">'8 átadott'!$A$1:$E$116</definedName>
    <definedName name="_xlnm.Print_Area" localSheetId="18">'9 átvett'!$A$1:$E$116</definedName>
  </definedNames>
  <calcPr calcId="181029"/>
</workbook>
</file>

<file path=xl/calcChain.xml><?xml version="1.0" encoding="utf-8"?>
<calcChain xmlns="http://schemas.openxmlformats.org/spreadsheetml/2006/main">
  <c r="B57" i="51" l="1"/>
  <c r="B54" i="51"/>
  <c r="B61" i="51"/>
  <c r="B57" i="50"/>
  <c r="B54" i="50"/>
  <c r="B14" i="50"/>
  <c r="B8" i="50"/>
  <c r="B32" i="50"/>
  <c r="B26" i="49"/>
  <c r="B22" i="49"/>
  <c r="B17" i="49"/>
  <c r="B9" i="49"/>
  <c r="B26" i="52"/>
  <c r="B22" i="52"/>
  <c r="B17" i="52"/>
  <c r="B9" i="52"/>
  <c r="C71" i="31"/>
  <c r="D71" i="31"/>
  <c r="E71" i="31"/>
  <c r="C60" i="30"/>
  <c r="D21" i="8"/>
  <c r="E49" i="15"/>
  <c r="D49" i="15"/>
  <c r="E50" i="2"/>
  <c r="D50" i="2"/>
  <c r="D57" i="50"/>
  <c r="D54" i="50"/>
  <c r="D8" i="50"/>
  <c r="D32" i="50"/>
  <c r="E85" i="44"/>
  <c r="E91" i="44"/>
  <c r="E98" i="44"/>
  <c r="D85" i="44"/>
  <c r="D91" i="44"/>
  <c r="D98" i="44"/>
  <c r="C85" i="44"/>
  <c r="C91" i="44"/>
  <c r="C98" i="44"/>
  <c r="E71" i="44"/>
  <c r="D71" i="44"/>
  <c r="C71" i="44"/>
  <c r="E50" i="44"/>
  <c r="D50" i="44"/>
  <c r="E44" i="44"/>
  <c r="E51" i="44"/>
  <c r="D44" i="44"/>
  <c r="C44" i="44"/>
  <c r="C51" i="44"/>
  <c r="E85" i="43"/>
  <c r="E91" i="43"/>
  <c r="D85" i="43"/>
  <c r="D91" i="43"/>
  <c r="C85" i="43"/>
  <c r="C91" i="43"/>
  <c r="E67" i="43"/>
  <c r="E67" i="45"/>
  <c r="D67" i="43"/>
  <c r="D67" i="45"/>
  <c r="E63" i="43"/>
  <c r="E63" i="45"/>
  <c r="D63" i="43"/>
  <c r="D63" i="45"/>
  <c r="E57" i="43"/>
  <c r="D57" i="43"/>
  <c r="C57" i="43"/>
  <c r="C68" i="43"/>
  <c r="E50" i="43"/>
  <c r="E50" i="45"/>
  <c r="D50" i="43"/>
  <c r="C50" i="43"/>
  <c r="E44" i="43"/>
  <c r="D44" i="43"/>
  <c r="C44" i="43"/>
  <c r="E31" i="43"/>
  <c r="E33" i="43"/>
  <c r="E33" i="45"/>
  <c r="D31" i="43"/>
  <c r="D33" i="43"/>
  <c r="D33" i="45"/>
  <c r="C31" i="43"/>
  <c r="C33" i="43"/>
  <c r="C33" i="45"/>
  <c r="E13" i="43"/>
  <c r="E19" i="43"/>
  <c r="D13" i="43"/>
  <c r="D19" i="43"/>
  <c r="C13" i="43"/>
  <c r="C19" i="43"/>
  <c r="E64" i="10"/>
  <c r="E64" i="42"/>
  <c r="D64" i="10"/>
  <c r="D32" i="10"/>
  <c r="E121" i="40"/>
  <c r="D121" i="40"/>
  <c r="C121" i="40"/>
  <c r="E82" i="40"/>
  <c r="E97" i="40"/>
  <c r="D82" i="40"/>
  <c r="D97" i="40"/>
  <c r="D97" i="39"/>
  <c r="C82" i="40"/>
  <c r="C97" i="40"/>
  <c r="E73" i="40"/>
  <c r="D73" i="40"/>
  <c r="C73" i="40"/>
  <c r="E59" i="40"/>
  <c r="D59" i="40"/>
  <c r="C59" i="40"/>
  <c r="E49" i="40"/>
  <c r="E49" i="39"/>
  <c r="D49" i="40"/>
  <c r="C49" i="40"/>
  <c r="E43" i="40"/>
  <c r="D43" i="40"/>
  <c r="D43" i="39"/>
  <c r="C43" i="40"/>
  <c r="E40" i="40"/>
  <c r="D40" i="40"/>
  <c r="C40" i="40"/>
  <c r="E32" i="40"/>
  <c r="D32" i="40"/>
  <c r="D32" i="39"/>
  <c r="C32" i="40"/>
  <c r="C50" i="40"/>
  <c r="C74" i="40"/>
  <c r="C98" i="40"/>
  <c r="C122" i="40"/>
  <c r="E29" i="40"/>
  <c r="D29" i="40"/>
  <c r="C29" i="40"/>
  <c r="E23" i="40"/>
  <c r="E24" i="40"/>
  <c r="E74" i="40"/>
  <c r="E98" i="40"/>
  <c r="E122" i="40"/>
  <c r="D23" i="40"/>
  <c r="C23" i="40"/>
  <c r="E19" i="40"/>
  <c r="D19" i="40"/>
  <c r="D24" i="40"/>
  <c r="C19" i="40"/>
  <c r="C24" i="40"/>
  <c r="E114" i="15"/>
  <c r="E121" i="15"/>
  <c r="D114" i="15"/>
  <c r="D121" i="15"/>
  <c r="D121" i="39"/>
  <c r="C114" i="15"/>
  <c r="C121" i="15"/>
  <c r="C121" i="39"/>
  <c r="C114" i="39"/>
  <c r="E96" i="15"/>
  <c r="E96" i="39"/>
  <c r="D96" i="15"/>
  <c r="D96" i="39"/>
  <c r="C96" i="15"/>
  <c r="E87" i="15"/>
  <c r="D87" i="15"/>
  <c r="D87" i="39"/>
  <c r="C87" i="15"/>
  <c r="C87" i="39"/>
  <c r="E82" i="15"/>
  <c r="D82" i="15"/>
  <c r="C82" i="15"/>
  <c r="E73" i="15"/>
  <c r="D73" i="15"/>
  <c r="D73" i="39"/>
  <c r="C73" i="15"/>
  <c r="C73" i="39"/>
  <c r="E59" i="15"/>
  <c r="E59" i="39"/>
  <c r="D59" i="15"/>
  <c r="C59" i="15"/>
  <c r="C59" i="39"/>
  <c r="C49" i="15"/>
  <c r="E43" i="15"/>
  <c r="D43" i="15"/>
  <c r="C43" i="15"/>
  <c r="E40" i="15"/>
  <c r="D40" i="15"/>
  <c r="D50" i="15"/>
  <c r="C40" i="15"/>
  <c r="E32" i="15"/>
  <c r="D32" i="15"/>
  <c r="C32" i="15"/>
  <c r="C50" i="15"/>
  <c r="E29" i="15"/>
  <c r="E50" i="15"/>
  <c r="D29" i="15"/>
  <c r="C29" i="15"/>
  <c r="E23" i="15"/>
  <c r="D23" i="15"/>
  <c r="D23" i="39"/>
  <c r="C23" i="15"/>
  <c r="E19" i="15"/>
  <c r="E24" i="15"/>
  <c r="D19" i="15"/>
  <c r="C19" i="15"/>
  <c r="C24" i="15"/>
  <c r="E49" i="30"/>
  <c r="D49" i="30"/>
  <c r="B25" i="8"/>
  <c r="B30" i="8"/>
  <c r="D25" i="8"/>
  <c r="E88" i="45"/>
  <c r="E89" i="42"/>
  <c r="E68" i="10"/>
  <c r="N68" i="10"/>
  <c r="D68" i="10"/>
  <c r="D68" i="42"/>
  <c r="E41" i="39"/>
  <c r="D51" i="39"/>
  <c r="E51" i="39"/>
  <c r="C30" i="39"/>
  <c r="C115" i="30"/>
  <c r="D14" i="50"/>
  <c r="D26" i="49"/>
  <c r="D22" i="49"/>
  <c r="D17" i="49"/>
  <c r="D9" i="49"/>
  <c r="C11" i="48"/>
  <c r="C8" i="48"/>
  <c r="D8" i="48"/>
  <c r="B11" i="48"/>
  <c r="B8" i="48"/>
  <c r="C50" i="45"/>
  <c r="D58" i="10"/>
  <c r="E58" i="10"/>
  <c r="E58" i="42"/>
  <c r="C58" i="10"/>
  <c r="C69" i="10"/>
  <c r="E23" i="39"/>
  <c r="D57" i="51"/>
  <c r="D54" i="51"/>
  <c r="D61" i="51"/>
  <c r="D26" i="52"/>
  <c r="D22" i="52"/>
  <c r="D17" i="52"/>
  <c r="D9" i="52"/>
  <c r="D21" i="32"/>
  <c r="E21" i="32"/>
  <c r="C21" i="32"/>
  <c r="C93" i="31"/>
  <c r="D93" i="31"/>
  <c r="E93" i="31"/>
  <c r="E115" i="30"/>
  <c r="D115" i="30"/>
  <c r="E38" i="30"/>
  <c r="I7" i="11"/>
  <c r="J7" i="11"/>
  <c r="K7" i="11"/>
  <c r="I8" i="11"/>
  <c r="J8" i="11"/>
  <c r="K8" i="11"/>
  <c r="I9" i="11"/>
  <c r="J9" i="11"/>
  <c r="K9" i="11"/>
  <c r="I10" i="11"/>
  <c r="J10" i="11"/>
  <c r="K10" i="11"/>
  <c r="I11" i="11"/>
  <c r="J11" i="11"/>
  <c r="K11" i="11"/>
  <c r="I12" i="11"/>
  <c r="J12" i="11"/>
  <c r="K12" i="11"/>
  <c r="I13" i="11"/>
  <c r="J13" i="11"/>
  <c r="K13" i="11"/>
  <c r="I14" i="11"/>
  <c r="J14" i="11"/>
  <c r="K14" i="11"/>
  <c r="I15" i="11"/>
  <c r="J15" i="11"/>
  <c r="K15" i="11"/>
  <c r="I16" i="11"/>
  <c r="J16" i="11"/>
  <c r="K16" i="11"/>
  <c r="I17" i="11"/>
  <c r="J17" i="11"/>
  <c r="K17" i="11"/>
  <c r="I18" i="11"/>
  <c r="J18" i="11"/>
  <c r="K18" i="11"/>
  <c r="I20" i="11"/>
  <c r="J20" i="11"/>
  <c r="K20" i="11"/>
  <c r="I21" i="11"/>
  <c r="J21" i="11"/>
  <c r="K21" i="11"/>
  <c r="I22" i="11"/>
  <c r="J22" i="11"/>
  <c r="K22" i="11"/>
  <c r="I23" i="11"/>
  <c r="J23" i="11"/>
  <c r="K23" i="11"/>
  <c r="I24" i="11"/>
  <c r="J24" i="11"/>
  <c r="K24" i="11"/>
  <c r="I25" i="11"/>
  <c r="J25" i="11"/>
  <c r="K25" i="11"/>
  <c r="I26" i="11"/>
  <c r="J26" i="11"/>
  <c r="K26" i="11"/>
  <c r="J6" i="11"/>
  <c r="K6" i="11"/>
  <c r="I6" i="11"/>
  <c r="D27" i="11"/>
  <c r="J27" i="11"/>
  <c r="E27" i="11"/>
  <c r="K27" i="11"/>
  <c r="C27" i="11"/>
  <c r="I27" i="11"/>
  <c r="E51" i="41"/>
  <c r="N51" i="41"/>
  <c r="D51" i="41"/>
  <c r="D32" i="32"/>
  <c r="E32" i="32"/>
  <c r="C32" i="32"/>
  <c r="E76" i="29"/>
  <c r="D76" i="29"/>
  <c r="C76" i="29"/>
  <c r="D26" i="8"/>
  <c r="D18" i="8"/>
  <c r="D19" i="8"/>
  <c r="D17" i="8"/>
  <c r="D16" i="8"/>
  <c r="C52" i="45"/>
  <c r="D52" i="45"/>
  <c r="E52" i="45"/>
  <c r="C53" i="45"/>
  <c r="D53" i="45"/>
  <c r="E53" i="45"/>
  <c r="C54" i="45"/>
  <c r="D54" i="45"/>
  <c r="E54" i="45"/>
  <c r="C55" i="45"/>
  <c r="D55" i="45"/>
  <c r="E55" i="45"/>
  <c r="C56" i="45"/>
  <c r="D56" i="45"/>
  <c r="E56" i="45"/>
  <c r="C57" i="45"/>
  <c r="C58" i="45"/>
  <c r="D58" i="45"/>
  <c r="E58" i="45"/>
  <c r="C59" i="45"/>
  <c r="D59" i="45"/>
  <c r="E59" i="45"/>
  <c r="C60" i="45"/>
  <c r="D60" i="45"/>
  <c r="E60" i="45"/>
  <c r="C61" i="45"/>
  <c r="D61" i="45"/>
  <c r="E61" i="45"/>
  <c r="C62" i="45"/>
  <c r="D62" i="45"/>
  <c r="E62" i="45"/>
  <c r="C63" i="45"/>
  <c r="C64" i="45"/>
  <c r="D64" i="45"/>
  <c r="E64" i="45"/>
  <c r="C65" i="45"/>
  <c r="D65" i="45"/>
  <c r="E65" i="45"/>
  <c r="C66" i="45"/>
  <c r="D66" i="45"/>
  <c r="E66" i="45"/>
  <c r="C67" i="45"/>
  <c r="C72" i="45"/>
  <c r="D72" i="45"/>
  <c r="E72" i="45"/>
  <c r="C73" i="45"/>
  <c r="D73" i="45"/>
  <c r="E73" i="45"/>
  <c r="C74" i="45"/>
  <c r="D74" i="45"/>
  <c r="E74" i="45"/>
  <c r="C75" i="45"/>
  <c r="D75" i="45"/>
  <c r="E75" i="45"/>
  <c r="C76" i="45"/>
  <c r="D76" i="45"/>
  <c r="E76" i="45"/>
  <c r="C77" i="45"/>
  <c r="D77" i="45"/>
  <c r="E77" i="45"/>
  <c r="C78" i="45"/>
  <c r="D78" i="45"/>
  <c r="E78" i="45"/>
  <c r="C79" i="45"/>
  <c r="D79" i="45"/>
  <c r="E79" i="45"/>
  <c r="C80" i="45"/>
  <c r="D80" i="45"/>
  <c r="E80" i="45"/>
  <c r="C81" i="45"/>
  <c r="D81" i="45"/>
  <c r="E81" i="45"/>
  <c r="C82" i="45"/>
  <c r="D82" i="45"/>
  <c r="E82" i="45"/>
  <c r="C83" i="45"/>
  <c r="D83" i="45"/>
  <c r="E83" i="45"/>
  <c r="C84" i="45"/>
  <c r="D84" i="45"/>
  <c r="E84" i="45"/>
  <c r="C86" i="45"/>
  <c r="D86" i="45"/>
  <c r="E86" i="45"/>
  <c r="C87" i="45"/>
  <c r="D87" i="45"/>
  <c r="E87" i="45"/>
  <c r="C88" i="45"/>
  <c r="D88" i="45"/>
  <c r="C89" i="45"/>
  <c r="D89" i="45"/>
  <c r="E89" i="45"/>
  <c r="C90" i="45"/>
  <c r="D90" i="45"/>
  <c r="E90" i="45"/>
  <c r="C92" i="45"/>
  <c r="D92" i="45"/>
  <c r="E92" i="45"/>
  <c r="C93" i="45"/>
  <c r="D93" i="45"/>
  <c r="E93" i="45"/>
  <c r="C94" i="45"/>
  <c r="D94" i="45"/>
  <c r="E94" i="45"/>
  <c r="C95" i="45"/>
  <c r="D95" i="45"/>
  <c r="E95" i="45"/>
  <c r="C96" i="45"/>
  <c r="D96" i="45"/>
  <c r="E96" i="45"/>
  <c r="C97" i="45"/>
  <c r="D97" i="45"/>
  <c r="E97" i="45"/>
  <c r="C46" i="45"/>
  <c r="D46" i="45"/>
  <c r="E46" i="45"/>
  <c r="C47" i="45"/>
  <c r="D47" i="45"/>
  <c r="E47" i="45"/>
  <c r="C48" i="45"/>
  <c r="D48" i="45"/>
  <c r="E48" i="45"/>
  <c r="C49" i="45"/>
  <c r="D49" i="45"/>
  <c r="E49" i="45"/>
  <c r="C47" i="42"/>
  <c r="D47" i="42"/>
  <c r="E47" i="42"/>
  <c r="C48" i="42"/>
  <c r="D48" i="42"/>
  <c r="E48" i="42"/>
  <c r="C49" i="42"/>
  <c r="D49" i="42"/>
  <c r="E49" i="42"/>
  <c r="C50" i="42"/>
  <c r="D50" i="42"/>
  <c r="E50" i="42"/>
  <c r="D7" i="42"/>
  <c r="E7" i="42"/>
  <c r="L9" i="37"/>
  <c r="M9" i="37"/>
  <c r="N9" i="37"/>
  <c r="L10" i="37"/>
  <c r="M10" i="37"/>
  <c r="N10" i="37"/>
  <c r="L11" i="37"/>
  <c r="M11" i="37"/>
  <c r="N11" i="37"/>
  <c r="L12" i="37"/>
  <c r="M12" i="37"/>
  <c r="N12" i="37"/>
  <c r="L13" i="37"/>
  <c r="M13" i="37"/>
  <c r="N13" i="37"/>
  <c r="L14" i="37"/>
  <c r="M14" i="37"/>
  <c r="N14" i="37"/>
  <c r="L15" i="37"/>
  <c r="M15" i="37"/>
  <c r="N15" i="37"/>
  <c r="L16" i="37"/>
  <c r="M16" i="37"/>
  <c r="N16" i="37"/>
  <c r="L17" i="37"/>
  <c r="M17" i="37"/>
  <c r="N17" i="37"/>
  <c r="L18" i="37"/>
  <c r="M18" i="37"/>
  <c r="N18" i="37"/>
  <c r="L19" i="37"/>
  <c r="M19" i="37"/>
  <c r="N19" i="37"/>
  <c r="L20" i="37"/>
  <c r="M20" i="37"/>
  <c r="N20" i="37"/>
  <c r="L22" i="37"/>
  <c r="M22" i="37"/>
  <c r="N22" i="37"/>
  <c r="L23" i="37"/>
  <c r="M23" i="37"/>
  <c r="N23" i="37"/>
  <c r="L24" i="37"/>
  <c r="M24" i="37"/>
  <c r="N24" i="37"/>
  <c r="L27" i="37"/>
  <c r="M27" i="37"/>
  <c r="N27" i="37"/>
  <c r="L28" i="37"/>
  <c r="M28" i="37"/>
  <c r="N28" i="37"/>
  <c r="L29" i="37"/>
  <c r="M29" i="37"/>
  <c r="N29" i="37"/>
  <c r="L30" i="37"/>
  <c r="M30" i="37"/>
  <c r="N30" i="37"/>
  <c r="L32" i="37"/>
  <c r="M32" i="37"/>
  <c r="N32" i="37"/>
  <c r="L33" i="37"/>
  <c r="M33" i="37"/>
  <c r="N33" i="37"/>
  <c r="L35" i="37"/>
  <c r="M35" i="37"/>
  <c r="N35" i="37"/>
  <c r="L36" i="37"/>
  <c r="M36" i="37"/>
  <c r="N36" i="37"/>
  <c r="L37" i="37"/>
  <c r="M37" i="37"/>
  <c r="N37" i="37"/>
  <c r="L38" i="37"/>
  <c r="L37" i="38"/>
  <c r="M38" i="37"/>
  <c r="N38" i="37"/>
  <c r="L39" i="37"/>
  <c r="M39" i="37"/>
  <c r="N39" i="37"/>
  <c r="L40" i="37"/>
  <c r="M40" i="37"/>
  <c r="N40" i="37"/>
  <c r="L41" i="37"/>
  <c r="M41" i="37"/>
  <c r="N41" i="37"/>
  <c r="L43" i="37"/>
  <c r="M43" i="37"/>
  <c r="N43" i="37"/>
  <c r="L44" i="37"/>
  <c r="M44" i="37"/>
  <c r="N44" i="37"/>
  <c r="L46" i="37"/>
  <c r="M46" i="37"/>
  <c r="N46" i="37"/>
  <c r="L47" i="37"/>
  <c r="M47" i="37"/>
  <c r="N47" i="37"/>
  <c r="L48" i="37"/>
  <c r="M48" i="37"/>
  <c r="N48" i="37"/>
  <c r="L49" i="37"/>
  <c r="M49" i="37"/>
  <c r="N49" i="37"/>
  <c r="L50" i="37"/>
  <c r="M50" i="37"/>
  <c r="N50" i="37"/>
  <c r="L53" i="37"/>
  <c r="M53" i="37"/>
  <c r="N53" i="37"/>
  <c r="L54" i="37"/>
  <c r="M54" i="37"/>
  <c r="N54" i="37"/>
  <c r="L55" i="37"/>
  <c r="M55" i="37"/>
  <c r="N55" i="37"/>
  <c r="L56" i="37"/>
  <c r="M56" i="37"/>
  <c r="N56" i="37"/>
  <c r="L57" i="37"/>
  <c r="M57" i="37"/>
  <c r="N57" i="37"/>
  <c r="L58" i="37"/>
  <c r="M58" i="37"/>
  <c r="N58" i="37"/>
  <c r="L59" i="37"/>
  <c r="M59" i="37"/>
  <c r="M58" i="38"/>
  <c r="N59" i="37"/>
  <c r="L60" i="37"/>
  <c r="M60" i="37"/>
  <c r="N60" i="37"/>
  <c r="L62" i="37"/>
  <c r="M62" i="37"/>
  <c r="N62" i="37"/>
  <c r="L63" i="37"/>
  <c r="M63" i="37"/>
  <c r="N63" i="37"/>
  <c r="L64" i="37"/>
  <c r="M64" i="37"/>
  <c r="N64" i="37"/>
  <c r="L65" i="37"/>
  <c r="M65" i="37"/>
  <c r="N65" i="37"/>
  <c r="N64" i="38"/>
  <c r="L66" i="37"/>
  <c r="M66" i="37"/>
  <c r="N66" i="37"/>
  <c r="L67" i="37"/>
  <c r="M67" i="37"/>
  <c r="N67" i="37"/>
  <c r="L68" i="37"/>
  <c r="M68" i="37"/>
  <c r="N68" i="37"/>
  <c r="L69" i="37"/>
  <c r="M69" i="37"/>
  <c r="N69" i="37"/>
  <c r="L70" i="37"/>
  <c r="M70" i="37"/>
  <c r="N70" i="37"/>
  <c r="L71" i="37"/>
  <c r="M71" i="37"/>
  <c r="N71" i="37"/>
  <c r="L72" i="37"/>
  <c r="M72" i="37"/>
  <c r="N72" i="37"/>
  <c r="L73" i="37"/>
  <c r="M73" i="37"/>
  <c r="N73" i="37"/>
  <c r="L74" i="37"/>
  <c r="M74" i="37"/>
  <c r="N74" i="37"/>
  <c r="L77" i="37"/>
  <c r="M77" i="37"/>
  <c r="N77" i="37"/>
  <c r="L78" i="37"/>
  <c r="M78" i="37"/>
  <c r="N78" i="37"/>
  <c r="L79" i="37"/>
  <c r="M79" i="37"/>
  <c r="N79" i="37"/>
  <c r="L80" i="37"/>
  <c r="M80" i="37"/>
  <c r="N80" i="37"/>
  <c r="L81" i="37"/>
  <c r="M81" i="37"/>
  <c r="N81" i="37"/>
  <c r="L82" i="37"/>
  <c r="M82" i="37"/>
  <c r="N82" i="37"/>
  <c r="L83" i="37"/>
  <c r="M83" i="37"/>
  <c r="N83" i="37"/>
  <c r="N82" i="38"/>
  <c r="L85" i="37"/>
  <c r="M85" i="37"/>
  <c r="N85" i="37"/>
  <c r="L86" i="37"/>
  <c r="M86" i="37"/>
  <c r="N86" i="37"/>
  <c r="L87" i="37"/>
  <c r="M87" i="37"/>
  <c r="N87" i="37"/>
  <c r="L88" i="37"/>
  <c r="M88" i="37"/>
  <c r="N88" i="37"/>
  <c r="L89" i="37"/>
  <c r="M89" i="37"/>
  <c r="N89" i="37"/>
  <c r="L90" i="37"/>
  <c r="M90" i="37"/>
  <c r="N90" i="37"/>
  <c r="L91" i="37"/>
  <c r="M91" i="37"/>
  <c r="N91" i="37"/>
  <c r="L92" i="37"/>
  <c r="M92" i="37"/>
  <c r="N92" i="37"/>
  <c r="L93" i="37"/>
  <c r="M93" i="37"/>
  <c r="N93" i="37"/>
  <c r="L94" i="37"/>
  <c r="M94" i="37"/>
  <c r="N94" i="37"/>
  <c r="L95" i="37"/>
  <c r="M95" i="37"/>
  <c r="N95" i="37"/>
  <c r="L96" i="37"/>
  <c r="M96" i="37"/>
  <c r="N96" i="37"/>
  <c r="L97" i="37"/>
  <c r="M97" i="37"/>
  <c r="N97" i="37"/>
  <c r="L98" i="37"/>
  <c r="M98" i="37"/>
  <c r="N98" i="37"/>
  <c r="L101" i="37"/>
  <c r="M101" i="37"/>
  <c r="N101" i="37"/>
  <c r="L102" i="37"/>
  <c r="M102" i="37"/>
  <c r="N102" i="37"/>
  <c r="L103" i="37"/>
  <c r="M103" i="37"/>
  <c r="N103" i="37"/>
  <c r="L104" i="37"/>
  <c r="M104" i="37"/>
  <c r="N104" i="37"/>
  <c r="L105" i="37"/>
  <c r="M105" i="37"/>
  <c r="N105" i="37"/>
  <c r="L106" i="37"/>
  <c r="M106" i="37"/>
  <c r="N106" i="37"/>
  <c r="L107" i="37"/>
  <c r="M107" i="37"/>
  <c r="N107" i="37"/>
  <c r="L108" i="37"/>
  <c r="M108" i="37"/>
  <c r="N108" i="37"/>
  <c r="L109" i="37"/>
  <c r="M109" i="37"/>
  <c r="N109" i="37"/>
  <c r="L110" i="37"/>
  <c r="M110" i="37"/>
  <c r="N110" i="37"/>
  <c r="L111" i="37"/>
  <c r="M111" i="37"/>
  <c r="N111" i="37"/>
  <c r="L112" i="37"/>
  <c r="M112" i="37"/>
  <c r="N112" i="37"/>
  <c r="L113" i="37"/>
  <c r="M113" i="37"/>
  <c r="N113" i="37"/>
  <c r="L114" i="37"/>
  <c r="M114" i="37"/>
  <c r="N114" i="37"/>
  <c r="L115" i="37"/>
  <c r="M115" i="37"/>
  <c r="N115" i="37"/>
  <c r="L116" i="37"/>
  <c r="M116" i="37"/>
  <c r="N116" i="37"/>
  <c r="L117" i="37"/>
  <c r="M117" i="37"/>
  <c r="N117" i="37"/>
  <c r="L118" i="37"/>
  <c r="M118" i="37"/>
  <c r="N118" i="37"/>
  <c r="L119" i="37"/>
  <c r="M119" i="37"/>
  <c r="N119" i="37"/>
  <c r="L120" i="37"/>
  <c r="M120" i="37"/>
  <c r="M119" i="38"/>
  <c r="N120" i="37"/>
  <c r="L121" i="37"/>
  <c r="M121" i="37"/>
  <c r="N121" i="37"/>
  <c r="L122" i="37"/>
  <c r="M122" i="37"/>
  <c r="N122" i="37"/>
  <c r="M8" i="37"/>
  <c r="N8" i="37"/>
  <c r="L8" i="37"/>
  <c r="L8" i="2"/>
  <c r="M8" i="2"/>
  <c r="M8" i="38"/>
  <c r="N8" i="2"/>
  <c r="L9" i="2"/>
  <c r="L9" i="38"/>
  <c r="M9" i="2"/>
  <c r="M9" i="38"/>
  <c r="N9" i="2"/>
  <c r="L10" i="2"/>
  <c r="M10" i="2"/>
  <c r="M10" i="38"/>
  <c r="N10" i="2"/>
  <c r="N10" i="38"/>
  <c r="L11" i="2"/>
  <c r="M11" i="2"/>
  <c r="M11" i="38"/>
  <c r="N11" i="2"/>
  <c r="N11" i="38"/>
  <c r="L12" i="2"/>
  <c r="M12" i="2"/>
  <c r="M12" i="38"/>
  <c r="N12" i="2"/>
  <c r="L13" i="2"/>
  <c r="M13" i="2"/>
  <c r="M13" i="38"/>
  <c r="N13" i="2"/>
  <c r="L14" i="2"/>
  <c r="L14" i="38"/>
  <c r="M14" i="2"/>
  <c r="N14" i="2"/>
  <c r="L15" i="2"/>
  <c r="L15" i="38"/>
  <c r="M15" i="2"/>
  <c r="M15" i="38"/>
  <c r="N15" i="2"/>
  <c r="N15" i="38"/>
  <c r="L16" i="2"/>
  <c r="M16" i="2"/>
  <c r="M16" i="38"/>
  <c r="N16" i="2"/>
  <c r="L17" i="2"/>
  <c r="L17" i="38"/>
  <c r="M17" i="2"/>
  <c r="N17" i="2"/>
  <c r="L18" i="2"/>
  <c r="M18" i="2"/>
  <c r="N18" i="2"/>
  <c r="L19" i="2"/>
  <c r="M19" i="2"/>
  <c r="N19" i="2"/>
  <c r="L21" i="2"/>
  <c r="M21" i="2"/>
  <c r="M21" i="38"/>
  <c r="N21" i="2"/>
  <c r="N21" i="38"/>
  <c r="L22" i="2"/>
  <c r="L22" i="38"/>
  <c r="M22" i="2"/>
  <c r="M22" i="38"/>
  <c r="N22" i="2"/>
  <c r="N22" i="38"/>
  <c r="L23" i="2"/>
  <c r="M23" i="2"/>
  <c r="N23" i="2"/>
  <c r="L26" i="2"/>
  <c r="L26" i="38"/>
  <c r="M26" i="2"/>
  <c r="M26" i="38"/>
  <c r="N26" i="2"/>
  <c r="N26" i="38"/>
  <c r="L27" i="2"/>
  <c r="L27" i="38"/>
  <c r="M27" i="2"/>
  <c r="N27" i="2"/>
  <c r="L28" i="2"/>
  <c r="L28" i="38"/>
  <c r="M28" i="2"/>
  <c r="N28" i="2"/>
  <c r="L29" i="2"/>
  <c r="L29" i="38"/>
  <c r="M29" i="2"/>
  <c r="N29" i="2"/>
  <c r="N29" i="38"/>
  <c r="L31" i="2"/>
  <c r="M31" i="2"/>
  <c r="N31" i="2"/>
  <c r="N31" i="38"/>
  <c r="L32" i="2"/>
  <c r="L32" i="38"/>
  <c r="M32" i="2"/>
  <c r="N32" i="2"/>
  <c r="L34" i="2"/>
  <c r="L34" i="38"/>
  <c r="M34" i="2"/>
  <c r="N34" i="2"/>
  <c r="L35" i="2"/>
  <c r="L35" i="38"/>
  <c r="M35" i="2"/>
  <c r="N35" i="2"/>
  <c r="L36" i="2"/>
  <c r="L36" i="38"/>
  <c r="M36" i="2"/>
  <c r="M36" i="38"/>
  <c r="N36" i="2"/>
  <c r="N36" i="38"/>
  <c r="L37" i="2"/>
  <c r="M37" i="2"/>
  <c r="N37" i="2"/>
  <c r="L38" i="2"/>
  <c r="L38" i="38"/>
  <c r="M38" i="2"/>
  <c r="N38" i="2"/>
  <c r="N38" i="38"/>
  <c r="L39" i="2"/>
  <c r="M39" i="2"/>
  <c r="M39" i="38"/>
  <c r="N39" i="2"/>
  <c r="N39" i="38"/>
  <c r="L40" i="2"/>
  <c r="M40" i="2"/>
  <c r="N40" i="2"/>
  <c r="L42" i="2"/>
  <c r="M42" i="2"/>
  <c r="M42" i="38"/>
  <c r="N42" i="2"/>
  <c r="L43" i="2"/>
  <c r="L43" i="38"/>
  <c r="M43" i="2"/>
  <c r="M43" i="38"/>
  <c r="N43" i="2"/>
  <c r="L45" i="2"/>
  <c r="M45" i="2"/>
  <c r="M45" i="38"/>
  <c r="N45" i="2"/>
  <c r="L46" i="2"/>
  <c r="L46" i="38"/>
  <c r="M46" i="2"/>
  <c r="M46" i="38"/>
  <c r="N46" i="2"/>
  <c r="N46" i="38"/>
  <c r="L47" i="2"/>
  <c r="L47" i="38"/>
  <c r="M47" i="2"/>
  <c r="M47" i="38"/>
  <c r="N47" i="2"/>
  <c r="N47" i="38"/>
  <c r="L48" i="2"/>
  <c r="L48" i="38"/>
  <c r="M48" i="2"/>
  <c r="M48" i="38"/>
  <c r="N48" i="2"/>
  <c r="N48" i="38"/>
  <c r="L49" i="2"/>
  <c r="M49" i="2"/>
  <c r="N49" i="2"/>
  <c r="L52" i="2"/>
  <c r="L52" i="38"/>
  <c r="M52" i="2"/>
  <c r="N52" i="2"/>
  <c r="N52" i="38"/>
  <c r="L53" i="2"/>
  <c r="L53" i="38"/>
  <c r="M53" i="2"/>
  <c r="M53" i="38"/>
  <c r="N53" i="2"/>
  <c r="N53" i="38"/>
  <c r="L54" i="2"/>
  <c r="L54" i="38"/>
  <c r="M54" i="2"/>
  <c r="N54" i="2"/>
  <c r="N54" i="38"/>
  <c r="L55" i="2"/>
  <c r="L55" i="38"/>
  <c r="M55" i="2"/>
  <c r="N55" i="2"/>
  <c r="N55" i="38"/>
  <c r="L56" i="2"/>
  <c r="L56" i="38"/>
  <c r="M56" i="2"/>
  <c r="N56" i="2"/>
  <c r="N56" i="38"/>
  <c r="L57" i="2"/>
  <c r="L57" i="38"/>
  <c r="M57" i="2"/>
  <c r="M57" i="38"/>
  <c r="N57" i="2"/>
  <c r="N57" i="38"/>
  <c r="L58" i="2"/>
  <c r="L58" i="38"/>
  <c r="M58" i="2"/>
  <c r="N58" i="2"/>
  <c r="N58" i="38"/>
  <c r="L59" i="2"/>
  <c r="L59" i="38"/>
  <c r="M59" i="2"/>
  <c r="M59" i="38"/>
  <c r="N59" i="2"/>
  <c r="N59" i="38"/>
  <c r="L61" i="2"/>
  <c r="L61" i="38"/>
  <c r="M61" i="2"/>
  <c r="M61" i="38"/>
  <c r="N61" i="2"/>
  <c r="L62" i="2"/>
  <c r="L62" i="38"/>
  <c r="M62" i="2"/>
  <c r="M62" i="38"/>
  <c r="N62" i="2"/>
  <c r="N62" i="38"/>
  <c r="L63" i="2"/>
  <c r="M63" i="2"/>
  <c r="M63" i="38"/>
  <c r="N63" i="2"/>
  <c r="N63" i="38"/>
  <c r="L64" i="2"/>
  <c r="M64" i="2"/>
  <c r="N64" i="2"/>
  <c r="L65" i="2"/>
  <c r="L65" i="38"/>
  <c r="M65" i="2"/>
  <c r="N65" i="2"/>
  <c r="L66" i="2"/>
  <c r="M66" i="2"/>
  <c r="N66" i="2"/>
  <c r="N66" i="38"/>
  <c r="L67" i="2"/>
  <c r="M67" i="2"/>
  <c r="N67" i="2"/>
  <c r="N67" i="38"/>
  <c r="L68" i="2"/>
  <c r="M68" i="2"/>
  <c r="M68" i="38"/>
  <c r="N68" i="2"/>
  <c r="N68" i="38"/>
  <c r="L69" i="2"/>
  <c r="L69" i="38"/>
  <c r="M69" i="2"/>
  <c r="N69" i="2"/>
  <c r="L70" i="2"/>
  <c r="L70" i="38"/>
  <c r="M70" i="2"/>
  <c r="M70" i="38"/>
  <c r="N70" i="2"/>
  <c r="N70" i="38"/>
  <c r="L71" i="2"/>
  <c r="M71" i="2"/>
  <c r="M71" i="38"/>
  <c r="N71" i="2"/>
  <c r="N71" i="38"/>
  <c r="L72" i="2"/>
  <c r="L72" i="38"/>
  <c r="M72" i="2"/>
  <c r="M72" i="38"/>
  <c r="N72" i="2"/>
  <c r="N72" i="38"/>
  <c r="L73" i="2"/>
  <c r="L73" i="38"/>
  <c r="M73" i="2"/>
  <c r="N73" i="2"/>
  <c r="L76" i="2"/>
  <c r="M76" i="2"/>
  <c r="M76" i="38"/>
  <c r="N76" i="2"/>
  <c r="L77" i="2"/>
  <c r="L77" i="38"/>
  <c r="M77" i="2"/>
  <c r="N77" i="2"/>
  <c r="N77" i="38"/>
  <c r="L78" i="2"/>
  <c r="L78" i="38"/>
  <c r="M78" i="2"/>
  <c r="M78" i="38"/>
  <c r="N78" i="2"/>
  <c r="N78" i="38"/>
  <c r="L79" i="2"/>
  <c r="L79" i="38"/>
  <c r="M79" i="2"/>
  <c r="M79" i="38"/>
  <c r="N79" i="2"/>
  <c r="N79" i="38"/>
  <c r="L80" i="2"/>
  <c r="L80" i="38"/>
  <c r="M80" i="2"/>
  <c r="M80" i="38"/>
  <c r="N80" i="2"/>
  <c r="N80" i="38"/>
  <c r="L81" i="2"/>
  <c r="L81" i="38"/>
  <c r="M81" i="2"/>
  <c r="N81" i="2"/>
  <c r="N81" i="38"/>
  <c r="L82" i="2"/>
  <c r="M82" i="2"/>
  <c r="N82" i="2"/>
  <c r="L84" i="2"/>
  <c r="L84" i="38"/>
  <c r="M84" i="2"/>
  <c r="M84" i="38"/>
  <c r="N84" i="2"/>
  <c r="N84" i="38"/>
  <c r="L85" i="2"/>
  <c r="L85" i="38"/>
  <c r="M85" i="2"/>
  <c r="M85" i="38"/>
  <c r="N85" i="2"/>
  <c r="N85" i="38"/>
  <c r="L86" i="2"/>
  <c r="L86" i="38"/>
  <c r="M86" i="2"/>
  <c r="N86" i="2"/>
  <c r="L87" i="2"/>
  <c r="M87" i="2"/>
  <c r="M87" i="38"/>
  <c r="N87" i="2"/>
  <c r="N87" i="38"/>
  <c r="L89" i="2"/>
  <c r="L89" i="38"/>
  <c r="M89" i="2"/>
  <c r="N89" i="2"/>
  <c r="N89" i="38"/>
  <c r="L90" i="2"/>
  <c r="M90" i="2"/>
  <c r="M90" i="38"/>
  <c r="N90" i="2"/>
  <c r="N90" i="38"/>
  <c r="L91" i="2"/>
  <c r="M91" i="2"/>
  <c r="M91" i="38"/>
  <c r="N91" i="2"/>
  <c r="L92" i="2"/>
  <c r="M92" i="2"/>
  <c r="N92" i="2"/>
  <c r="N92" i="38"/>
  <c r="L93" i="2"/>
  <c r="L93" i="38"/>
  <c r="M93" i="2"/>
  <c r="M93" i="38"/>
  <c r="N93" i="2"/>
  <c r="L94" i="2"/>
  <c r="M94" i="2"/>
  <c r="M94" i="38"/>
  <c r="N94" i="2"/>
  <c r="L95" i="2"/>
  <c r="M95" i="2"/>
  <c r="N95" i="2"/>
  <c r="N95" i="38"/>
  <c r="L96" i="2"/>
  <c r="M96" i="2"/>
  <c r="M96" i="38"/>
  <c r="N96" i="2"/>
  <c r="L100" i="2"/>
  <c r="M100" i="2"/>
  <c r="M100" i="38"/>
  <c r="N100" i="2"/>
  <c r="L101" i="2"/>
  <c r="M101" i="2"/>
  <c r="N101" i="2"/>
  <c r="L102" i="2"/>
  <c r="M102" i="2"/>
  <c r="M102" i="38"/>
  <c r="N102" i="2"/>
  <c r="N102" i="38"/>
  <c r="L103" i="2"/>
  <c r="M103" i="2"/>
  <c r="M103" i="38"/>
  <c r="N103" i="2"/>
  <c r="L104" i="2"/>
  <c r="L104" i="38"/>
  <c r="M104" i="2"/>
  <c r="M104" i="38"/>
  <c r="N104" i="2"/>
  <c r="L105" i="2"/>
  <c r="L105" i="38"/>
  <c r="M105" i="2"/>
  <c r="N105" i="2"/>
  <c r="L106" i="2"/>
  <c r="L106" i="38"/>
  <c r="M106" i="2"/>
  <c r="M106" i="38"/>
  <c r="N106" i="2"/>
  <c r="L107" i="2"/>
  <c r="M107" i="2"/>
  <c r="M107" i="38"/>
  <c r="N107" i="2"/>
  <c r="N107" i="38"/>
  <c r="L108" i="2"/>
  <c r="M108" i="2"/>
  <c r="M108" i="38"/>
  <c r="N108" i="2"/>
  <c r="L109" i="2"/>
  <c r="L109" i="38"/>
  <c r="M109" i="2"/>
  <c r="M109" i="38"/>
  <c r="N109" i="2"/>
  <c r="L110" i="2"/>
  <c r="L110" i="38"/>
  <c r="M110" i="2"/>
  <c r="M110" i="38"/>
  <c r="N110" i="2"/>
  <c r="N110" i="38"/>
  <c r="L111" i="2"/>
  <c r="L111" i="38"/>
  <c r="M111" i="2"/>
  <c r="N111" i="2"/>
  <c r="L112" i="2"/>
  <c r="L112" i="38"/>
  <c r="M112" i="2"/>
  <c r="M112" i="38"/>
  <c r="N112" i="2"/>
  <c r="L113" i="2"/>
  <c r="L113" i="38"/>
  <c r="M113" i="2"/>
  <c r="N113" i="2"/>
  <c r="N113" i="38"/>
  <c r="L114" i="2"/>
  <c r="M114" i="2"/>
  <c r="M114" i="38"/>
  <c r="N114" i="2"/>
  <c r="L116" i="2"/>
  <c r="M116" i="2"/>
  <c r="M116" i="38"/>
  <c r="N116" i="2"/>
  <c r="N116" i="38"/>
  <c r="L117" i="2"/>
  <c r="L117" i="38"/>
  <c r="M117" i="2"/>
  <c r="M117" i="38"/>
  <c r="N117" i="2"/>
  <c r="L118" i="2"/>
  <c r="M118" i="2"/>
  <c r="M118" i="38"/>
  <c r="N118" i="2"/>
  <c r="L119" i="2"/>
  <c r="M119" i="2"/>
  <c r="N119" i="2"/>
  <c r="N119" i="38"/>
  <c r="L120" i="2"/>
  <c r="M120" i="2"/>
  <c r="N120" i="2"/>
  <c r="L121" i="2"/>
  <c r="L121" i="38"/>
  <c r="M121" i="2"/>
  <c r="M121" i="38"/>
  <c r="N121" i="2"/>
  <c r="N121" i="38"/>
  <c r="M7" i="2"/>
  <c r="N7" i="2"/>
  <c r="L7" i="2"/>
  <c r="L7" i="38"/>
  <c r="E40" i="39"/>
  <c r="D64" i="42"/>
  <c r="L49" i="10"/>
  <c r="M49" i="10"/>
  <c r="N49" i="10"/>
  <c r="C96" i="39"/>
  <c r="C21" i="37"/>
  <c r="L21" i="37"/>
  <c r="D21" i="37"/>
  <c r="M21" i="37"/>
  <c r="E21" i="37"/>
  <c r="N21" i="37"/>
  <c r="C25" i="37"/>
  <c r="L25" i="37"/>
  <c r="D25" i="37"/>
  <c r="M25" i="37"/>
  <c r="E25" i="37"/>
  <c r="C31" i="37"/>
  <c r="D31" i="37"/>
  <c r="M31" i="37"/>
  <c r="M30" i="38"/>
  <c r="E31" i="37"/>
  <c r="N31" i="37"/>
  <c r="C34" i="37"/>
  <c r="D34" i="37"/>
  <c r="M34" i="37"/>
  <c r="E34" i="37"/>
  <c r="N34" i="37"/>
  <c r="C42" i="37"/>
  <c r="L42" i="37"/>
  <c r="D42" i="37"/>
  <c r="M42" i="37"/>
  <c r="E42" i="37"/>
  <c r="N42" i="37"/>
  <c r="C45" i="37"/>
  <c r="L45" i="37"/>
  <c r="D45" i="37"/>
  <c r="E45" i="37"/>
  <c r="C51" i="37"/>
  <c r="L51" i="37"/>
  <c r="D51" i="37"/>
  <c r="E51" i="37"/>
  <c r="N51" i="37"/>
  <c r="C61" i="37"/>
  <c r="L61" i="37"/>
  <c r="D61" i="37"/>
  <c r="M61" i="37"/>
  <c r="E61" i="37"/>
  <c r="N61" i="37"/>
  <c r="C75" i="37"/>
  <c r="L75" i="37"/>
  <c r="D75" i="37"/>
  <c r="E75" i="37"/>
  <c r="N75" i="37"/>
  <c r="C84" i="37"/>
  <c r="L84" i="37"/>
  <c r="D84" i="37"/>
  <c r="M84" i="37"/>
  <c r="E84" i="37"/>
  <c r="E99" i="37"/>
  <c r="C123" i="37"/>
  <c r="L123" i="37"/>
  <c r="D123" i="37"/>
  <c r="M123" i="37"/>
  <c r="E123" i="37"/>
  <c r="N123" i="37"/>
  <c r="D97" i="2"/>
  <c r="D97" i="38"/>
  <c r="E97" i="2"/>
  <c r="C97" i="2"/>
  <c r="D88" i="2"/>
  <c r="E88" i="2"/>
  <c r="N88" i="2"/>
  <c r="N88" i="38"/>
  <c r="C88" i="2"/>
  <c r="C20" i="45"/>
  <c r="D20" i="45"/>
  <c r="E20" i="45"/>
  <c r="C21" i="45"/>
  <c r="D21" i="45"/>
  <c r="E21" i="45"/>
  <c r="C22" i="45"/>
  <c r="D22" i="45"/>
  <c r="E22" i="45"/>
  <c r="C23" i="45"/>
  <c r="D23" i="45"/>
  <c r="E23" i="45"/>
  <c r="C24" i="45"/>
  <c r="D24" i="45"/>
  <c r="E24" i="45"/>
  <c r="C25" i="45"/>
  <c r="D25" i="45"/>
  <c r="E25" i="45"/>
  <c r="C26" i="45"/>
  <c r="D26" i="45"/>
  <c r="E26" i="45"/>
  <c r="C27" i="45"/>
  <c r="D27" i="45"/>
  <c r="E27" i="45"/>
  <c r="C28" i="45"/>
  <c r="D28" i="45"/>
  <c r="E28" i="45"/>
  <c r="C29" i="45"/>
  <c r="D29" i="45"/>
  <c r="E29" i="45"/>
  <c r="C30" i="45"/>
  <c r="D30" i="45"/>
  <c r="E30" i="45"/>
  <c r="C32" i="45"/>
  <c r="D32" i="45"/>
  <c r="E32" i="45"/>
  <c r="C34" i="45"/>
  <c r="D34" i="45"/>
  <c r="E34" i="45"/>
  <c r="C35" i="45"/>
  <c r="D35" i="45"/>
  <c r="E35" i="45"/>
  <c r="C36" i="45"/>
  <c r="D36" i="45"/>
  <c r="E36" i="45"/>
  <c r="C37" i="45"/>
  <c r="D37" i="45"/>
  <c r="E37" i="45"/>
  <c r="C38" i="45"/>
  <c r="D38" i="45"/>
  <c r="E38" i="45"/>
  <c r="C39" i="45"/>
  <c r="D39" i="45"/>
  <c r="E39" i="45"/>
  <c r="C40" i="45"/>
  <c r="D40" i="45"/>
  <c r="E40" i="45"/>
  <c r="C41" i="45"/>
  <c r="D41" i="45"/>
  <c r="E41" i="45"/>
  <c r="C42" i="45"/>
  <c r="D42" i="45"/>
  <c r="E42" i="45"/>
  <c r="C43" i="45"/>
  <c r="D43" i="45"/>
  <c r="E43" i="45"/>
  <c r="C45" i="45"/>
  <c r="D45" i="45"/>
  <c r="E45" i="45"/>
  <c r="C7" i="45"/>
  <c r="D7" i="45"/>
  <c r="E7" i="45"/>
  <c r="C8" i="45"/>
  <c r="D8" i="45"/>
  <c r="E8" i="45"/>
  <c r="C10" i="45"/>
  <c r="D10" i="45"/>
  <c r="E10" i="45"/>
  <c r="C11" i="45"/>
  <c r="D11" i="45"/>
  <c r="E11" i="45"/>
  <c r="C12" i="45"/>
  <c r="D12" i="45"/>
  <c r="E12" i="45"/>
  <c r="C14" i="45"/>
  <c r="D14" i="45"/>
  <c r="E14" i="45"/>
  <c r="C15" i="45"/>
  <c r="D15" i="45"/>
  <c r="E15" i="45"/>
  <c r="C16" i="45"/>
  <c r="D16" i="45"/>
  <c r="E16" i="45"/>
  <c r="C17" i="45"/>
  <c r="D17" i="45"/>
  <c r="E17" i="45"/>
  <c r="C18" i="45"/>
  <c r="D18" i="45"/>
  <c r="E18" i="45"/>
  <c r="D6" i="45"/>
  <c r="E6" i="45"/>
  <c r="C6" i="45"/>
  <c r="D7" i="48"/>
  <c r="D9" i="48"/>
  <c r="D10" i="48"/>
  <c r="D13" i="48"/>
  <c r="D14" i="48"/>
  <c r="D15" i="48"/>
  <c r="D16" i="48"/>
  <c r="D17" i="48"/>
  <c r="D18" i="48"/>
  <c r="D19" i="48"/>
  <c r="D20" i="48"/>
  <c r="D21" i="48"/>
  <c r="D22" i="48"/>
  <c r="D23" i="48"/>
  <c r="D24" i="48"/>
  <c r="D6" i="48"/>
  <c r="D9" i="32"/>
  <c r="E9" i="32"/>
  <c r="C9" i="32"/>
  <c r="D38" i="31"/>
  <c r="E38" i="31"/>
  <c r="C38" i="31"/>
  <c r="E60" i="30"/>
  <c r="D60" i="30"/>
  <c r="D9" i="27"/>
  <c r="E9" i="27"/>
  <c r="C9" i="27"/>
  <c r="H8" i="12"/>
  <c r="G8" i="12"/>
  <c r="D19" i="11"/>
  <c r="E19" i="11"/>
  <c r="F19" i="11"/>
  <c r="G19" i="11"/>
  <c r="H19" i="11"/>
  <c r="C19" i="11"/>
  <c r="I19" i="11"/>
  <c r="D15" i="8"/>
  <c r="D22" i="8"/>
  <c r="D23" i="8"/>
  <c r="D27" i="8"/>
  <c r="D28" i="8"/>
  <c r="D32" i="8"/>
  <c r="D33" i="8"/>
  <c r="D34" i="8"/>
  <c r="D35" i="8"/>
  <c r="D14" i="8"/>
  <c r="C20" i="8"/>
  <c r="C30" i="8"/>
  <c r="B29" i="8"/>
  <c r="D29" i="8"/>
  <c r="D24" i="8"/>
  <c r="B20" i="8"/>
  <c r="D31" i="8"/>
  <c r="C8" i="42"/>
  <c r="D8" i="42"/>
  <c r="E8" i="42"/>
  <c r="F8" i="42"/>
  <c r="G8" i="42"/>
  <c r="H8" i="42"/>
  <c r="I8" i="42"/>
  <c r="J8" i="42"/>
  <c r="K8" i="42"/>
  <c r="C9" i="42"/>
  <c r="D9" i="42"/>
  <c r="E9" i="42"/>
  <c r="F9" i="42"/>
  <c r="G9" i="42"/>
  <c r="H9" i="42"/>
  <c r="I9" i="42"/>
  <c r="J9" i="42"/>
  <c r="K9" i="42"/>
  <c r="C11" i="42"/>
  <c r="D11" i="42"/>
  <c r="E11" i="42"/>
  <c r="F11" i="42"/>
  <c r="G11" i="42"/>
  <c r="H11" i="42"/>
  <c r="I11" i="42"/>
  <c r="J11" i="42"/>
  <c r="K11" i="42"/>
  <c r="C12" i="42"/>
  <c r="D12" i="42"/>
  <c r="E12" i="42"/>
  <c r="F12" i="42"/>
  <c r="G12" i="42"/>
  <c r="H12" i="42"/>
  <c r="I12" i="42"/>
  <c r="J12" i="42"/>
  <c r="K12" i="42"/>
  <c r="C13" i="42"/>
  <c r="D13" i="42"/>
  <c r="E13" i="42"/>
  <c r="F13" i="42"/>
  <c r="G13" i="42"/>
  <c r="H13" i="42"/>
  <c r="I13" i="42"/>
  <c r="J13" i="42"/>
  <c r="K13" i="42"/>
  <c r="F14" i="42"/>
  <c r="G14" i="42"/>
  <c r="H14" i="42"/>
  <c r="I14" i="42"/>
  <c r="J14" i="42"/>
  <c r="K14" i="42"/>
  <c r="C15" i="42"/>
  <c r="D15" i="42"/>
  <c r="E15" i="42"/>
  <c r="F15" i="42"/>
  <c r="G15" i="42"/>
  <c r="H15" i="42"/>
  <c r="I15" i="42"/>
  <c r="J15" i="42"/>
  <c r="K15" i="42"/>
  <c r="C16" i="42"/>
  <c r="D16" i="42"/>
  <c r="E16" i="42"/>
  <c r="F16" i="42"/>
  <c r="G16" i="42"/>
  <c r="H16" i="42"/>
  <c r="I16" i="42"/>
  <c r="J16" i="42"/>
  <c r="K16" i="42"/>
  <c r="C17" i="42"/>
  <c r="D17" i="42"/>
  <c r="E17" i="42"/>
  <c r="F17" i="42"/>
  <c r="G17" i="42"/>
  <c r="H17" i="42"/>
  <c r="I17" i="42"/>
  <c r="J17" i="42"/>
  <c r="K17" i="42"/>
  <c r="C18" i="42"/>
  <c r="D18" i="42"/>
  <c r="E18" i="42"/>
  <c r="F18" i="42"/>
  <c r="G18" i="42"/>
  <c r="H18" i="42"/>
  <c r="I18" i="42"/>
  <c r="J18" i="42"/>
  <c r="K18" i="42"/>
  <c r="C19" i="42"/>
  <c r="D19" i="42"/>
  <c r="E19" i="42"/>
  <c r="F19" i="42"/>
  <c r="G19" i="42"/>
  <c r="H19" i="42"/>
  <c r="I19" i="42"/>
  <c r="J19" i="42"/>
  <c r="K19" i="42"/>
  <c r="F20" i="42"/>
  <c r="G20" i="42"/>
  <c r="H20" i="42"/>
  <c r="I20" i="42"/>
  <c r="J20" i="42"/>
  <c r="K20" i="42"/>
  <c r="C21" i="42"/>
  <c r="D21" i="42"/>
  <c r="E21" i="42"/>
  <c r="F21" i="42"/>
  <c r="G21" i="42"/>
  <c r="H21" i="42"/>
  <c r="I21" i="42"/>
  <c r="J21" i="42"/>
  <c r="K21" i="42"/>
  <c r="C22" i="42"/>
  <c r="D22" i="42"/>
  <c r="E22" i="42"/>
  <c r="F22" i="42"/>
  <c r="G22" i="42"/>
  <c r="H22" i="42"/>
  <c r="I22" i="42"/>
  <c r="J22" i="42"/>
  <c r="K22" i="42"/>
  <c r="C23" i="42"/>
  <c r="D23" i="42"/>
  <c r="E23" i="42"/>
  <c r="F23" i="42"/>
  <c r="G23" i="42"/>
  <c r="H23" i="42"/>
  <c r="I23" i="42"/>
  <c r="J23" i="42"/>
  <c r="K23" i="42"/>
  <c r="C24" i="42"/>
  <c r="D24" i="42"/>
  <c r="E24" i="42"/>
  <c r="F24" i="42"/>
  <c r="G24" i="42"/>
  <c r="H24" i="42"/>
  <c r="I24" i="42"/>
  <c r="J24" i="42"/>
  <c r="K24" i="42"/>
  <c r="C25" i="42"/>
  <c r="D25" i="42"/>
  <c r="E25" i="42"/>
  <c r="F25" i="42"/>
  <c r="G25" i="42"/>
  <c r="H25" i="42"/>
  <c r="I25" i="42"/>
  <c r="J25" i="42"/>
  <c r="K25" i="42"/>
  <c r="C26" i="42"/>
  <c r="D26" i="42"/>
  <c r="E26" i="42"/>
  <c r="F26" i="42"/>
  <c r="G26" i="42"/>
  <c r="H26" i="42"/>
  <c r="I26" i="42"/>
  <c r="J26" i="42"/>
  <c r="K26" i="42"/>
  <c r="C27" i="42"/>
  <c r="D27" i="42"/>
  <c r="E27" i="42"/>
  <c r="F27" i="42"/>
  <c r="G27" i="42"/>
  <c r="H27" i="42"/>
  <c r="I27" i="42"/>
  <c r="J27" i="42"/>
  <c r="K27" i="42"/>
  <c r="C28" i="42"/>
  <c r="D28" i="42"/>
  <c r="E28" i="42"/>
  <c r="F28" i="42"/>
  <c r="G28" i="42"/>
  <c r="H28" i="42"/>
  <c r="I28" i="42"/>
  <c r="J28" i="42"/>
  <c r="K28" i="42"/>
  <c r="C29" i="42"/>
  <c r="D29" i="42"/>
  <c r="E29" i="42"/>
  <c r="F29" i="42"/>
  <c r="G29" i="42"/>
  <c r="H29" i="42"/>
  <c r="I29" i="42"/>
  <c r="J29" i="42"/>
  <c r="K29" i="42"/>
  <c r="C30" i="42"/>
  <c r="D30" i="42"/>
  <c r="E30" i="42"/>
  <c r="F30" i="42"/>
  <c r="G30" i="42"/>
  <c r="H30" i="42"/>
  <c r="I30" i="42"/>
  <c r="J30" i="42"/>
  <c r="K30" i="42"/>
  <c r="C31" i="42"/>
  <c r="D31" i="42"/>
  <c r="E31" i="42"/>
  <c r="F31" i="42"/>
  <c r="G31" i="42"/>
  <c r="H31" i="42"/>
  <c r="I31" i="42"/>
  <c r="J31" i="42"/>
  <c r="K31" i="42"/>
  <c r="F32" i="42"/>
  <c r="G32" i="42"/>
  <c r="H32" i="42"/>
  <c r="I32" i="42"/>
  <c r="J32" i="42"/>
  <c r="K32" i="42"/>
  <c r="C33" i="42"/>
  <c r="D33" i="42"/>
  <c r="E33" i="42"/>
  <c r="F33" i="42"/>
  <c r="G33" i="42"/>
  <c r="H33" i="42"/>
  <c r="I33" i="42"/>
  <c r="J33" i="42"/>
  <c r="K33" i="42"/>
  <c r="F34" i="42"/>
  <c r="G34" i="42"/>
  <c r="H34" i="42"/>
  <c r="I34" i="42"/>
  <c r="J34" i="42"/>
  <c r="K34" i="42"/>
  <c r="C35" i="42"/>
  <c r="D35" i="42"/>
  <c r="E35" i="42"/>
  <c r="F35" i="42"/>
  <c r="G35" i="42"/>
  <c r="H35" i="42"/>
  <c r="I35" i="42"/>
  <c r="J35" i="42"/>
  <c r="K35" i="42"/>
  <c r="C36" i="42"/>
  <c r="D36" i="42"/>
  <c r="E36" i="42"/>
  <c r="F36" i="42"/>
  <c r="G36" i="42"/>
  <c r="H36" i="42"/>
  <c r="I36" i="42"/>
  <c r="J36" i="42"/>
  <c r="K36" i="42"/>
  <c r="C37" i="42"/>
  <c r="D37" i="42"/>
  <c r="E37" i="42"/>
  <c r="F37" i="42"/>
  <c r="G37" i="42"/>
  <c r="H37" i="42"/>
  <c r="I37" i="42"/>
  <c r="J37" i="42"/>
  <c r="K37" i="42"/>
  <c r="C38" i="42"/>
  <c r="D38" i="42"/>
  <c r="E38" i="42"/>
  <c r="F38" i="42"/>
  <c r="G38" i="42"/>
  <c r="H38" i="42"/>
  <c r="I38" i="42"/>
  <c r="J38" i="42"/>
  <c r="K38" i="42"/>
  <c r="C39" i="42"/>
  <c r="D39" i="42"/>
  <c r="E39" i="42"/>
  <c r="F39" i="42"/>
  <c r="G39" i="42"/>
  <c r="H39" i="42"/>
  <c r="I39" i="42"/>
  <c r="J39" i="42"/>
  <c r="K39" i="42"/>
  <c r="C40" i="42"/>
  <c r="D40" i="42"/>
  <c r="E40" i="42"/>
  <c r="F40" i="42"/>
  <c r="G40" i="42"/>
  <c r="H40" i="42"/>
  <c r="I40" i="42"/>
  <c r="J40" i="42"/>
  <c r="K40" i="42"/>
  <c r="C41" i="42"/>
  <c r="D41" i="42"/>
  <c r="E41" i="42"/>
  <c r="F41" i="42"/>
  <c r="G41" i="42"/>
  <c r="H41" i="42"/>
  <c r="I41" i="42"/>
  <c r="J41" i="42"/>
  <c r="K41" i="42"/>
  <c r="C42" i="42"/>
  <c r="D42" i="42"/>
  <c r="E42" i="42"/>
  <c r="F42" i="42"/>
  <c r="G42" i="42"/>
  <c r="H42" i="42"/>
  <c r="I42" i="42"/>
  <c r="J42" i="42"/>
  <c r="K42" i="42"/>
  <c r="C43" i="42"/>
  <c r="D43" i="42"/>
  <c r="E43" i="42"/>
  <c r="F43" i="42"/>
  <c r="G43" i="42"/>
  <c r="H43" i="42"/>
  <c r="I43" i="42"/>
  <c r="J43" i="42"/>
  <c r="K43" i="42"/>
  <c r="C44" i="42"/>
  <c r="D44" i="42"/>
  <c r="E44" i="42"/>
  <c r="F44" i="42"/>
  <c r="G44" i="42"/>
  <c r="H44" i="42"/>
  <c r="I44" i="42"/>
  <c r="J44" i="42"/>
  <c r="K44" i="42"/>
  <c r="F45" i="42"/>
  <c r="G45" i="42"/>
  <c r="H45" i="42"/>
  <c r="I45" i="42"/>
  <c r="J45" i="42"/>
  <c r="K45" i="42"/>
  <c r="C46" i="42"/>
  <c r="D46" i="42"/>
  <c r="E46" i="42"/>
  <c r="F46" i="42"/>
  <c r="G46" i="42"/>
  <c r="H46" i="42"/>
  <c r="I46" i="42"/>
  <c r="J46" i="42"/>
  <c r="K46" i="42"/>
  <c r="F47" i="42"/>
  <c r="G47" i="42"/>
  <c r="H47" i="42"/>
  <c r="I47" i="42"/>
  <c r="J47" i="42"/>
  <c r="K47" i="42"/>
  <c r="F48" i="42"/>
  <c r="G48" i="42"/>
  <c r="H48" i="42"/>
  <c r="I48" i="42"/>
  <c r="J48" i="42"/>
  <c r="K48" i="42"/>
  <c r="F51" i="42"/>
  <c r="G51" i="42"/>
  <c r="H51" i="42"/>
  <c r="I51" i="42"/>
  <c r="J51" i="42"/>
  <c r="K51" i="42"/>
  <c r="F52" i="42"/>
  <c r="G52" i="42"/>
  <c r="H52" i="42"/>
  <c r="I52" i="42"/>
  <c r="J52" i="42"/>
  <c r="K52" i="42"/>
  <c r="C53" i="42"/>
  <c r="D53" i="42"/>
  <c r="E53" i="42"/>
  <c r="F53" i="42"/>
  <c r="G53" i="42"/>
  <c r="H53" i="42"/>
  <c r="I53" i="42"/>
  <c r="J53" i="42"/>
  <c r="K53" i="42"/>
  <c r="C54" i="42"/>
  <c r="D54" i="42"/>
  <c r="E54" i="42"/>
  <c r="F54" i="42"/>
  <c r="G54" i="42"/>
  <c r="H54" i="42"/>
  <c r="I54" i="42"/>
  <c r="J54" i="42"/>
  <c r="K54" i="42"/>
  <c r="C55" i="42"/>
  <c r="D55" i="42"/>
  <c r="E55" i="42"/>
  <c r="F55" i="42"/>
  <c r="G55" i="42"/>
  <c r="H55" i="42"/>
  <c r="I55" i="42"/>
  <c r="J55" i="42"/>
  <c r="K55" i="42"/>
  <c r="C56" i="42"/>
  <c r="D56" i="42"/>
  <c r="E56" i="42"/>
  <c r="F56" i="42"/>
  <c r="G56" i="42"/>
  <c r="H56" i="42"/>
  <c r="I56" i="42"/>
  <c r="J56" i="42"/>
  <c r="K56" i="42"/>
  <c r="C57" i="42"/>
  <c r="D57" i="42"/>
  <c r="E57" i="42"/>
  <c r="F57" i="42"/>
  <c r="G57" i="42"/>
  <c r="H57" i="42"/>
  <c r="I57" i="42"/>
  <c r="J57" i="42"/>
  <c r="K57" i="42"/>
  <c r="F58" i="42"/>
  <c r="G58" i="42"/>
  <c r="H58" i="42"/>
  <c r="I58" i="42"/>
  <c r="J58" i="42"/>
  <c r="K58" i="42"/>
  <c r="C59" i="42"/>
  <c r="D59" i="42"/>
  <c r="E59" i="42"/>
  <c r="F59" i="42"/>
  <c r="G59" i="42"/>
  <c r="H59" i="42"/>
  <c r="I59" i="42"/>
  <c r="J59" i="42"/>
  <c r="K59" i="42"/>
  <c r="C60" i="42"/>
  <c r="D60" i="42"/>
  <c r="E60" i="42"/>
  <c r="F60" i="42"/>
  <c r="G60" i="42"/>
  <c r="H60" i="42"/>
  <c r="I60" i="42"/>
  <c r="J60" i="42"/>
  <c r="K60" i="42"/>
  <c r="C61" i="42"/>
  <c r="D61" i="42"/>
  <c r="E61" i="42"/>
  <c r="F61" i="42"/>
  <c r="G61" i="42"/>
  <c r="H61" i="42"/>
  <c r="I61" i="42"/>
  <c r="J61" i="42"/>
  <c r="K61" i="42"/>
  <c r="C62" i="42"/>
  <c r="D62" i="42"/>
  <c r="E62" i="42"/>
  <c r="F62" i="42"/>
  <c r="G62" i="42"/>
  <c r="H62" i="42"/>
  <c r="I62" i="42"/>
  <c r="J62" i="42"/>
  <c r="K62" i="42"/>
  <c r="C63" i="42"/>
  <c r="D63" i="42"/>
  <c r="E63" i="42"/>
  <c r="F63" i="42"/>
  <c r="G63" i="42"/>
  <c r="H63" i="42"/>
  <c r="I63" i="42"/>
  <c r="J63" i="42"/>
  <c r="K63" i="42"/>
  <c r="C64" i="42"/>
  <c r="F64" i="42"/>
  <c r="G64" i="42"/>
  <c r="H64" i="42"/>
  <c r="I64" i="42"/>
  <c r="J64" i="42"/>
  <c r="K64" i="42"/>
  <c r="C65" i="42"/>
  <c r="D65" i="42"/>
  <c r="E65" i="42"/>
  <c r="F65" i="42"/>
  <c r="G65" i="42"/>
  <c r="H65" i="42"/>
  <c r="I65" i="42"/>
  <c r="J65" i="42"/>
  <c r="K65" i="42"/>
  <c r="C66" i="42"/>
  <c r="D66" i="42"/>
  <c r="E66" i="42"/>
  <c r="F66" i="42"/>
  <c r="G66" i="42"/>
  <c r="H66" i="42"/>
  <c r="I66" i="42"/>
  <c r="J66" i="42"/>
  <c r="K66" i="42"/>
  <c r="C67" i="42"/>
  <c r="D67" i="42"/>
  <c r="E67" i="42"/>
  <c r="F67" i="42"/>
  <c r="G67" i="42"/>
  <c r="H67" i="42"/>
  <c r="I67" i="42"/>
  <c r="J67" i="42"/>
  <c r="K67" i="42"/>
  <c r="C68" i="42"/>
  <c r="E68" i="42"/>
  <c r="F68" i="42"/>
  <c r="G68" i="42"/>
  <c r="H68" i="42"/>
  <c r="I68" i="42"/>
  <c r="J68" i="42"/>
  <c r="K68" i="42"/>
  <c r="F69" i="42"/>
  <c r="G69" i="42"/>
  <c r="H69" i="42"/>
  <c r="I69" i="42"/>
  <c r="J69" i="42"/>
  <c r="K69" i="42"/>
  <c r="F70" i="42"/>
  <c r="G70" i="42"/>
  <c r="H70" i="42"/>
  <c r="I70" i="42"/>
  <c r="J70" i="42"/>
  <c r="K70" i="42"/>
  <c r="F71" i="42"/>
  <c r="G71" i="42"/>
  <c r="H71" i="42"/>
  <c r="I71" i="42"/>
  <c r="J71" i="42"/>
  <c r="K71" i="42"/>
  <c r="F72" i="42"/>
  <c r="G72" i="42"/>
  <c r="H72" i="42"/>
  <c r="I72" i="42"/>
  <c r="J72" i="42"/>
  <c r="K72" i="42"/>
  <c r="C73" i="42"/>
  <c r="D73" i="42"/>
  <c r="E73" i="42"/>
  <c r="F73" i="42"/>
  <c r="G73" i="42"/>
  <c r="H73" i="42"/>
  <c r="I73" i="42"/>
  <c r="J73" i="42"/>
  <c r="K73" i="42"/>
  <c r="C74" i="42"/>
  <c r="D74" i="42"/>
  <c r="E74" i="42"/>
  <c r="F74" i="42"/>
  <c r="G74" i="42"/>
  <c r="H74" i="42"/>
  <c r="I74" i="42"/>
  <c r="J74" i="42"/>
  <c r="K74" i="42"/>
  <c r="C75" i="42"/>
  <c r="D75" i="42"/>
  <c r="E75" i="42"/>
  <c r="F75" i="42"/>
  <c r="G75" i="42"/>
  <c r="H75" i="42"/>
  <c r="I75" i="42"/>
  <c r="J75" i="42"/>
  <c r="K75" i="42"/>
  <c r="C76" i="42"/>
  <c r="D76" i="42"/>
  <c r="E76" i="42"/>
  <c r="F76" i="42"/>
  <c r="G76" i="42"/>
  <c r="H76" i="42"/>
  <c r="I76" i="42"/>
  <c r="J76" i="42"/>
  <c r="K76" i="42"/>
  <c r="C77" i="42"/>
  <c r="D77" i="42"/>
  <c r="E77" i="42"/>
  <c r="F77" i="42"/>
  <c r="G77" i="42"/>
  <c r="H77" i="42"/>
  <c r="I77" i="42"/>
  <c r="J77" i="42"/>
  <c r="K77" i="42"/>
  <c r="C78" i="42"/>
  <c r="D78" i="42"/>
  <c r="E78" i="42"/>
  <c r="F78" i="42"/>
  <c r="G78" i="42"/>
  <c r="H78" i="42"/>
  <c r="I78" i="42"/>
  <c r="J78" i="42"/>
  <c r="K78" i="42"/>
  <c r="C79" i="42"/>
  <c r="D79" i="42"/>
  <c r="E79" i="42"/>
  <c r="F79" i="42"/>
  <c r="G79" i="42"/>
  <c r="H79" i="42"/>
  <c r="I79" i="42"/>
  <c r="J79" i="42"/>
  <c r="K79" i="42"/>
  <c r="C80" i="42"/>
  <c r="D80" i="42"/>
  <c r="E80" i="42"/>
  <c r="F80" i="42"/>
  <c r="G80" i="42"/>
  <c r="H80" i="42"/>
  <c r="I80" i="42"/>
  <c r="J80" i="42"/>
  <c r="K80" i="42"/>
  <c r="C81" i="42"/>
  <c r="D81" i="42"/>
  <c r="E81" i="42"/>
  <c r="F81" i="42"/>
  <c r="G81" i="42"/>
  <c r="H81" i="42"/>
  <c r="I81" i="42"/>
  <c r="J81" i="42"/>
  <c r="K81" i="42"/>
  <c r="C82" i="42"/>
  <c r="D82" i="42"/>
  <c r="E82" i="42"/>
  <c r="F82" i="42"/>
  <c r="G82" i="42"/>
  <c r="H82" i="42"/>
  <c r="I82" i="42"/>
  <c r="J82" i="42"/>
  <c r="K82" i="42"/>
  <c r="C83" i="42"/>
  <c r="D83" i="42"/>
  <c r="E83" i="42"/>
  <c r="F83" i="42"/>
  <c r="G83" i="42"/>
  <c r="H83" i="42"/>
  <c r="I83" i="42"/>
  <c r="J83" i="42"/>
  <c r="K83" i="42"/>
  <c r="C84" i="42"/>
  <c r="D84" i="42"/>
  <c r="E84" i="42"/>
  <c r="F84" i="42"/>
  <c r="G84" i="42"/>
  <c r="H84" i="42"/>
  <c r="I84" i="42"/>
  <c r="J84" i="42"/>
  <c r="K84" i="42"/>
  <c r="C85" i="42"/>
  <c r="D85" i="42"/>
  <c r="E85" i="42"/>
  <c r="F85" i="42"/>
  <c r="G85" i="42"/>
  <c r="H85" i="42"/>
  <c r="I85" i="42"/>
  <c r="J85" i="42"/>
  <c r="K85" i="42"/>
  <c r="F86" i="42"/>
  <c r="G86" i="42"/>
  <c r="H86" i="42"/>
  <c r="I86" i="42"/>
  <c r="J86" i="42"/>
  <c r="K86" i="42"/>
  <c r="C87" i="42"/>
  <c r="D87" i="42"/>
  <c r="E87" i="42"/>
  <c r="F87" i="42"/>
  <c r="G87" i="42"/>
  <c r="H87" i="42"/>
  <c r="I87" i="42"/>
  <c r="J87" i="42"/>
  <c r="K87" i="42"/>
  <c r="C88" i="42"/>
  <c r="D88" i="42"/>
  <c r="E88" i="42"/>
  <c r="F88" i="42"/>
  <c r="G88" i="42"/>
  <c r="H88" i="42"/>
  <c r="I88" i="42"/>
  <c r="J88" i="42"/>
  <c r="K88" i="42"/>
  <c r="C89" i="42"/>
  <c r="D89" i="42"/>
  <c r="F89" i="42"/>
  <c r="G89" i="42"/>
  <c r="H89" i="42"/>
  <c r="I89" i="42"/>
  <c r="J89" i="42"/>
  <c r="K89" i="42"/>
  <c r="C90" i="42"/>
  <c r="D90" i="42"/>
  <c r="E90" i="42"/>
  <c r="F90" i="42"/>
  <c r="G90" i="42"/>
  <c r="H90" i="42"/>
  <c r="I90" i="42"/>
  <c r="J90" i="42"/>
  <c r="K90" i="42"/>
  <c r="C91" i="42"/>
  <c r="D91" i="42"/>
  <c r="E91" i="42"/>
  <c r="F91" i="42"/>
  <c r="G91" i="42"/>
  <c r="H91" i="42"/>
  <c r="I91" i="42"/>
  <c r="J91" i="42"/>
  <c r="K91" i="42"/>
  <c r="F92" i="42"/>
  <c r="G92" i="42"/>
  <c r="H92" i="42"/>
  <c r="I92" i="42"/>
  <c r="J92" i="42"/>
  <c r="K92" i="42"/>
  <c r="C93" i="42"/>
  <c r="D93" i="42"/>
  <c r="E93" i="42"/>
  <c r="F93" i="42"/>
  <c r="G93" i="42"/>
  <c r="H93" i="42"/>
  <c r="I93" i="42"/>
  <c r="J93" i="42"/>
  <c r="K93" i="42"/>
  <c r="C94" i="42"/>
  <c r="D94" i="42"/>
  <c r="E94" i="42"/>
  <c r="F94" i="42"/>
  <c r="G94" i="42"/>
  <c r="H94" i="42"/>
  <c r="I94" i="42"/>
  <c r="J94" i="42"/>
  <c r="K94" i="42"/>
  <c r="C95" i="42"/>
  <c r="D95" i="42"/>
  <c r="E95" i="42"/>
  <c r="F95" i="42"/>
  <c r="G95" i="42"/>
  <c r="H95" i="42"/>
  <c r="I95" i="42"/>
  <c r="J95" i="42"/>
  <c r="K95" i="42"/>
  <c r="C96" i="42"/>
  <c r="D96" i="42"/>
  <c r="E96" i="42"/>
  <c r="F96" i="42"/>
  <c r="G96" i="42"/>
  <c r="H96" i="42"/>
  <c r="I96" i="42"/>
  <c r="J96" i="42"/>
  <c r="K96" i="42"/>
  <c r="C97" i="42"/>
  <c r="D97" i="42"/>
  <c r="E97" i="42"/>
  <c r="F97" i="42"/>
  <c r="G97" i="42"/>
  <c r="H97" i="42"/>
  <c r="I97" i="42"/>
  <c r="J97" i="42"/>
  <c r="K97" i="42"/>
  <c r="C98" i="42"/>
  <c r="D98" i="42"/>
  <c r="E98" i="42"/>
  <c r="F98" i="42"/>
  <c r="G98" i="42"/>
  <c r="H98" i="42"/>
  <c r="I98" i="42"/>
  <c r="J98" i="42"/>
  <c r="K98" i="42"/>
  <c r="F99" i="42"/>
  <c r="G99" i="42"/>
  <c r="H99" i="42"/>
  <c r="I99" i="42"/>
  <c r="J99" i="42"/>
  <c r="K99" i="42"/>
  <c r="F100" i="42"/>
  <c r="G100" i="42"/>
  <c r="H100" i="42"/>
  <c r="I100" i="42"/>
  <c r="J100" i="42"/>
  <c r="K100" i="42"/>
  <c r="F7" i="42"/>
  <c r="G7" i="42"/>
  <c r="H7" i="42"/>
  <c r="I7" i="42"/>
  <c r="J7" i="42"/>
  <c r="K7" i="42"/>
  <c r="C7" i="42"/>
  <c r="L8" i="10"/>
  <c r="M8" i="10"/>
  <c r="N8" i="10"/>
  <c r="L9" i="10"/>
  <c r="M9" i="10"/>
  <c r="M9" i="42"/>
  <c r="N9" i="10"/>
  <c r="L11" i="10"/>
  <c r="M11" i="10"/>
  <c r="N11" i="10"/>
  <c r="N11" i="42"/>
  <c r="L12" i="10"/>
  <c r="M12" i="10"/>
  <c r="N12" i="10"/>
  <c r="L13" i="10"/>
  <c r="L13" i="42"/>
  <c r="M13" i="10"/>
  <c r="N13" i="10"/>
  <c r="L15" i="10"/>
  <c r="M15" i="10"/>
  <c r="M15" i="42"/>
  <c r="N15" i="10"/>
  <c r="L16" i="10"/>
  <c r="M16" i="10"/>
  <c r="N16" i="10"/>
  <c r="N16" i="42"/>
  <c r="L17" i="10"/>
  <c r="M17" i="10"/>
  <c r="N17" i="10"/>
  <c r="L18" i="10"/>
  <c r="M18" i="10"/>
  <c r="N18" i="10"/>
  <c r="L19" i="10"/>
  <c r="M19" i="10"/>
  <c r="M19" i="42"/>
  <c r="N19" i="10"/>
  <c r="L21" i="10"/>
  <c r="M21" i="10"/>
  <c r="N21" i="10"/>
  <c r="L22" i="10"/>
  <c r="M22" i="10"/>
  <c r="N22" i="10"/>
  <c r="L23" i="10"/>
  <c r="L23" i="42"/>
  <c r="M23" i="10"/>
  <c r="N23" i="10"/>
  <c r="L24" i="10"/>
  <c r="M24" i="10"/>
  <c r="N24" i="10"/>
  <c r="L25" i="10"/>
  <c r="M25" i="10"/>
  <c r="N25" i="10"/>
  <c r="L26" i="10"/>
  <c r="M26" i="10"/>
  <c r="N26" i="10"/>
  <c r="L27" i="10"/>
  <c r="L27" i="42"/>
  <c r="M27" i="10"/>
  <c r="N27" i="10"/>
  <c r="L28" i="10"/>
  <c r="M28" i="10"/>
  <c r="M28" i="42"/>
  <c r="N28" i="10"/>
  <c r="L29" i="10"/>
  <c r="M29" i="10"/>
  <c r="N29" i="10"/>
  <c r="L30" i="10"/>
  <c r="M30" i="10"/>
  <c r="N30" i="10"/>
  <c r="L31" i="10"/>
  <c r="M31" i="10"/>
  <c r="N31" i="10"/>
  <c r="L33" i="10"/>
  <c r="M33" i="10"/>
  <c r="N33" i="10"/>
  <c r="L35" i="10"/>
  <c r="M35" i="10"/>
  <c r="N35" i="10"/>
  <c r="N35" i="42"/>
  <c r="L36" i="10"/>
  <c r="M36" i="10"/>
  <c r="N36" i="10"/>
  <c r="L37" i="10"/>
  <c r="M37" i="10"/>
  <c r="N37" i="10"/>
  <c r="L38" i="10"/>
  <c r="M38" i="10"/>
  <c r="M38" i="42"/>
  <c r="N38" i="10"/>
  <c r="L39" i="10"/>
  <c r="M39" i="10"/>
  <c r="N39" i="10"/>
  <c r="L40" i="10"/>
  <c r="M40" i="10"/>
  <c r="N40" i="10"/>
  <c r="L41" i="10"/>
  <c r="L41" i="42"/>
  <c r="M41" i="10"/>
  <c r="N41" i="10"/>
  <c r="L42" i="10"/>
  <c r="M42" i="10"/>
  <c r="M42" i="42"/>
  <c r="N42" i="10"/>
  <c r="L43" i="10"/>
  <c r="M43" i="10"/>
  <c r="N43" i="10"/>
  <c r="L44" i="10"/>
  <c r="M44" i="10"/>
  <c r="N44" i="10"/>
  <c r="L46" i="10"/>
  <c r="L46" i="42"/>
  <c r="M46" i="10"/>
  <c r="N46" i="10"/>
  <c r="L50" i="10"/>
  <c r="M50" i="10"/>
  <c r="M48" i="42"/>
  <c r="N50" i="10"/>
  <c r="L53" i="10"/>
  <c r="M53" i="10"/>
  <c r="N53" i="10"/>
  <c r="L54" i="10"/>
  <c r="M54" i="10"/>
  <c r="N54" i="10"/>
  <c r="L55" i="10"/>
  <c r="L55" i="42"/>
  <c r="M55" i="10"/>
  <c r="N55" i="10"/>
  <c r="L56" i="10"/>
  <c r="M56" i="10"/>
  <c r="M56" i="42"/>
  <c r="N56" i="10"/>
  <c r="L57" i="10"/>
  <c r="M57" i="10"/>
  <c r="N57" i="10"/>
  <c r="L59" i="10"/>
  <c r="M59" i="10"/>
  <c r="N59" i="10"/>
  <c r="L60" i="10"/>
  <c r="M60" i="10"/>
  <c r="N60" i="10"/>
  <c r="L61" i="10"/>
  <c r="M61" i="10"/>
  <c r="M61" i="42"/>
  <c r="N61" i="10"/>
  <c r="L62" i="10"/>
  <c r="M62" i="10"/>
  <c r="N62" i="10"/>
  <c r="N62" i="42"/>
  <c r="L63" i="10"/>
  <c r="M63" i="10"/>
  <c r="N63" i="10"/>
  <c r="L64" i="10"/>
  <c r="L65" i="10"/>
  <c r="M65" i="10"/>
  <c r="N65" i="10"/>
  <c r="L66" i="10"/>
  <c r="M66" i="10"/>
  <c r="N66" i="10"/>
  <c r="L67" i="10"/>
  <c r="M67" i="10"/>
  <c r="N67" i="10"/>
  <c r="L68" i="10"/>
  <c r="L73" i="10"/>
  <c r="M73" i="10"/>
  <c r="N73" i="10"/>
  <c r="L74" i="10"/>
  <c r="M74" i="10"/>
  <c r="N74" i="10"/>
  <c r="L75" i="10"/>
  <c r="M75" i="10"/>
  <c r="N75" i="10"/>
  <c r="L76" i="10"/>
  <c r="M76" i="10"/>
  <c r="N76" i="10"/>
  <c r="L77" i="10"/>
  <c r="M77" i="10"/>
  <c r="N77" i="10"/>
  <c r="L78" i="10"/>
  <c r="M78" i="10"/>
  <c r="N78" i="10"/>
  <c r="L79" i="10"/>
  <c r="M79" i="10"/>
  <c r="N79" i="10"/>
  <c r="L80" i="10"/>
  <c r="M80" i="10"/>
  <c r="N80" i="10"/>
  <c r="L81" i="10"/>
  <c r="M81" i="10"/>
  <c r="N81" i="10"/>
  <c r="L82" i="10"/>
  <c r="M82" i="10"/>
  <c r="N82" i="10"/>
  <c r="L83" i="10"/>
  <c r="M83" i="10"/>
  <c r="N83" i="10"/>
  <c r="L84" i="10"/>
  <c r="M84" i="10"/>
  <c r="N84" i="10"/>
  <c r="L85" i="10"/>
  <c r="M85" i="10"/>
  <c r="N85" i="10"/>
  <c r="L87" i="10"/>
  <c r="M87" i="10"/>
  <c r="N87" i="10"/>
  <c r="L88" i="10"/>
  <c r="M88" i="10"/>
  <c r="M88" i="42"/>
  <c r="N88" i="10"/>
  <c r="L89" i="10"/>
  <c r="M89" i="10"/>
  <c r="L90" i="10"/>
  <c r="M90" i="10"/>
  <c r="N90" i="10"/>
  <c r="L91" i="10"/>
  <c r="M91" i="10"/>
  <c r="N91" i="10"/>
  <c r="L93" i="10"/>
  <c r="M93" i="10"/>
  <c r="N93" i="10"/>
  <c r="L94" i="10"/>
  <c r="M94" i="10"/>
  <c r="N94" i="10"/>
  <c r="L95" i="10"/>
  <c r="L95" i="42"/>
  <c r="M95" i="10"/>
  <c r="N95" i="10"/>
  <c r="L96" i="10"/>
  <c r="M96" i="10"/>
  <c r="N96" i="10"/>
  <c r="L97" i="10"/>
  <c r="M97" i="10"/>
  <c r="N97" i="10"/>
  <c r="L98" i="10"/>
  <c r="M98" i="10"/>
  <c r="N98" i="10"/>
  <c r="N7" i="10"/>
  <c r="M7" i="10"/>
  <c r="L7" i="10"/>
  <c r="D86" i="10"/>
  <c r="M86" i="10"/>
  <c r="E86" i="10"/>
  <c r="E92" i="10"/>
  <c r="C86" i="10"/>
  <c r="C92" i="10"/>
  <c r="L92" i="10"/>
  <c r="D51" i="10"/>
  <c r="M51" i="10"/>
  <c r="E51" i="10"/>
  <c r="C51" i="10"/>
  <c r="C51" i="42"/>
  <c r="D45" i="10"/>
  <c r="M45" i="10"/>
  <c r="E45" i="10"/>
  <c r="N45" i="10"/>
  <c r="C45" i="10"/>
  <c r="L45" i="10"/>
  <c r="M32" i="10"/>
  <c r="E32" i="10"/>
  <c r="E34" i="10"/>
  <c r="C32" i="10"/>
  <c r="C32" i="42"/>
  <c r="D14" i="10"/>
  <c r="M14" i="10"/>
  <c r="M14" i="42"/>
  <c r="E14" i="10"/>
  <c r="E14" i="42"/>
  <c r="C14" i="10"/>
  <c r="L14" i="10"/>
  <c r="L8" i="41"/>
  <c r="M8" i="41"/>
  <c r="M8" i="42"/>
  <c r="N8" i="41"/>
  <c r="L9" i="41"/>
  <c r="M9" i="41"/>
  <c r="N9" i="41"/>
  <c r="N9" i="42"/>
  <c r="L11" i="41"/>
  <c r="L11" i="42"/>
  <c r="M11" i="41"/>
  <c r="M11" i="42"/>
  <c r="N11" i="41"/>
  <c r="L12" i="41"/>
  <c r="L12" i="42"/>
  <c r="M12" i="41"/>
  <c r="M12" i="42"/>
  <c r="N12" i="41"/>
  <c r="N12" i="42"/>
  <c r="L13" i="41"/>
  <c r="M13" i="41"/>
  <c r="M13" i="42"/>
  <c r="N13" i="41"/>
  <c r="L14" i="41"/>
  <c r="M14" i="41"/>
  <c r="N14" i="41"/>
  <c r="N14" i="42"/>
  <c r="L15" i="41"/>
  <c r="M15" i="41"/>
  <c r="N15" i="41"/>
  <c r="N15" i="42"/>
  <c r="L16" i="41"/>
  <c r="L16" i="42"/>
  <c r="M16" i="41"/>
  <c r="M16" i="42"/>
  <c r="N16" i="41"/>
  <c r="L17" i="41"/>
  <c r="M17" i="41"/>
  <c r="M17" i="42"/>
  <c r="N17" i="41"/>
  <c r="L18" i="41"/>
  <c r="M18" i="41"/>
  <c r="M18" i="42"/>
  <c r="N18" i="41"/>
  <c r="N18" i="42"/>
  <c r="L19" i="41"/>
  <c r="L19" i="42"/>
  <c r="M19" i="41"/>
  <c r="N19" i="41"/>
  <c r="N19" i="42"/>
  <c r="L20" i="41"/>
  <c r="L20" i="42"/>
  <c r="M20" i="41"/>
  <c r="N20" i="41"/>
  <c r="L21" i="41"/>
  <c r="L21" i="42"/>
  <c r="M21" i="41"/>
  <c r="N21" i="41"/>
  <c r="L22" i="41"/>
  <c r="M22" i="41"/>
  <c r="N22" i="41"/>
  <c r="L23" i="41"/>
  <c r="M23" i="41"/>
  <c r="M23" i="42"/>
  <c r="N23" i="41"/>
  <c r="L24" i="41"/>
  <c r="L24" i="42"/>
  <c r="M24" i="41"/>
  <c r="M24" i="42"/>
  <c r="N24" i="41"/>
  <c r="N24" i="42"/>
  <c r="L25" i="41"/>
  <c r="M25" i="41"/>
  <c r="N25" i="41"/>
  <c r="N25" i="42"/>
  <c r="L26" i="41"/>
  <c r="L26" i="42"/>
  <c r="M26" i="41"/>
  <c r="N26" i="41"/>
  <c r="N26" i="42"/>
  <c r="L27" i="41"/>
  <c r="M27" i="41"/>
  <c r="N27" i="41"/>
  <c r="L28" i="41"/>
  <c r="L28" i="42"/>
  <c r="M28" i="41"/>
  <c r="N28" i="41"/>
  <c r="N28" i="42"/>
  <c r="L29" i="41"/>
  <c r="M29" i="41"/>
  <c r="N29" i="41"/>
  <c r="L30" i="41"/>
  <c r="L30" i="42"/>
  <c r="M30" i="41"/>
  <c r="M30" i="42"/>
  <c r="N30" i="41"/>
  <c r="L31" i="41"/>
  <c r="L31" i="42"/>
  <c r="M31" i="41"/>
  <c r="M31" i="42"/>
  <c r="N31" i="41"/>
  <c r="L32" i="41"/>
  <c r="M32" i="41"/>
  <c r="M32" i="42"/>
  <c r="N32" i="41"/>
  <c r="L33" i="41"/>
  <c r="M33" i="41"/>
  <c r="M33" i="42"/>
  <c r="N33" i="41"/>
  <c r="L34" i="41"/>
  <c r="M34" i="41"/>
  <c r="N34" i="41"/>
  <c r="N34" i="42"/>
  <c r="L35" i="41"/>
  <c r="L35" i="42"/>
  <c r="M35" i="41"/>
  <c r="N35" i="41"/>
  <c r="L36" i="41"/>
  <c r="L36" i="42"/>
  <c r="M36" i="41"/>
  <c r="N36" i="41"/>
  <c r="L37" i="41"/>
  <c r="M37" i="41"/>
  <c r="M37" i="42"/>
  <c r="N37" i="41"/>
  <c r="L38" i="41"/>
  <c r="L38" i="42"/>
  <c r="M38" i="41"/>
  <c r="N38" i="41"/>
  <c r="N38" i="42"/>
  <c r="L39" i="41"/>
  <c r="L39" i="42"/>
  <c r="M39" i="41"/>
  <c r="M39" i="42"/>
  <c r="N39" i="41"/>
  <c r="L40" i="41"/>
  <c r="L40" i="42"/>
  <c r="M40" i="41"/>
  <c r="M40" i="42"/>
  <c r="N40" i="41"/>
  <c r="N40" i="42"/>
  <c r="L41" i="41"/>
  <c r="M41" i="41"/>
  <c r="M41" i="42"/>
  <c r="N41" i="41"/>
  <c r="N41" i="42"/>
  <c r="L42" i="41"/>
  <c r="M42" i="41"/>
  <c r="N42" i="41"/>
  <c r="N42" i="42"/>
  <c r="L43" i="41"/>
  <c r="M43" i="41"/>
  <c r="N43" i="41"/>
  <c r="L44" i="41"/>
  <c r="L44" i="42"/>
  <c r="M44" i="41"/>
  <c r="N44" i="41"/>
  <c r="N44" i="42"/>
  <c r="L46" i="41"/>
  <c r="M46" i="41"/>
  <c r="M46" i="42"/>
  <c r="N46" i="41"/>
  <c r="L47" i="41"/>
  <c r="M47" i="41"/>
  <c r="N47" i="41"/>
  <c r="N47" i="42"/>
  <c r="L48" i="41"/>
  <c r="M48" i="41"/>
  <c r="N48" i="41"/>
  <c r="L51" i="41"/>
  <c r="L53" i="41"/>
  <c r="M53" i="41"/>
  <c r="M53" i="42"/>
  <c r="N53" i="41"/>
  <c r="L54" i="41"/>
  <c r="L54" i="42"/>
  <c r="M54" i="41"/>
  <c r="N54" i="41"/>
  <c r="N54" i="42"/>
  <c r="L55" i="41"/>
  <c r="M55" i="41"/>
  <c r="N55" i="41"/>
  <c r="L56" i="41"/>
  <c r="M56" i="41"/>
  <c r="N56" i="41"/>
  <c r="L57" i="41"/>
  <c r="M57" i="41"/>
  <c r="N57" i="41"/>
  <c r="L58" i="41"/>
  <c r="M58" i="41"/>
  <c r="N58" i="41"/>
  <c r="L59" i="41"/>
  <c r="M59" i="41"/>
  <c r="N59" i="41"/>
  <c r="L60" i="41"/>
  <c r="M60" i="41"/>
  <c r="M60" i="42"/>
  <c r="N60" i="41"/>
  <c r="L61" i="41"/>
  <c r="L61" i="42"/>
  <c r="M61" i="41"/>
  <c r="N61" i="41"/>
  <c r="N61" i="42"/>
  <c r="L62" i="41"/>
  <c r="L62" i="42"/>
  <c r="M62" i="41"/>
  <c r="M62" i="42"/>
  <c r="N62" i="41"/>
  <c r="L63" i="41"/>
  <c r="L63" i="42"/>
  <c r="M63" i="41"/>
  <c r="N63" i="41"/>
  <c r="L64" i="41"/>
  <c r="L64" i="42"/>
  <c r="M64" i="41"/>
  <c r="N64" i="41"/>
  <c r="L65" i="41"/>
  <c r="M65" i="41"/>
  <c r="M65" i="42"/>
  <c r="N65" i="41"/>
  <c r="N65" i="42"/>
  <c r="L66" i="41"/>
  <c r="M66" i="41"/>
  <c r="M66" i="42"/>
  <c r="N66" i="41"/>
  <c r="N66" i="42"/>
  <c r="L67" i="41"/>
  <c r="M67" i="41"/>
  <c r="N67" i="41"/>
  <c r="N67" i="42"/>
  <c r="L68" i="41"/>
  <c r="L68" i="42"/>
  <c r="M68" i="41"/>
  <c r="N68" i="41"/>
  <c r="L69" i="41"/>
  <c r="M69" i="41"/>
  <c r="N69" i="41"/>
  <c r="L73" i="41"/>
  <c r="L73" i="42"/>
  <c r="M73" i="41"/>
  <c r="N73" i="41"/>
  <c r="N73" i="42"/>
  <c r="L74" i="41"/>
  <c r="L74" i="42"/>
  <c r="M74" i="41"/>
  <c r="N74" i="41"/>
  <c r="N74" i="42"/>
  <c r="L75" i="41"/>
  <c r="L75" i="42"/>
  <c r="M75" i="41"/>
  <c r="M75" i="42"/>
  <c r="N75" i="41"/>
  <c r="L76" i="41"/>
  <c r="L76" i="42"/>
  <c r="M76" i="41"/>
  <c r="M76" i="42"/>
  <c r="N76" i="41"/>
  <c r="L77" i="41"/>
  <c r="L77" i="42"/>
  <c r="M77" i="41"/>
  <c r="M77" i="42"/>
  <c r="N77" i="41"/>
  <c r="L78" i="41"/>
  <c r="M78" i="41"/>
  <c r="N78" i="41"/>
  <c r="L79" i="41"/>
  <c r="L79" i="42"/>
  <c r="M79" i="41"/>
  <c r="N79" i="41"/>
  <c r="L80" i="41"/>
  <c r="L80" i="42"/>
  <c r="M80" i="41"/>
  <c r="M80" i="42"/>
  <c r="N80" i="41"/>
  <c r="N80" i="42"/>
  <c r="L81" i="41"/>
  <c r="M81" i="41"/>
  <c r="M81" i="42"/>
  <c r="N81" i="41"/>
  <c r="L82" i="41"/>
  <c r="M82" i="41"/>
  <c r="N82" i="41"/>
  <c r="L83" i="41"/>
  <c r="L83" i="42"/>
  <c r="M83" i="41"/>
  <c r="N83" i="41"/>
  <c r="L84" i="41"/>
  <c r="L84" i="42"/>
  <c r="M84" i="41"/>
  <c r="N84" i="41"/>
  <c r="L85" i="41"/>
  <c r="M85" i="41"/>
  <c r="M85" i="42"/>
  <c r="N85" i="41"/>
  <c r="L87" i="41"/>
  <c r="M87" i="41"/>
  <c r="N87" i="41"/>
  <c r="N87" i="42"/>
  <c r="L88" i="41"/>
  <c r="L88" i="42"/>
  <c r="M88" i="41"/>
  <c r="N88" i="41"/>
  <c r="L89" i="41"/>
  <c r="M89" i="41"/>
  <c r="M89" i="42"/>
  <c r="N89" i="41"/>
  <c r="N89" i="42"/>
  <c r="L90" i="41"/>
  <c r="M90" i="41"/>
  <c r="M90" i="42"/>
  <c r="N90" i="41"/>
  <c r="N90" i="42"/>
  <c r="L91" i="41"/>
  <c r="L91" i="42"/>
  <c r="M91" i="41"/>
  <c r="M91" i="42"/>
  <c r="N91" i="41"/>
  <c r="L93" i="41"/>
  <c r="L93" i="42"/>
  <c r="M93" i="41"/>
  <c r="M93" i="42"/>
  <c r="N93" i="41"/>
  <c r="L94" i="41"/>
  <c r="M94" i="41"/>
  <c r="M94" i="42"/>
  <c r="N94" i="41"/>
  <c r="L95" i="41"/>
  <c r="M95" i="41"/>
  <c r="M95" i="42"/>
  <c r="N95" i="41"/>
  <c r="N95" i="42"/>
  <c r="L96" i="41"/>
  <c r="M96" i="41"/>
  <c r="N96" i="41"/>
  <c r="L97" i="41"/>
  <c r="M97" i="41"/>
  <c r="N97" i="41"/>
  <c r="L98" i="41"/>
  <c r="L98" i="42"/>
  <c r="M98" i="41"/>
  <c r="N98" i="41"/>
  <c r="N98" i="42"/>
  <c r="N7" i="41"/>
  <c r="M7" i="41"/>
  <c r="M7" i="42"/>
  <c r="L7" i="41"/>
  <c r="L7" i="42"/>
  <c r="D86" i="41"/>
  <c r="E86" i="41"/>
  <c r="N86" i="41"/>
  <c r="C86" i="41"/>
  <c r="C92" i="41"/>
  <c r="D45" i="41"/>
  <c r="E45" i="41"/>
  <c r="N45" i="41"/>
  <c r="C45" i="41"/>
  <c r="C52" i="41"/>
  <c r="C7" i="39"/>
  <c r="D7" i="39"/>
  <c r="E7" i="39"/>
  <c r="C8" i="39"/>
  <c r="D8" i="39"/>
  <c r="E8" i="39"/>
  <c r="C9" i="39"/>
  <c r="D9" i="39"/>
  <c r="E9" i="39"/>
  <c r="C10" i="39"/>
  <c r="D10" i="39"/>
  <c r="E10" i="39"/>
  <c r="C11" i="39"/>
  <c r="D11" i="39"/>
  <c r="E11" i="39"/>
  <c r="C12" i="39"/>
  <c r="D12" i="39"/>
  <c r="E12" i="39"/>
  <c r="C13" i="39"/>
  <c r="D13" i="39"/>
  <c r="E13" i="39"/>
  <c r="C14" i="39"/>
  <c r="D14" i="39"/>
  <c r="E14" i="39"/>
  <c r="C15" i="39"/>
  <c r="D15" i="39"/>
  <c r="E15" i="39"/>
  <c r="C16" i="39"/>
  <c r="D16" i="39"/>
  <c r="E16" i="39"/>
  <c r="C17" i="39"/>
  <c r="D17" i="39"/>
  <c r="E17" i="39"/>
  <c r="C18" i="39"/>
  <c r="D18" i="39"/>
  <c r="E18" i="39"/>
  <c r="C20" i="39"/>
  <c r="E20" i="39"/>
  <c r="C21" i="39"/>
  <c r="D21" i="39"/>
  <c r="E21" i="39"/>
  <c r="C22" i="39"/>
  <c r="D22" i="39"/>
  <c r="E22" i="39"/>
  <c r="C26" i="39"/>
  <c r="D26" i="39"/>
  <c r="E26" i="39"/>
  <c r="C27" i="39"/>
  <c r="D27" i="39"/>
  <c r="E27" i="39"/>
  <c r="C28" i="39"/>
  <c r="D28" i="39"/>
  <c r="E28" i="39"/>
  <c r="D30" i="39"/>
  <c r="E30" i="39"/>
  <c r="C31" i="39"/>
  <c r="D31" i="39"/>
  <c r="E31" i="39"/>
  <c r="C33" i="39"/>
  <c r="E33" i="39"/>
  <c r="C34" i="39"/>
  <c r="D34" i="39"/>
  <c r="E34" i="39"/>
  <c r="C35" i="39"/>
  <c r="D35" i="39"/>
  <c r="E35" i="39"/>
  <c r="C36" i="39"/>
  <c r="D36" i="39"/>
  <c r="E36" i="39"/>
  <c r="C37" i="39"/>
  <c r="D37" i="39"/>
  <c r="E37" i="39"/>
  <c r="C38" i="39"/>
  <c r="D38" i="39"/>
  <c r="E38" i="39"/>
  <c r="C39" i="39"/>
  <c r="D39" i="39"/>
  <c r="E39" i="39"/>
  <c r="C41" i="39"/>
  <c r="D41" i="39"/>
  <c r="C42" i="39"/>
  <c r="D42" i="39"/>
  <c r="E42" i="39"/>
  <c r="C44" i="39"/>
  <c r="D44" i="39"/>
  <c r="E44" i="39"/>
  <c r="C45" i="39"/>
  <c r="D45" i="39"/>
  <c r="E45" i="39"/>
  <c r="C46" i="39"/>
  <c r="D46" i="39"/>
  <c r="E46" i="39"/>
  <c r="C47" i="39"/>
  <c r="D47" i="39"/>
  <c r="E47" i="39"/>
  <c r="C48" i="39"/>
  <c r="D48" i="39"/>
  <c r="E48" i="39"/>
  <c r="C52" i="39"/>
  <c r="D52" i="39"/>
  <c r="E52" i="39"/>
  <c r="C53" i="39"/>
  <c r="D53" i="39"/>
  <c r="E53" i="39"/>
  <c r="C54" i="39"/>
  <c r="D54" i="39"/>
  <c r="E54" i="39"/>
  <c r="C55" i="39"/>
  <c r="D55" i="39"/>
  <c r="E55" i="39"/>
  <c r="C56" i="39"/>
  <c r="D56" i="39"/>
  <c r="E56" i="39"/>
  <c r="C57" i="39"/>
  <c r="D57" i="39"/>
  <c r="E57" i="39"/>
  <c r="C58" i="39"/>
  <c r="D58" i="39"/>
  <c r="E58" i="39"/>
  <c r="C60" i="39"/>
  <c r="D60" i="39"/>
  <c r="E60" i="39"/>
  <c r="C61" i="39"/>
  <c r="D61" i="39"/>
  <c r="E61" i="39"/>
  <c r="C62" i="39"/>
  <c r="D62" i="39"/>
  <c r="E62" i="39"/>
  <c r="C63" i="39"/>
  <c r="D63" i="39"/>
  <c r="E63" i="39"/>
  <c r="C64" i="39"/>
  <c r="D64" i="39"/>
  <c r="E64" i="39"/>
  <c r="C65" i="39"/>
  <c r="D65" i="39"/>
  <c r="E65" i="39"/>
  <c r="C66" i="39"/>
  <c r="D66" i="39"/>
  <c r="E66" i="39"/>
  <c r="C67" i="39"/>
  <c r="D67" i="39"/>
  <c r="E67" i="39"/>
  <c r="C68" i="39"/>
  <c r="D68" i="39"/>
  <c r="E68" i="39"/>
  <c r="C69" i="39"/>
  <c r="D69" i="39"/>
  <c r="E69" i="39"/>
  <c r="C70" i="39"/>
  <c r="D70" i="39"/>
  <c r="E70" i="39"/>
  <c r="C71" i="39"/>
  <c r="D71" i="39"/>
  <c r="E71" i="39"/>
  <c r="C72" i="39"/>
  <c r="D72" i="39"/>
  <c r="E72" i="39"/>
  <c r="C76" i="39"/>
  <c r="D76" i="39"/>
  <c r="E76" i="39"/>
  <c r="C77" i="39"/>
  <c r="D77" i="39"/>
  <c r="E77" i="39"/>
  <c r="C78" i="39"/>
  <c r="D78" i="39"/>
  <c r="E78" i="39"/>
  <c r="C79" i="39"/>
  <c r="D79" i="39"/>
  <c r="E79" i="39"/>
  <c r="C80" i="39"/>
  <c r="D80" i="39"/>
  <c r="E80" i="39"/>
  <c r="C81" i="39"/>
  <c r="D81" i="39"/>
  <c r="E81" i="39"/>
  <c r="C83" i="39"/>
  <c r="E83" i="39"/>
  <c r="C84" i="39"/>
  <c r="D84" i="39"/>
  <c r="E84" i="39"/>
  <c r="C85" i="39"/>
  <c r="D85" i="39"/>
  <c r="E85" i="39"/>
  <c r="C86" i="39"/>
  <c r="D86" i="39"/>
  <c r="E86" i="39"/>
  <c r="C88" i="39"/>
  <c r="D88" i="39"/>
  <c r="C89" i="39"/>
  <c r="D89" i="39"/>
  <c r="E89" i="39"/>
  <c r="C90" i="39"/>
  <c r="D90" i="39"/>
  <c r="E90" i="39"/>
  <c r="C91" i="39"/>
  <c r="D91" i="39"/>
  <c r="E91" i="39"/>
  <c r="C92" i="39"/>
  <c r="D92" i="39"/>
  <c r="E92" i="39"/>
  <c r="C93" i="39"/>
  <c r="D93" i="39"/>
  <c r="E93" i="39"/>
  <c r="C94" i="39"/>
  <c r="D94" i="39"/>
  <c r="E94" i="39"/>
  <c r="C95" i="39"/>
  <c r="D95" i="39"/>
  <c r="E95" i="39"/>
  <c r="C100" i="39"/>
  <c r="D100" i="39"/>
  <c r="E100" i="39"/>
  <c r="C101" i="39"/>
  <c r="D101" i="39"/>
  <c r="E101" i="39"/>
  <c r="C102" i="39"/>
  <c r="D102" i="39"/>
  <c r="E102" i="39"/>
  <c r="C103" i="39"/>
  <c r="D103" i="39"/>
  <c r="E103" i="39"/>
  <c r="C104" i="39"/>
  <c r="D104" i="39"/>
  <c r="E104" i="39"/>
  <c r="C105" i="39"/>
  <c r="D105" i="39"/>
  <c r="E105" i="39"/>
  <c r="C106" i="39"/>
  <c r="D106" i="39"/>
  <c r="E106" i="39"/>
  <c r="C107" i="39"/>
  <c r="D107" i="39"/>
  <c r="E107" i="39"/>
  <c r="C108" i="39"/>
  <c r="D108" i="39"/>
  <c r="E108" i="39"/>
  <c r="C109" i="39"/>
  <c r="D109" i="39"/>
  <c r="E109" i="39"/>
  <c r="C110" i="39"/>
  <c r="D110" i="39"/>
  <c r="E110" i="39"/>
  <c r="C111" i="39"/>
  <c r="D111" i="39"/>
  <c r="E111" i="39"/>
  <c r="C112" i="39"/>
  <c r="D112" i="39"/>
  <c r="E112" i="39"/>
  <c r="C113" i="39"/>
  <c r="D113" i="39"/>
  <c r="E113" i="39"/>
  <c r="C115" i="39"/>
  <c r="D115" i="39"/>
  <c r="C116" i="39"/>
  <c r="D116" i="39"/>
  <c r="E116" i="39"/>
  <c r="C117" i="39"/>
  <c r="D117" i="39"/>
  <c r="E117" i="39"/>
  <c r="C118" i="39"/>
  <c r="D118" i="39"/>
  <c r="E118" i="39"/>
  <c r="C119" i="39"/>
  <c r="D119" i="39"/>
  <c r="E119" i="39"/>
  <c r="C120" i="39"/>
  <c r="D120" i="39"/>
  <c r="E120" i="39"/>
  <c r="D6" i="39"/>
  <c r="E6" i="39"/>
  <c r="C6" i="39"/>
  <c r="C8" i="38"/>
  <c r="D8" i="38"/>
  <c r="E8" i="38"/>
  <c r="F8" i="38"/>
  <c r="G8" i="38"/>
  <c r="H8" i="38"/>
  <c r="I8" i="38"/>
  <c r="J8" i="38"/>
  <c r="K8" i="38"/>
  <c r="L8" i="38"/>
  <c r="N8" i="38"/>
  <c r="C9" i="38"/>
  <c r="D9" i="38"/>
  <c r="E9" i="38"/>
  <c r="F9" i="38"/>
  <c r="G9" i="38"/>
  <c r="H9" i="38"/>
  <c r="I9" i="38"/>
  <c r="J9" i="38"/>
  <c r="K9" i="38"/>
  <c r="C10" i="38"/>
  <c r="D10" i="38"/>
  <c r="E10" i="38"/>
  <c r="F10" i="38"/>
  <c r="G10" i="38"/>
  <c r="H10" i="38"/>
  <c r="I10" i="38"/>
  <c r="J10" i="38"/>
  <c r="K10" i="38"/>
  <c r="L10" i="38"/>
  <c r="C11" i="38"/>
  <c r="D11" i="38"/>
  <c r="E11" i="38"/>
  <c r="F11" i="38"/>
  <c r="G11" i="38"/>
  <c r="H11" i="38"/>
  <c r="I11" i="38"/>
  <c r="J11" i="38"/>
  <c r="K11" i="38"/>
  <c r="C12" i="38"/>
  <c r="D12" i="38"/>
  <c r="E12" i="38"/>
  <c r="F12" i="38"/>
  <c r="G12" i="38"/>
  <c r="H12" i="38"/>
  <c r="I12" i="38"/>
  <c r="J12" i="38"/>
  <c r="K12" i="38"/>
  <c r="L12" i="38"/>
  <c r="N12" i="38"/>
  <c r="C13" i="38"/>
  <c r="D13" i="38"/>
  <c r="E13" i="38"/>
  <c r="F13" i="38"/>
  <c r="G13" i="38"/>
  <c r="H13" i="38"/>
  <c r="I13" i="38"/>
  <c r="J13" i="38"/>
  <c r="K13" i="38"/>
  <c r="C14" i="38"/>
  <c r="D14" i="38"/>
  <c r="E14" i="38"/>
  <c r="F14" i="38"/>
  <c r="G14" i="38"/>
  <c r="H14" i="38"/>
  <c r="I14" i="38"/>
  <c r="J14" i="38"/>
  <c r="K14" i="38"/>
  <c r="M14" i="38"/>
  <c r="N14" i="38"/>
  <c r="C15" i="38"/>
  <c r="D15" i="38"/>
  <c r="E15" i="38"/>
  <c r="F15" i="38"/>
  <c r="G15" i="38"/>
  <c r="H15" i="38"/>
  <c r="I15" i="38"/>
  <c r="J15" i="38"/>
  <c r="K15" i="38"/>
  <c r="C16" i="38"/>
  <c r="D16" i="38"/>
  <c r="E16" i="38"/>
  <c r="F16" i="38"/>
  <c r="G16" i="38"/>
  <c r="H16" i="38"/>
  <c r="I16" i="38"/>
  <c r="J16" i="38"/>
  <c r="K16" i="38"/>
  <c r="L16" i="38"/>
  <c r="N16" i="38"/>
  <c r="C17" i="38"/>
  <c r="D17" i="38"/>
  <c r="E17" i="38"/>
  <c r="F17" i="38"/>
  <c r="G17" i="38"/>
  <c r="H17" i="38"/>
  <c r="I17" i="38"/>
  <c r="J17" i="38"/>
  <c r="K17" i="38"/>
  <c r="M17" i="38"/>
  <c r="C18" i="38"/>
  <c r="D18" i="38"/>
  <c r="E18" i="38"/>
  <c r="F18" i="38"/>
  <c r="G18" i="38"/>
  <c r="H18" i="38"/>
  <c r="I18" i="38"/>
  <c r="J18" i="38"/>
  <c r="K18" i="38"/>
  <c r="L18" i="38"/>
  <c r="M18" i="38"/>
  <c r="N18" i="38"/>
  <c r="C19" i="38"/>
  <c r="D19" i="38"/>
  <c r="E19" i="38"/>
  <c r="F19" i="38"/>
  <c r="G19" i="38"/>
  <c r="H19" i="38"/>
  <c r="I19" i="38"/>
  <c r="J19" i="38"/>
  <c r="K19" i="38"/>
  <c r="F20" i="38"/>
  <c r="G20" i="38"/>
  <c r="H20" i="38"/>
  <c r="I20" i="38"/>
  <c r="J20" i="38"/>
  <c r="K20" i="38"/>
  <c r="C21" i="38"/>
  <c r="D21" i="38"/>
  <c r="E21" i="38"/>
  <c r="F21" i="38"/>
  <c r="G21" i="38"/>
  <c r="H21" i="38"/>
  <c r="I21" i="38"/>
  <c r="J21" i="38"/>
  <c r="K21" i="38"/>
  <c r="L21" i="38"/>
  <c r="C22" i="38"/>
  <c r="D22" i="38"/>
  <c r="E22" i="38"/>
  <c r="F22" i="38"/>
  <c r="G22" i="38"/>
  <c r="H22" i="38"/>
  <c r="I22" i="38"/>
  <c r="J22" i="38"/>
  <c r="K22" i="38"/>
  <c r="C23" i="38"/>
  <c r="D23" i="38"/>
  <c r="E23" i="38"/>
  <c r="F23" i="38"/>
  <c r="G23" i="38"/>
  <c r="H23" i="38"/>
  <c r="I23" i="38"/>
  <c r="J23" i="38"/>
  <c r="K23" i="38"/>
  <c r="L23" i="38"/>
  <c r="M23" i="38"/>
  <c r="N23" i="38"/>
  <c r="F24" i="38"/>
  <c r="G24" i="38"/>
  <c r="H24" i="38"/>
  <c r="I24" i="38"/>
  <c r="J24" i="38"/>
  <c r="K24" i="38"/>
  <c r="F25" i="38"/>
  <c r="G25" i="38"/>
  <c r="H25" i="38"/>
  <c r="I25" i="38"/>
  <c r="J25" i="38"/>
  <c r="K25" i="38"/>
  <c r="C26" i="38"/>
  <c r="D26" i="38"/>
  <c r="E26" i="38"/>
  <c r="F26" i="38"/>
  <c r="G26" i="38"/>
  <c r="H26" i="38"/>
  <c r="I26" i="38"/>
  <c r="J26" i="38"/>
  <c r="K26" i="38"/>
  <c r="C27" i="38"/>
  <c r="D27" i="38"/>
  <c r="E27" i="38"/>
  <c r="F27" i="38"/>
  <c r="G27" i="38"/>
  <c r="H27" i="38"/>
  <c r="I27" i="38"/>
  <c r="J27" i="38"/>
  <c r="K27" i="38"/>
  <c r="C28" i="38"/>
  <c r="D28" i="38"/>
  <c r="E28" i="38"/>
  <c r="F28" i="38"/>
  <c r="G28" i="38"/>
  <c r="H28" i="38"/>
  <c r="I28" i="38"/>
  <c r="J28" i="38"/>
  <c r="K28" i="38"/>
  <c r="M28" i="38"/>
  <c r="C29" i="38"/>
  <c r="D29" i="38"/>
  <c r="E29" i="38"/>
  <c r="F29" i="38"/>
  <c r="G29" i="38"/>
  <c r="H29" i="38"/>
  <c r="I29" i="38"/>
  <c r="J29" i="38"/>
  <c r="K29" i="38"/>
  <c r="M29" i="38"/>
  <c r="F30" i="38"/>
  <c r="G30" i="38"/>
  <c r="H30" i="38"/>
  <c r="I30" i="38"/>
  <c r="J30" i="38"/>
  <c r="K30" i="38"/>
  <c r="C31" i="38"/>
  <c r="D31" i="38"/>
  <c r="E31" i="38"/>
  <c r="F31" i="38"/>
  <c r="G31" i="38"/>
  <c r="H31" i="38"/>
  <c r="I31" i="38"/>
  <c r="J31" i="38"/>
  <c r="K31" i="38"/>
  <c r="C32" i="38"/>
  <c r="D32" i="38"/>
  <c r="E32" i="38"/>
  <c r="F32" i="38"/>
  <c r="G32" i="38"/>
  <c r="H32" i="38"/>
  <c r="I32" i="38"/>
  <c r="J32" i="38"/>
  <c r="K32" i="38"/>
  <c r="M32" i="38"/>
  <c r="F33" i="38"/>
  <c r="G33" i="38"/>
  <c r="H33" i="38"/>
  <c r="I33" i="38"/>
  <c r="J33" i="38"/>
  <c r="K33" i="38"/>
  <c r="C34" i="38"/>
  <c r="D34" i="38"/>
  <c r="E34" i="38"/>
  <c r="F34" i="38"/>
  <c r="G34" i="38"/>
  <c r="H34" i="38"/>
  <c r="I34" i="38"/>
  <c r="J34" i="38"/>
  <c r="K34" i="38"/>
  <c r="M34" i="38"/>
  <c r="C35" i="38"/>
  <c r="D35" i="38"/>
  <c r="E35" i="38"/>
  <c r="F35" i="38"/>
  <c r="G35" i="38"/>
  <c r="H35" i="38"/>
  <c r="I35" i="38"/>
  <c r="J35" i="38"/>
  <c r="K35" i="38"/>
  <c r="M35" i="38"/>
  <c r="C36" i="38"/>
  <c r="D36" i="38"/>
  <c r="E36" i="38"/>
  <c r="F36" i="38"/>
  <c r="G36" i="38"/>
  <c r="H36" i="38"/>
  <c r="I36" i="38"/>
  <c r="J36" i="38"/>
  <c r="K36" i="38"/>
  <c r="C37" i="38"/>
  <c r="D37" i="38"/>
  <c r="E37" i="38"/>
  <c r="F37" i="38"/>
  <c r="G37" i="38"/>
  <c r="H37" i="38"/>
  <c r="I37" i="38"/>
  <c r="J37" i="38"/>
  <c r="K37" i="38"/>
  <c r="C38" i="38"/>
  <c r="D38" i="38"/>
  <c r="E38" i="38"/>
  <c r="F38" i="38"/>
  <c r="G38" i="38"/>
  <c r="H38" i="38"/>
  <c r="I38" i="38"/>
  <c r="J38" i="38"/>
  <c r="K38" i="38"/>
  <c r="M38" i="38"/>
  <c r="C39" i="38"/>
  <c r="D39" i="38"/>
  <c r="E39" i="38"/>
  <c r="F39" i="38"/>
  <c r="G39" i="38"/>
  <c r="H39" i="38"/>
  <c r="I39" i="38"/>
  <c r="J39" i="38"/>
  <c r="K39" i="38"/>
  <c r="C40" i="38"/>
  <c r="D40" i="38"/>
  <c r="E40" i="38"/>
  <c r="F40" i="38"/>
  <c r="G40" i="38"/>
  <c r="H40" i="38"/>
  <c r="I40" i="38"/>
  <c r="J40" i="38"/>
  <c r="K40" i="38"/>
  <c r="F41" i="38"/>
  <c r="G41" i="38"/>
  <c r="H41" i="38"/>
  <c r="I41" i="38"/>
  <c r="J41" i="38"/>
  <c r="K41" i="38"/>
  <c r="C42" i="38"/>
  <c r="D42" i="38"/>
  <c r="E42" i="38"/>
  <c r="F42" i="38"/>
  <c r="G42" i="38"/>
  <c r="H42" i="38"/>
  <c r="I42" i="38"/>
  <c r="J42" i="38"/>
  <c r="K42" i="38"/>
  <c r="C43" i="38"/>
  <c r="D43" i="38"/>
  <c r="E43" i="38"/>
  <c r="F43" i="38"/>
  <c r="G43" i="38"/>
  <c r="H43" i="38"/>
  <c r="I43" i="38"/>
  <c r="J43" i="38"/>
  <c r="K43" i="38"/>
  <c r="F44" i="38"/>
  <c r="G44" i="38"/>
  <c r="H44" i="38"/>
  <c r="I44" i="38"/>
  <c r="J44" i="38"/>
  <c r="K44" i="38"/>
  <c r="C45" i="38"/>
  <c r="D45" i="38"/>
  <c r="E45" i="38"/>
  <c r="F45" i="38"/>
  <c r="G45" i="38"/>
  <c r="H45" i="38"/>
  <c r="I45" i="38"/>
  <c r="J45" i="38"/>
  <c r="K45" i="38"/>
  <c r="C46" i="38"/>
  <c r="D46" i="38"/>
  <c r="E46" i="38"/>
  <c r="F46" i="38"/>
  <c r="G46" i="38"/>
  <c r="H46" i="38"/>
  <c r="I46" i="38"/>
  <c r="J46" i="38"/>
  <c r="K46" i="38"/>
  <c r="C47" i="38"/>
  <c r="D47" i="38"/>
  <c r="E47" i="38"/>
  <c r="F47" i="38"/>
  <c r="G47" i="38"/>
  <c r="H47" i="38"/>
  <c r="I47" i="38"/>
  <c r="J47" i="38"/>
  <c r="K47" i="38"/>
  <c r="C48" i="38"/>
  <c r="D48" i="38"/>
  <c r="E48" i="38"/>
  <c r="F48" i="38"/>
  <c r="G48" i="38"/>
  <c r="H48" i="38"/>
  <c r="I48" i="38"/>
  <c r="J48" i="38"/>
  <c r="K48" i="38"/>
  <c r="C49" i="38"/>
  <c r="D49" i="38"/>
  <c r="E49" i="38"/>
  <c r="F49" i="38"/>
  <c r="G49" i="38"/>
  <c r="H49" i="38"/>
  <c r="I49" i="38"/>
  <c r="J49" i="38"/>
  <c r="K49" i="38"/>
  <c r="M49" i="38"/>
  <c r="F50" i="38"/>
  <c r="G50" i="38"/>
  <c r="H50" i="38"/>
  <c r="I50" i="38"/>
  <c r="J50" i="38"/>
  <c r="K50" i="38"/>
  <c r="F51" i="38"/>
  <c r="G51" i="38"/>
  <c r="H51" i="38"/>
  <c r="I51" i="38"/>
  <c r="J51" i="38"/>
  <c r="K51" i="38"/>
  <c r="C52" i="38"/>
  <c r="D52" i="38"/>
  <c r="E52" i="38"/>
  <c r="F52" i="38"/>
  <c r="G52" i="38"/>
  <c r="H52" i="38"/>
  <c r="I52" i="38"/>
  <c r="J52" i="38"/>
  <c r="K52" i="38"/>
  <c r="M52" i="38"/>
  <c r="C53" i="38"/>
  <c r="D53" i="38"/>
  <c r="E53" i="38"/>
  <c r="F53" i="38"/>
  <c r="G53" i="38"/>
  <c r="H53" i="38"/>
  <c r="I53" i="38"/>
  <c r="J53" i="38"/>
  <c r="K53" i="38"/>
  <c r="C54" i="38"/>
  <c r="D54" i="38"/>
  <c r="E54" i="38"/>
  <c r="F54" i="38"/>
  <c r="G54" i="38"/>
  <c r="H54" i="38"/>
  <c r="I54" i="38"/>
  <c r="J54" i="38"/>
  <c r="K54" i="38"/>
  <c r="M54" i="38"/>
  <c r="C55" i="38"/>
  <c r="D55" i="38"/>
  <c r="E55" i="38"/>
  <c r="F55" i="38"/>
  <c r="G55" i="38"/>
  <c r="H55" i="38"/>
  <c r="I55" i="38"/>
  <c r="J55" i="38"/>
  <c r="K55" i="38"/>
  <c r="M55" i="38"/>
  <c r="C56" i="38"/>
  <c r="D56" i="38"/>
  <c r="E56" i="38"/>
  <c r="F56" i="38"/>
  <c r="G56" i="38"/>
  <c r="H56" i="38"/>
  <c r="I56" i="38"/>
  <c r="J56" i="38"/>
  <c r="K56" i="38"/>
  <c r="M56" i="38"/>
  <c r="C57" i="38"/>
  <c r="D57" i="38"/>
  <c r="E57" i="38"/>
  <c r="F57" i="38"/>
  <c r="G57" i="38"/>
  <c r="H57" i="38"/>
  <c r="I57" i="38"/>
  <c r="J57" i="38"/>
  <c r="K57" i="38"/>
  <c r="C58" i="38"/>
  <c r="D58" i="38"/>
  <c r="E58" i="38"/>
  <c r="F58" i="38"/>
  <c r="G58" i="38"/>
  <c r="H58" i="38"/>
  <c r="I58" i="38"/>
  <c r="J58" i="38"/>
  <c r="K58" i="38"/>
  <c r="C59" i="38"/>
  <c r="D59" i="38"/>
  <c r="E59" i="38"/>
  <c r="F59" i="38"/>
  <c r="G59" i="38"/>
  <c r="H59" i="38"/>
  <c r="I59" i="38"/>
  <c r="J59" i="38"/>
  <c r="K59" i="38"/>
  <c r="F60" i="38"/>
  <c r="G60" i="38"/>
  <c r="H60" i="38"/>
  <c r="I60" i="38"/>
  <c r="J60" i="38"/>
  <c r="K60" i="38"/>
  <c r="C61" i="38"/>
  <c r="D61" i="38"/>
  <c r="E61" i="38"/>
  <c r="F61" i="38"/>
  <c r="G61" i="38"/>
  <c r="H61" i="38"/>
  <c r="I61" i="38"/>
  <c r="J61" i="38"/>
  <c r="K61" i="38"/>
  <c r="C62" i="38"/>
  <c r="D62" i="38"/>
  <c r="E62" i="38"/>
  <c r="F62" i="38"/>
  <c r="G62" i="38"/>
  <c r="H62" i="38"/>
  <c r="I62" i="38"/>
  <c r="J62" i="38"/>
  <c r="K62" i="38"/>
  <c r="C63" i="38"/>
  <c r="D63" i="38"/>
  <c r="E63" i="38"/>
  <c r="F63" i="38"/>
  <c r="G63" i="38"/>
  <c r="H63" i="38"/>
  <c r="I63" i="38"/>
  <c r="J63" i="38"/>
  <c r="K63" i="38"/>
  <c r="C64" i="38"/>
  <c r="D64" i="38"/>
  <c r="E64" i="38"/>
  <c r="F64" i="38"/>
  <c r="G64" i="38"/>
  <c r="H64" i="38"/>
  <c r="I64" i="38"/>
  <c r="J64" i="38"/>
  <c r="K64" i="38"/>
  <c r="L64" i="38"/>
  <c r="M64" i="38"/>
  <c r="C65" i="38"/>
  <c r="D65" i="38"/>
  <c r="E65" i="38"/>
  <c r="F65" i="38"/>
  <c r="G65" i="38"/>
  <c r="H65" i="38"/>
  <c r="I65" i="38"/>
  <c r="J65" i="38"/>
  <c r="K65" i="38"/>
  <c r="M65" i="38"/>
  <c r="C66" i="38"/>
  <c r="D66" i="38"/>
  <c r="E66" i="38"/>
  <c r="F66" i="38"/>
  <c r="G66" i="38"/>
  <c r="H66" i="38"/>
  <c r="I66" i="38"/>
  <c r="J66" i="38"/>
  <c r="K66" i="38"/>
  <c r="M66" i="38"/>
  <c r="C67" i="38"/>
  <c r="D67" i="38"/>
  <c r="E67" i="38"/>
  <c r="F67" i="38"/>
  <c r="G67" i="38"/>
  <c r="H67" i="38"/>
  <c r="I67" i="38"/>
  <c r="J67" i="38"/>
  <c r="K67" i="38"/>
  <c r="C68" i="38"/>
  <c r="D68" i="38"/>
  <c r="E68" i="38"/>
  <c r="F68" i="38"/>
  <c r="G68" i="38"/>
  <c r="H68" i="38"/>
  <c r="I68" i="38"/>
  <c r="J68" i="38"/>
  <c r="K68" i="38"/>
  <c r="L68" i="38"/>
  <c r="C69" i="38"/>
  <c r="D69" i="38"/>
  <c r="E69" i="38"/>
  <c r="F69" i="38"/>
  <c r="G69" i="38"/>
  <c r="H69" i="38"/>
  <c r="I69" i="38"/>
  <c r="J69" i="38"/>
  <c r="K69" i="38"/>
  <c r="M69" i="38"/>
  <c r="C70" i="38"/>
  <c r="D70" i="38"/>
  <c r="E70" i="38"/>
  <c r="F70" i="38"/>
  <c r="G70" i="38"/>
  <c r="H70" i="38"/>
  <c r="I70" i="38"/>
  <c r="J70" i="38"/>
  <c r="K70" i="38"/>
  <c r="C71" i="38"/>
  <c r="D71" i="38"/>
  <c r="E71" i="38"/>
  <c r="F71" i="38"/>
  <c r="G71" i="38"/>
  <c r="H71" i="38"/>
  <c r="I71" i="38"/>
  <c r="J71" i="38"/>
  <c r="K71" i="38"/>
  <c r="C72" i="38"/>
  <c r="D72" i="38"/>
  <c r="E72" i="38"/>
  <c r="F72" i="38"/>
  <c r="G72" i="38"/>
  <c r="H72" i="38"/>
  <c r="I72" i="38"/>
  <c r="J72" i="38"/>
  <c r="K72" i="38"/>
  <c r="C73" i="38"/>
  <c r="D73" i="38"/>
  <c r="E73" i="38"/>
  <c r="F73" i="38"/>
  <c r="G73" i="38"/>
  <c r="H73" i="38"/>
  <c r="I73" i="38"/>
  <c r="J73" i="38"/>
  <c r="K73" i="38"/>
  <c r="M73" i="38"/>
  <c r="F74" i="38"/>
  <c r="G74" i="38"/>
  <c r="H74" i="38"/>
  <c r="I74" i="38"/>
  <c r="J74" i="38"/>
  <c r="K74" i="38"/>
  <c r="F75" i="38"/>
  <c r="G75" i="38"/>
  <c r="H75" i="38"/>
  <c r="I75" i="38"/>
  <c r="J75" i="38"/>
  <c r="K75" i="38"/>
  <c r="C76" i="38"/>
  <c r="D76" i="38"/>
  <c r="E76" i="38"/>
  <c r="F76" i="38"/>
  <c r="G76" i="38"/>
  <c r="H76" i="38"/>
  <c r="I76" i="38"/>
  <c r="J76" i="38"/>
  <c r="K76" i="38"/>
  <c r="C77" i="38"/>
  <c r="D77" i="38"/>
  <c r="E77" i="38"/>
  <c r="F77" i="38"/>
  <c r="G77" i="38"/>
  <c r="H77" i="38"/>
  <c r="I77" i="38"/>
  <c r="J77" i="38"/>
  <c r="K77" i="38"/>
  <c r="C78" i="38"/>
  <c r="D78" i="38"/>
  <c r="E78" i="38"/>
  <c r="F78" i="38"/>
  <c r="G78" i="38"/>
  <c r="H78" i="38"/>
  <c r="I78" i="38"/>
  <c r="J78" i="38"/>
  <c r="K78" i="38"/>
  <c r="C79" i="38"/>
  <c r="D79" i="38"/>
  <c r="E79" i="38"/>
  <c r="F79" i="38"/>
  <c r="G79" i="38"/>
  <c r="H79" i="38"/>
  <c r="I79" i="38"/>
  <c r="J79" i="38"/>
  <c r="K79" i="38"/>
  <c r="C80" i="38"/>
  <c r="D80" i="38"/>
  <c r="E80" i="38"/>
  <c r="F80" i="38"/>
  <c r="G80" i="38"/>
  <c r="H80" i="38"/>
  <c r="I80" i="38"/>
  <c r="J80" i="38"/>
  <c r="K80" i="38"/>
  <c r="C81" i="38"/>
  <c r="D81" i="38"/>
  <c r="E81" i="38"/>
  <c r="F81" i="38"/>
  <c r="G81" i="38"/>
  <c r="H81" i="38"/>
  <c r="I81" i="38"/>
  <c r="J81" i="38"/>
  <c r="K81" i="38"/>
  <c r="M81" i="38"/>
  <c r="C82" i="38"/>
  <c r="D82" i="38"/>
  <c r="E82" i="38"/>
  <c r="F82" i="38"/>
  <c r="G82" i="38"/>
  <c r="H82" i="38"/>
  <c r="I82" i="38"/>
  <c r="J82" i="38"/>
  <c r="K82" i="38"/>
  <c r="M82" i="38"/>
  <c r="F83" i="38"/>
  <c r="G83" i="38"/>
  <c r="H83" i="38"/>
  <c r="I83" i="38"/>
  <c r="J83" i="38"/>
  <c r="K83" i="38"/>
  <c r="C84" i="38"/>
  <c r="D84" i="38"/>
  <c r="E84" i="38"/>
  <c r="F84" i="38"/>
  <c r="G84" i="38"/>
  <c r="H84" i="38"/>
  <c r="I84" i="38"/>
  <c r="J84" i="38"/>
  <c r="K84" i="38"/>
  <c r="C85" i="38"/>
  <c r="D85" i="38"/>
  <c r="E85" i="38"/>
  <c r="F85" i="38"/>
  <c r="G85" i="38"/>
  <c r="H85" i="38"/>
  <c r="I85" i="38"/>
  <c r="J85" i="38"/>
  <c r="K85" i="38"/>
  <c r="C86" i="38"/>
  <c r="D86" i="38"/>
  <c r="E86" i="38"/>
  <c r="F86" i="38"/>
  <c r="G86" i="38"/>
  <c r="H86" i="38"/>
  <c r="I86" i="38"/>
  <c r="J86" i="38"/>
  <c r="K86" i="38"/>
  <c r="M86" i="38"/>
  <c r="C87" i="38"/>
  <c r="D87" i="38"/>
  <c r="E87" i="38"/>
  <c r="F87" i="38"/>
  <c r="G87" i="38"/>
  <c r="H87" i="38"/>
  <c r="I87" i="38"/>
  <c r="J87" i="38"/>
  <c r="K87" i="38"/>
  <c r="E88" i="38"/>
  <c r="F88" i="38"/>
  <c r="G88" i="38"/>
  <c r="H88" i="38"/>
  <c r="I88" i="38"/>
  <c r="J88" i="38"/>
  <c r="K88" i="38"/>
  <c r="C89" i="38"/>
  <c r="D89" i="38"/>
  <c r="E89" i="38"/>
  <c r="F89" i="38"/>
  <c r="G89" i="38"/>
  <c r="H89" i="38"/>
  <c r="I89" i="38"/>
  <c r="J89" i="38"/>
  <c r="K89" i="38"/>
  <c r="M89" i="38"/>
  <c r="C90" i="38"/>
  <c r="D90" i="38"/>
  <c r="E90" i="38"/>
  <c r="F90" i="38"/>
  <c r="G90" i="38"/>
  <c r="H90" i="38"/>
  <c r="I90" i="38"/>
  <c r="J90" i="38"/>
  <c r="K90" i="38"/>
  <c r="L90" i="38"/>
  <c r="C91" i="38"/>
  <c r="D91" i="38"/>
  <c r="E91" i="38"/>
  <c r="F91" i="38"/>
  <c r="G91" i="38"/>
  <c r="H91" i="38"/>
  <c r="I91" i="38"/>
  <c r="J91" i="38"/>
  <c r="K91" i="38"/>
  <c r="L91" i="38"/>
  <c r="N91" i="38"/>
  <c r="C92" i="38"/>
  <c r="D92" i="38"/>
  <c r="E92" i="38"/>
  <c r="F92" i="38"/>
  <c r="G92" i="38"/>
  <c r="H92" i="38"/>
  <c r="I92" i="38"/>
  <c r="J92" i="38"/>
  <c r="K92" i="38"/>
  <c r="L92" i="38"/>
  <c r="C93" i="38"/>
  <c r="D93" i="38"/>
  <c r="E93" i="38"/>
  <c r="F93" i="38"/>
  <c r="G93" i="38"/>
  <c r="H93" i="38"/>
  <c r="I93" i="38"/>
  <c r="J93" i="38"/>
  <c r="K93" i="38"/>
  <c r="N93" i="38"/>
  <c r="C94" i="38"/>
  <c r="D94" i="38"/>
  <c r="E94" i="38"/>
  <c r="F94" i="38"/>
  <c r="G94" i="38"/>
  <c r="H94" i="38"/>
  <c r="I94" i="38"/>
  <c r="J94" i="38"/>
  <c r="K94" i="38"/>
  <c r="L94" i="38"/>
  <c r="N94" i="38"/>
  <c r="C95" i="38"/>
  <c r="D95" i="38"/>
  <c r="E95" i="38"/>
  <c r="F95" i="38"/>
  <c r="G95" i="38"/>
  <c r="H95" i="38"/>
  <c r="I95" i="38"/>
  <c r="J95" i="38"/>
  <c r="K95" i="38"/>
  <c r="L95" i="38"/>
  <c r="M95" i="38"/>
  <c r="C96" i="38"/>
  <c r="D96" i="38"/>
  <c r="E96" i="38"/>
  <c r="F96" i="38"/>
  <c r="G96" i="38"/>
  <c r="H96" i="38"/>
  <c r="I96" i="38"/>
  <c r="J96" i="38"/>
  <c r="K96" i="38"/>
  <c r="L96" i="38"/>
  <c r="N96" i="38"/>
  <c r="F97" i="38"/>
  <c r="G97" i="38"/>
  <c r="H97" i="38"/>
  <c r="I97" i="38"/>
  <c r="J97" i="38"/>
  <c r="K97" i="38"/>
  <c r="F98" i="38"/>
  <c r="G98" i="38"/>
  <c r="H98" i="38"/>
  <c r="I98" i="38"/>
  <c r="J98" i="38"/>
  <c r="K98" i="38"/>
  <c r="F99" i="38"/>
  <c r="G99" i="38"/>
  <c r="H99" i="38"/>
  <c r="I99" i="38"/>
  <c r="J99" i="38"/>
  <c r="K99" i="38"/>
  <c r="C100" i="38"/>
  <c r="D100" i="38"/>
  <c r="E100" i="38"/>
  <c r="F100" i="38"/>
  <c r="G100" i="38"/>
  <c r="H100" i="38"/>
  <c r="I100" i="38"/>
  <c r="J100" i="38"/>
  <c r="K100" i="38"/>
  <c r="L100" i="38"/>
  <c r="N100" i="38"/>
  <c r="C101" i="38"/>
  <c r="D101" i="38"/>
  <c r="E101" i="38"/>
  <c r="F101" i="38"/>
  <c r="G101" i="38"/>
  <c r="H101" i="38"/>
  <c r="I101" i="38"/>
  <c r="J101" i="38"/>
  <c r="K101" i="38"/>
  <c r="L101" i="38"/>
  <c r="M101" i="38"/>
  <c r="N101" i="38"/>
  <c r="C102" i="38"/>
  <c r="D102" i="38"/>
  <c r="E102" i="38"/>
  <c r="F102" i="38"/>
  <c r="G102" i="38"/>
  <c r="H102" i="38"/>
  <c r="I102" i="38"/>
  <c r="J102" i="38"/>
  <c r="K102" i="38"/>
  <c r="L102" i="38"/>
  <c r="C103" i="38"/>
  <c r="D103" i="38"/>
  <c r="E103" i="38"/>
  <c r="F103" i="38"/>
  <c r="G103" i="38"/>
  <c r="H103" i="38"/>
  <c r="I103" i="38"/>
  <c r="J103" i="38"/>
  <c r="K103" i="38"/>
  <c r="L103" i="38"/>
  <c r="N103" i="38"/>
  <c r="C104" i="38"/>
  <c r="D104" i="38"/>
  <c r="E104" i="38"/>
  <c r="F104" i="38"/>
  <c r="G104" i="38"/>
  <c r="H104" i="38"/>
  <c r="I104" i="38"/>
  <c r="J104" i="38"/>
  <c r="K104" i="38"/>
  <c r="N104" i="38"/>
  <c r="C105" i="38"/>
  <c r="D105" i="38"/>
  <c r="E105" i="38"/>
  <c r="F105" i="38"/>
  <c r="G105" i="38"/>
  <c r="H105" i="38"/>
  <c r="I105" i="38"/>
  <c r="J105" i="38"/>
  <c r="K105" i="38"/>
  <c r="M105" i="38"/>
  <c r="N105" i="38"/>
  <c r="C106" i="38"/>
  <c r="D106" i="38"/>
  <c r="E106" i="38"/>
  <c r="F106" i="38"/>
  <c r="G106" i="38"/>
  <c r="H106" i="38"/>
  <c r="I106" i="38"/>
  <c r="J106" i="38"/>
  <c r="K106" i="38"/>
  <c r="N106" i="38"/>
  <c r="C107" i="38"/>
  <c r="D107" i="38"/>
  <c r="E107" i="38"/>
  <c r="F107" i="38"/>
  <c r="G107" i="38"/>
  <c r="H107" i="38"/>
  <c r="I107" i="38"/>
  <c r="J107" i="38"/>
  <c r="K107" i="38"/>
  <c r="L107" i="38"/>
  <c r="C108" i="38"/>
  <c r="D108" i="38"/>
  <c r="E108" i="38"/>
  <c r="F108" i="38"/>
  <c r="G108" i="38"/>
  <c r="H108" i="38"/>
  <c r="I108" i="38"/>
  <c r="J108" i="38"/>
  <c r="K108" i="38"/>
  <c r="L108" i="38"/>
  <c r="N108" i="38"/>
  <c r="C109" i="38"/>
  <c r="D109" i="38"/>
  <c r="E109" i="38"/>
  <c r="F109" i="38"/>
  <c r="G109" i="38"/>
  <c r="H109" i="38"/>
  <c r="I109" i="38"/>
  <c r="J109" i="38"/>
  <c r="K109" i="38"/>
  <c r="N109" i="38"/>
  <c r="C110" i="38"/>
  <c r="D110" i="38"/>
  <c r="E110" i="38"/>
  <c r="F110" i="38"/>
  <c r="G110" i="38"/>
  <c r="H110" i="38"/>
  <c r="I110" i="38"/>
  <c r="J110" i="38"/>
  <c r="K110" i="38"/>
  <c r="C111" i="38"/>
  <c r="D111" i="38"/>
  <c r="E111" i="38"/>
  <c r="F111" i="38"/>
  <c r="G111" i="38"/>
  <c r="H111" i="38"/>
  <c r="I111" i="38"/>
  <c r="J111" i="38"/>
  <c r="K111" i="38"/>
  <c r="M111" i="38"/>
  <c r="N111" i="38"/>
  <c r="C112" i="38"/>
  <c r="D112" i="38"/>
  <c r="E112" i="38"/>
  <c r="F112" i="38"/>
  <c r="G112" i="38"/>
  <c r="H112" i="38"/>
  <c r="I112" i="38"/>
  <c r="J112" i="38"/>
  <c r="K112" i="38"/>
  <c r="N112" i="38"/>
  <c r="C113" i="38"/>
  <c r="D113" i="38"/>
  <c r="E113" i="38"/>
  <c r="F113" i="38"/>
  <c r="G113" i="38"/>
  <c r="H113" i="38"/>
  <c r="I113" i="38"/>
  <c r="J113" i="38"/>
  <c r="K113" i="38"/>
  <c r="M113" i="38"/>
  <c r="C114" i="38"/>
  <c r="D114" i="38"/>
  <c r="E114" i="38"/>
  <c r="F114" i="38"/>
  <c r="G114" i="38"/>
  <c r="H114" i="38"/>
  <c r="I114" i="38"/>
  <c r="J114" i="38"/>
  <c r="K114" i="38"/>
  <c r="L114" i="38"/>
  <c r="N114" i="38"/>
  <c r="F115" i="38"/>
  <c r="G115" i="38"/>
  <c r="H115" i="38"/>
  <c r="I115" i="38"/>
  <c r="J115" i="38"/>
  <c r="K115" i="38"/>
  <c r="C116" i="38"/>
  <c r="D116" i="38"/>
  <c r="E116" i="38"/>
  <c r="F116" i="38"/>
  <c r="G116" i="38"/>
  <c r="H116" i="38"/>
  <c r="I116" i="38"/>
  <c r="J116" i="38"/>
  <c r="K116" i="38"/>
  <c r="L116" i="38"/>
  <c r="C117" i="38"/>
  <c r="D117" i="38"/>
  <c r="E117" i="38"/>
  <c r="F117" i="38"/>
  <c r="G117" i="38"/>
  <c r="H117" i="38"/>
  <c r="I117" i="38"/>
  <c r="J117" i="38"/>
  <c r="K117" i="38"/>
  <c r="N117" i="38"/>
  <c r="C118" i="38"/>
  <c r="D118" i="38"/>
  <c r="E118" i="38"/>
  <c r="F118" i="38"/>
  <c r="G118" i="38"/>
  <c r="H118" i="38"/>
  <c r="I118" i="38"/>
  <c r="J118" i="38"/>
  <c r="K118" i="38"/>
  <c r="L118" i="38"/>
  <c r="N118" i="38"/>
  <c r="C119" i="38"/>
  <c r="D119" i="38"/>
  <c r="E119" i="38"/>
  <c r="F119" i="38"/>
  <c r="G119" i="38"/>
  <c r="H119" i="38"/>
  <c r="I119" i="38"/>
  <c r="J119" i="38"/>
  <c r="K119" i="38"/>
  <c r="L119" i="38"/>
  <c r="C120" i="38"/>
  <c r="D120" i="38"/>
  <c r="E120" i="38"/>
  <c r="F120" i="38"/>
  <c r="G120" i="38"/>
  <c r="H120" i="38"/>
  <c r="I120" i="38"/>
  <c r="J120" i="38"/>
  <c r="K120" i="38"/>
  <c r="L120" i="38"/>
  <c r="N120" i="38"/>
  <c r="C121" i="38"/>
  <c r="D121" i="38"/>
  <c r="E121" i="38"/>
  <c r="F121" i="38"/>
  <c r="G121" i="38"/>
  <c r="H121" i="38"/>
  <c r="I121" i="38"/>
  <c r="J121" i="38"/>
  <c r="K121" i="38"/>
  <c r="F122" i="38"/>
  <c r="G122" i="38"/>
  <c r="H122" i="38"/>
  <c r="I122" i="38"/>
  <c r="J122" i="38"/>
  <c r="K122" i="38"/>
  <c r="F123" i="38"/>
  <c r="G123" i="38"/>
  <c r="H123" i="38"/>
  <c r="I123" i="38"/>
  <c r="J123" i="38"/>
  <c r="K123" i="38"/>
  <c r="D7" i="38"/>
  <c r="E7" i="38"/>
  <c r="F7" i="38"/>
  <c r="G7" i="38"/>
  <c r="H7" i="38"/>
  <c r="I7" i="38"/>
  <c r="J7" i="38"/>
  <c r="K7" i="38"/>
  <c r="M7" i="38"/>
  <c r="N7" i="38"/>
  <c r="C7" i="38"/>
  <c r="D115" i="2"/>
  <c r="D115" i="38"/>
  <c r="E115" i="2"/>
  <c r="E122" i="2"/>
  <c r="E122" i="38"/>
  <c r="C115" i="2"/>
  <c r="C115" i="38"/>
  <c r="D83" i="2"/>
  <c r="D83" i="38"/>
  <c r="E83" i="2"/>
  <c r="N83" i="2"/>
  <c r="C83" i="2"/>
  <c r="C83" i="38"/>
  <c r="C98" i="2"/>
  <c r="C98" i="38"/>
  <c r="D74" i="2"/>
  <c r="M74" i="2"/>
  <c r="M74" i="38"/>
  <c r="E74" i="2"/>
  <c r="C74" i="2"/>
  <c r="C74" i="38"/>
  <c r="D60" i="2"/>
  <c r="M60" i="2"/>
  <c r="M60" i="38"/>
  <c r="E60" i="2"/>
  <c r="N60" i="2"/>
  <c r="N60" i="38"/>
  <c r="C60" i="2"/>
  <c r="L60" i="2"/>
  <c r="L60" i="38"/>
  <c r="M50" i="2"/>
  <c r="N50" i="2"/>
  <c r="N50" i="38"/>
  <c r="C50" i="2"/>
  <c r="C51" i="2"/>
  <c r="E44" i="2"/>
  <c r="E44" i="38"/>
  <c r="D44" i="2"/>
  <c r="M44" i="2"/>
  <c r="M44" i="38"/>
  <c r="C44" i="2"/>
  <c r="C44" i="38"/>
  <c r="L44" i="2"/>
  <c r="L44" i="38"/>
  <c r="D41" i="2"/>
  <c r="M41" i="2"/>
  <c r="E41" i="2"/>
  <c r="E41" i="38"/>
  <c r="N41" i="2"/>
  <c r="C41" i="2"/>
  <c r="L41" i="2"/>
  <c r="D33" i="2"/>
  <c r="D51" i="2"/>
  <c r="D33" i="38"/>
  <c r="E33" i="2"/>
  <c r="N33" i="2"/>
  <c r="C33" i="2"/>
  <c r="L33" i="2"/>
  <c r="L33" i="38"/>
  <c r="D30" i="2"/>
  <c r="E30" i="2"/>
  <c r="E30" i="38"/>
  <c r="C30" i="2"/>
  <c r="D24" i="2"/>
  <c r="D24" i="38"/>
  <c r="E24" i="2"/>
  <c r="N24" i="2"/>
  <c r="N24" i="38"/>
  <c r="C24" i="2"/>
  <c r="C24" i="38"/>
  <c r="D20" i="2"/>
  <c r="E20" i="2"/>
  <c r="E25" i="2"/>
  <c r="N20" i="2"/>
  <c r="N20" i="38"/>
  <c r="C20" i="2"/>
  <c r="E20" i="10"/>
  <c r="E20" i="42"/>
  <c r="M98" i="42"/>
  <c r="L97" i="42"/>
  <c r="L86" i="41"/>
  <c r="L86" i="42"/>
  <c r="M44" i="42"/>
  <c r="N33" i="42"/>
  <c r="D32" i="42"/>
  <c r="D34" i="10"/>
  <c r="M34" i="10"/>
  <c r="M34" i="42"/>
  <c r="M58" i="10"/>
  <c r="M58" i="42"/>
  <c r="N58" i="10"/>
  <c r="N58" i="42"/>
  <c r="N13" i="42"/>
  <c r="E32" i="39"/>
  <c r="C43" i="39"/>
  <c r="L87" i="38"/>
  <c r="L82" i="38"/>
  <c r="N76" i="38"/>
  <c r="L49" i="38"/>
  <c r="L45" i="38"/>
  <c r="N42" i="38"/>
  <c r="L39" i="38"/>
  <c r="N37" i="38"/>
  <c r="N32" i="38"/>
  <c r="M31" i="38"/>
  <c r="N27" i="38"/>
  <c r="D50" i="45"/>
  <c r="C45" i="42"/>
  <c r="L45" i="41"/>
  <c r="N40" i="38"/>
  <c r="L40" i="38"/>
  <c r="M37" i="38"/>
  <c r="N34" i="38"/>
  <c r="L31" i="38"/>
  <c r="N28" i="38"/>
  <c r="M27" i="38"/>
  <c r="E13" i="45"/>
  <c r="E45" i="42"/>
  <c r="L31" i="37"/>
  <c r="L86" i="10"/>
  <c r="M88" i="2"/>
  <c r="M88" i="38"/>
  <c r="D88" i="38"/>
  <c r="N84" i="37"/>
  <c r="M51" i="37"/>
  <c r="D29" i="39"/>
  <c r="C13" i="45"/>
  <c r="N76" i="42"/>
  <c r="N21" i="42"/>
  <c r="D52" i="37"/>
  <c r="M52" i="37"/>
  <c r="L19" i="38"/>
  <c r="N17" i="38"/>
  <c r="N13" i="38"/>
  <c r="L11" i="38"/>
  <c r="N9" i="38"/>
  <c r="M51" i="41"/>
  <c r="N91" i="42"/>
  <c r="L89" i="42"/>
  <c r="N48" i="42"/>
  <c r="L43" i="42"/>
  <c r="N23" i="42"/>
  <c r="C33" i="38"/>
  <c r="D14" i="42"/>
  <c r="N32" i="10"/>
  <c r="N32" i="42"/>
  <c r="M45" i="37"/>
  <c r="E69" i="10"/>
  <c r="E69" i="42"/>
  <c r="L56" i="42"/>
  <c r="D51" i="42"/>
  <c r="M97" i="42"/>
  <c r="L96" i="42"/>
  <c r="N56" i="42"/>
  <c r="L53" i="42"/>
  <c r="L42" i="42"/>
  <c r="C99" i="37"/>
  <c r="M92" i="38"/>
  <c r="N73" i="38"/>
  <c r="L71" i="38"/>
  <c r="N69" i="38"/>
  <c r="L67" i="38"/>
  <c r="N65" i="38"/>
  <c r="L63" i="38"/>
  <c r="N61" i="38"/>
  <c r="L99" i="37"/>
  <c r="C72" i="41"/>
  <c r="L72" i="41"/>
  <c r="E33" i="38"/>
  <c r="N63" i="42"/>
  <c r="N60" i="42"/>
  <c r="N57" i="42"/>
  <c r="L33" i="42"/>
  <c r="M27" i="42"/>
  <c r="L25" i="42"/>
  <c r="N22" i="42"/>
  <c r="L17" i="42"/>
  <c r="M59" i="42"/>
  <c r="N37" i="42"/>
  <c r="N31" i="42"/>
  <c r="N30" i="42"/>
  <c r="M29" i="42"/>
  <c r="M22" i="42"/>
  <c r="N81" i="42"/>
  <c r="L59" i="42"/>
  <c r="N46" i="42"/>
  <c r="L29" i="42"/>
  <c r="M120" i="38"/>
  <c r="N86" i="38"/>
  <c r="N35" i="38"/>
  <c r="L13" i="38"/>
  <c r="D49" i="39"/>
  <c r="B12" i="48"/>
  <c r="D12" i="48"/>
  <c r="E92" i="41"/>
  <c r="N92" i="41"/>
  <c r="C19" i="39"/>
  <c r="E43" i="39"/>
  <c r="D59" i="39"/>
  <c r="N45" i="38"/>
  <c r="N43" i="38"/>
  <c r="M40" i="38"/>
  <c r="M19" i="38"/>
  <c r="C26" i="37"/>
  <c r="L26" i="37"/>
  <c r="N82" i="42"/>
  <c r="D92" i="10"/>
  <c r="M92" i="10"/>
  <c r="M64" i="10"/>
  <c r="M64" i="42"/>
  <c r="L51" i="10"/>
  <c r="D20" i="10"/>
  <c r="D20" i="42"/>
  <c r="D40" i="39"/>
  <c r="E73" i="39"/>
  <c r="E25" i="39"/>
  <c r="C25" i="39"/>
  <c r="D25" i="39"/>
  <c r="E115" i="39"/>
  <c r="D33" i="39"/>
  <c r="C51" i="39"/>
  <c r="D83" i="39"/>
  <c r="E88" i="39"/>
  <c r="D20" i="39"/>
  <c r="M77" i="38"/>
  <c r="L76" i="38"/>
  <c r="E50" i="38"/>
  <c r="N19" i="38"/>
  <c r="M86" i="41"/>
  <c r="D86" i="42"/>
  <c r="N8" i="42"/>
  <c r="M75" i="37"/>
  <c r="M45" i="41"/>
  <c r="D52" i="41"/>
  <c r="D70" i="41"/>
  <c r="M70" i="41"/>
  <c r="D45" i="42"/>
  <c r="N45" i="37"/>
  <c r="E52" i="37"/>
  <c r="N52" i="37"/>
  <c r="D92" i="41"/>
  <c r="M92" i="41"/>
  <c r="M33" i="2"/>
  <c r="M33" i="38"/>
  <c r="L97" i="2"/>
  <c r="L97" i="38"/>
  <c r="C97" i="38"/>
  <c r="N25" i="37"/>
  <c r="E26" i="37"/>
  <c r="N26" i="37"/>
  <c r="M67" i="38"/>
  <c r="L66" i="38"/>
  <c r="N30" i="2"/>
  <c r="N30" i="38"/>
  <c r="M26" i="42"/>
  <c r="M21" i="42"/>
  <c r="M84" i="42"/>
  <c r="N7" i="42"/>
  <c r="L94" i="42"/>
  <c r="L78" i="42"/>
  <c r="C75" i="39"/>
  <c r="D75" i="39"/>
  <c r="E75" i="39"/>
  <c r="D99" i="39"/>
  <c r="E99" i="39"/>
  <c r="C99" i="39"/>
  <c r="D20" i="8"/>
  <c r="E57" i="45"/>
  <c r="D31" i="45"/>
  <c r="M86" i="42"/>
  <c r="E52" i="41"/>
  <c r="E70" i="41"/>
  <c r="M52" i="41"/>
  <c r="M68" i="10"/>
  <c r="M68" i="42"/>
  <c r="D69" i="10"/>
  <c r="D69" i="42"/>
  <c r="E32" i="42"/>
  <c r="D58" i="42"/>
  <c r="C20" i="10"/>
  <c r="C14" i="42"/>
  <c r="E114" i="39"/>
  <c r="C23" i="39"/>
  <c r="D82" i="39"/>
  <c r="E87" i="39"/>
  <c r="D99" i="37"/>
  <c r="M99" i="37"/>
  <c r="M50" i="38"/>
  <c r="L42" i="38"/>
  <c r="D26" i="37"/>
  <c r="M26" i="37"/>
  <c r="M115" i="2"/>
  <c r="M115" i="38"/>
  <c r="D122" i="2"/>
  <c r="M122" i="2"/>
  <c r="M122" i="38"/>
  <c r="N122" i="2"/>
  <c r="N122" i="38"/>
  <c r="E115" i="38"/>
  <c r="N115" i="2"/>
  <c r="N115" i="38"/>
  <c r="D60" i="38"/>
  <c r="D50" i="38"/>
  <c r="C41" i="38"/>
  <c r="M30" i="2"/>
  <c r="E24" i="38"/>
  <c r="D11" i="48"/>
  <c r="E99" i="41"/>
  <c r="N99" i="41"/>
  <c r="L82" i="42"/>
  <c r="N52" i="41"/>
  <c r="C70" i="41"/>
  <c r="L70" i="41"/>
  <c r="L52" i="41"/>
  <c r="C99" i="10"/>
  <c r="D34" i="42"/>
  <c r="N34" i="10"/>
  <c r="E34" i="42"/>
  <c r="C85" i="45"/>
  <c r="E85" i="45"/>
  <c r="D85" i="45"/>
  <c r="D57" i="45"/>
  <c r="E68" i="43"/>
  <c r="E71" i="43"/>
  <c r="E71" i="45"/>
  <c r="E31" i="45"/>
  <c r="L87" i="42"/>
  <c r="N84" i="42"/>
  <c r="M83" i="42"/>
  <c r="N77" i="42"/>
  <c r="M67" i="42"/>
  <c r="L65" i="42"/>
  <c r="M63" i="42"/>
  <c r="N59" i="42"/>
  <c r="M57" i="42"/>
  <c r="L48" i="42"/>
  <c r="M36" i="42"/>
  <c r="M25" i="42"/>
  <c r="L22" i="42"/>
  <c r="L8" i="42"/>
  <c r="L47" i="42"/>
  <c r="N94" i="42"/>
  <c r="N85" i="42"/>
  <c r="N78" i="42"/>
  <c r="M73" i="42"/>
  <c r="L67" i="42"/>
  <c r="L57" i="42"/>
  <c r="N55" i="42"/>
  <c r="M54" i="42"/>
  <c r="M43" i="42"/>
  <c r="N39" i="42"/>
  <c r="N27" i="42"/>
  <c r="L18" i="42"/>
  <c r="L9" i="42"/>
  <c r="N88" i="42"/>
  <c r="M55" i="42"/>
  <c r="N17" i="42"/>
  <c r="L15" i="42"/>
  <c r="N96" i="42"/>
  <c r="L85" i="42"/>
  <c r="M79" i="42"/>
  <c r="L60" i="42"/>
  <c r="N36" i="42"/>
  <c r="M35" i="42"/>
  <c r="N14" i="10"/>
  <c r="N86" i="10"/>
  <c r="L58" i="10"/>
  <c r="L58" i="42"/>
  <c r="N20" i="10"/>
  <c r="N20" i="42"/>
  <c r="L20" i="10"/>
  <c r="C20" i="42"/>
  <c r="C49" i="39"/>
  <c r="E50" i="40"/>
  <c r="D97" i="15"/>
  <c r="E97" i="15"/>
  <c r="C29" i="39"/>
  <c r="D19" i="39"/>
  <c r="E19" i="39"/>
  <c r="D72" i="41"/>
  <c r="M72" i="41"/>
  <c r="N99" i="37"/>
  <c r="E72" i="41"/>
  <c r="N72" i="41"/>
  <c r="N83" i="38"/>
  <c r="N49" i="38"/>
  <c r="N41" i="38"/>
  <c r="M41" i="38"/>
  <c r="C52" i="37"/>
  <c r="L52" i="37"/>
  <c r="L41" i="38"/>
  <c r="N33" i="38"/>
  <c r="L34" i="37"/>
  <c r="E76" i="37"/>
  <c r="N76" i="37"/>
  <c r="D76" i="37"/>
  <c r="D71" i="41"/>
  <c r="M71" i="41"/>
  <c r="C20" i="38"/>
  <c r="C122" i="2"/>
  <c r="L122" i="2"/>
  <c r="L122" i="38"/>
  <c r="D122" i="38"/>
  <c r="L115" i="2"/>
  <c r="L115" i="38"/>
  <c r="M97" i="2"/>
  <c r="M97" i="38"/>
  <c r="D98" i="2"/>
  <c r="M83" i="2"/>
  <c r="M83" i="38"/>
  <c r="E83" i="38"/>
  <c r="D74" i="38"/>
  <c r="L74" i="2"/>
  <c r="L74" i="38"/>
  <c r="E60" i="38"/>
  <c r="N44" i="2"/>
  <c r="N44" i="38"/>
  <c r="D44" i="38"/>
  <c r="D41" i="38"/>
  <c r="D51" i="38"/>
  <c r="D30" i="38"/>
  <c r="M24" i="2"/>
  <c r="M24" i="38"/>
  <c r="L20" i="2"/>
  <c r="L20" i="38"/>
  <c r="E20" i="38"/>
  <c r="D20" i="38"/>
  <c r="M20" i="2"/>
  <c r="M20" i="38"/>
  <c r="E68" i="45"/>
  <c r="C76" i="37"/>
  <c r="C71" i="41"/>
  <c r="L71" i="41"/>
  <c r="E100" i="37"/>
  <c r="E71" i="41"/>
  <c r="N71" i="41"/>
  <c r="M76" i="37"/>
  <c r="D100" i="37"/>
  <c r="C122" i="38"/>
  <c r="D98" i="38"/>
  <c r="M98" i="2"/>
  <c r="M98" i="38"/>
  <c r="M51" i="2"/>
  <c r="M51" i="38"/>
  <c r="L76" i="37"/>
  <c r="C100" i="37"/>
  <c r="L100" i="37"/>
  <c r="E124" i="37"/>
  <c r="N124" i="37"/>
  <c r="N100" i="37"/>
  <c r="M100" i="37"/>
  <c r="D124" i="37"/>
  <c r="M124" i="37"/>
  <c r="C124" i="37"/>
  <c r="L124" i="37"/>
  <c r="E100" i="41"/>
  <c r="N100" i="41"/>
  <c r="N70" i="41"/>
  <c r="L92" i="41"/>
  <c r="C99" i="41"/>
  <c r="L99" i="41"/>
  <c r="L66" i="42"/>
  <c r="N53" i="42"/>
  <c r="N43" i="42"/>
  <c r="L37" i="42"/>
  <c r="D92" i="42"/>
  <c r="D99" i="41"/>
  <c r="M92" i="42"/>
  <c r="E86" i="42"/>
  <c r="N45" i="42"/>
  <c r="E51" i="42"/>
  <c r="M87" i="42"/>
  <c r="N83" i="42"/>
  <c r="M82" i="42"/>
  <c r="L81" i="42"/>
  <c r="N79" i="42"/>
  <c r="M78" i="42"/>
  <c r="N75" i="42"/>
  <c r="M74" i="42"/>
  <c r="N86" i="42"/>
  <c r="L51" i="42"/>
  <c r="M45" i="42"/>
  <c r="M51" i="42"/>
  <c r="N97" i="42"/>
  <c r="M96" i="42"/>
  <c r="N93" i="42"/>
  <c r="L90" i="42"/>
  <c r="M47" i="42"/>
  <c r="N29" i="42"/>
  <c r="C86" i="42"/>
  <c r="L14" i="42"/>
  <c r="L45" i="42"/>
  <c r="L92" i="42"/>
  <c r="N68" i="42"/>
  <c r="E99" i="10"/>
  <c r="N92" i="10"/>
  <c r="N92" i="42"/>
  <c r="E92" i="42"/>
  <c r="C69" i="42"/>
  <c r="L69" i="10"/>
  <c r="L69" i="42"/>
  <c r="D72" i="10"/>
  <c r="M20" i="10"/>
  <c r="M20" i="42"/>
  <c r="N69" i="10"/>
  <c r="N69" i="42"/>
  <c r="D99" i="10"/>
  <c r="N51" i="10"/>
  <c r="N51" i="42"/>
  <c r="C34" i="10"/>
  <c r="D52" i="10"/>
  <c r="N64" i="10"/>
  <c r="N64" i="42"/>
  <c r="C92" i="42"/>
  <c r="L99" i="10"/>
  <c r="M69" i="10"/>
  <c r="M69" i="42"/>
  <c r="L32" i="10"/>
  <c r="L32" i="42"/>
  <c r="C58" i="42"/>
  <c r="E52" i="10"/>
  <c r="E24" i="39"/>
  <c r="C24" i="39"/>
  <c r="D50" i="40"/>
  <c r="D74" i="40"/>
  <c r="D98" i="40"/>
  <c r="D122" i="40"/>
  <c r="C82" i="39"/>
  <c r="C50" i="39"/>
  <c r="E97" i="39"/>
  <c r="E82" i="39"/>
  <c r="E50" i="39"/>
  <c r="C40" i="39"/>
  <c r="E121" i="39"/>
  <c r="C97" i="15"/>
  <c r="C97" i="39"/>
  <c r="E29" i="39"/>
  <c r="C74" i="15"/>
  <c r="E74" i="15"/>
  <c r="C32" i="39"/>
  <c r="D24" i="15"/>
  <c r="D114" i="39"/>
  <c r="N25" i="2"/>
  <c r="N25" i="38"/>
  <c r="E25" i="38"/>
  <c r="E75" i="2"/>
  <c r="L51" i="2"/>
  <c r="L51" i="38"/>
  <c r="C51" i="38"/>
  <c r="N97" i="2"/>
  <c r="N97" i="38"/>
  <c r="E97" i="38"/>
  <c r="E98" i="2"/>
  <c r="L30" i="2"/>
  <c r="L30" i="38"/>
  <c r="C30" i="38"/>
  <c r="N74" i="2"/>
  <c r="N74" i="38"/>
  <c r="D25" i="2"/>
  <c r="L98" i="2"/>
  <c r="L98" i="38"/>
  <c r="C72" i="10"/>
  <c r="L24" i="2"/>
  <c r="L24" i="38"/>
  <c r="L88" i="2"/>
  <c r="L88" i="38"/>
  <c r="C88" i="38"/>
  <c r="L50" i="2"/>
  <c r="L50" i="38"/>
  <c r="C50" i="38"/>
  <c r="C60" i="38"/>
  <c r="E74" i="38"/>
  <c r="L83" i="2"/>
  <c r="L83" i="38"/>
  <c r="C25" i="2"/>
  <c r="E51" i="2"/>
  <c r="D100" i="41"/>
  <c r="M100" i="41"/>
  <c r="M99" i="41"/>
  <c r="C99" i="42"/>
  <c r="L99" i="42"/>
  <c r="C100" i="41"/>
  <c r="L100" i="41"/>
  <c r="M72" i="10"/>
  <c r="M72" i="42"/>
  <c r="D72" i="42"/>
  <c r="E52" i="42"/>
  <c r="E70" i="10"/>
  <c r="N52" i="10"/>
  <c r="N52" i="42"/>
  <c r="C34" i="42"/>
  <c r="L34" i="10"/>
  <c r="L34" i="42"/>
  <c r="C52" i="10"/>
  <c r="D99" i="42"/>
  <c r="M99" i="10"/>
  <c r="M99" i="42"/>
  <c r="D70" i="10"/>
  <c r="D52" i="42"/>
  <c r="M52" i="10"/>
  <c r="M52" i="42"/>
  <c r="N99" i="10"/>
  <c r="N99" i="42"/>
  <c r="E99" i="42"/>
  <c r="D50" i="39"/>
  <c r="E98" i="15"/>
  <c r="E74" i="39"/>
  <c r="C74" i="39"/>
  <c r="C98" i="15"/>
  <c r="D74" i="15"/>
  <c r="D24" i="39"/>
  <c r="E98" i="38"/>
  <c r="E72" i="10"/>
  <c r="N98" i="2"/>
  <c r="N98" i="38"/>
  <c r="L72" i="10"/>
  <c r="L72" i="42"/>
  <c r="C72" i="42"/>
  <c r="E75" i="38"/>
  <c r="N75" i="2"/>
  <c r="N75" i="38"/>
  <c r="E71" i="10"/>
  <c r="E99" i="2"/>
  <c r="N51" i="2"/>
  <c r="N51" i="38"/>
  <c r="E51" i="38"/>
  <c r="C75" i="2"/>
  <c r="L25" i="2"/>
  <c r="L25" i="38"/>
  <c r="C25" i="38"/>
  <c r="D75" i="2"/>
  <c r="D25" i="38"/>
  <c r="M25" i="2"/>
  <c r="M25" i="38"/>
  <c r="E100" i="10"/>
  <c r="N70" i="10"/>
  <c r="N70" i="42"/>
  <c r="E70" i="42"/>
  <c r="M70" i="10"/>
  <c r="M70" i="42"/>
  <c r="D70" i="42"/>
  <c r="D100" i="10"/>
  <c r="L52" i="10"/>
  <c r="L52" i="42"/>
  <c r="C52" i="42"/>
  <c r="C70" i="10"/>
  <c r="C122" i="15"/>
  <c r="C122" i="39"/>
  <c r="C98" i="39"/>
  <c r="D74" i="39"/>
  <c r="D98" i="15"/>
  <c r="E98" i="39"/>
  <c r="E122" i="15"/>
  <c r="E122" i="39"/>
  <c r="L75" i="2"/>
  <c r="L75" i="38"/>
  <c r="C99" i="2"/>
  <c r="C71" i="10"/>
  <c r="C75" i="38"/>
  <c r="N71" i="10"/>
  <c r="N71" i="42"/>
  <c r="E71" i="42"/>
  <c r="M75" i="2"/>
  <c r="M75" i="38"/>
  <c r="D75" i="38"/>
  <c r="D99" i="2"/>
  <c r="D71" i="10"/>
  <c r="N72" i="10"/>
  <c r="N72" i="42"/>
  <c r="E72" i="42"/>
  <c r="N99" i="2"/>
  <c r="N99" i="38"/>
  <c r="E99" i="38"/>
  <c r="E123" i="2"/>
  <c r="D100" i="42"/>
  <c r="M100" i="10"/>
  <c r="M100" i="42"/>
  <c r="L70" i="10"/>
  <c r="L70" i="42"/>
  <c r="C70" i="42"/>
  <c r="C100" i="10"/>
  <c r="E100" i="42"/>
  <c r="N100" i="10"/>
  <c r="N100" i="42"/>
  <c r="D98" i="39"/>
  <c r="D122" i="15"/>
  <c r="D122" i="39"/>
  <c r="N123" i="2"/>
  <c r="N123" i="38"/>
  <c r="E123" i="38"/>
  <c r="L71" i="10"/>
  <c r="L71" i="42"/>
  <c r="C71" i="42"/>
  <c r="D71" i="42"/>
  <c r="M71" i="10"/>
  <c r="M71" i="42"/>
  <c r="C123" i="2"/>
  <c r="C99" i="38"/>
  <c r="L99" i="2"/>
  <c r="L99" i="38"/>
  <c r="D99" i="38"/>
  <c r="M99" i="2"/>
  <c r="M99" i="38"/>
  <c r="D123" i="2"/>
  <c r="C100" i="42"/>
  <c r="L100" i="10"/>
  <c r="L100" i="42"/>
  <c r="M123" i="2"/>
  <c r="M123" i="38"/>
  <c r="D123" i="38"/>
  <c r="C123" i="38"/>
  <c r="L123" i="2"/>
  <c r="L123" i="38"/>
  <c r="K19" i="11"/>
  <c r="J19" i="11"/>
  <c r="D30" i="8"/>
  <c r="E70" i="44"/>
  <c r="E69" i="44"/>
  <c r="D51" i="44"/>
  <c r="E99" i="44"/>
  <c r="D91" i="45"/>
  <c r="E44" i="45"/>
  <c r="D70" i="44"/>
  <c r="D69" i="44"/>
  <c r="D99" i="44"/>
  <c r="D44" i="45"/>
  <c r="C69" i="44"/>
  <c r="C99" i="44"/>
  <c r="C70" i="44"/>
  <c r="C44" i="45"/>
  <c r="C71" i="43"/>
  <c r="C71" i="45"/>
  <c r="C68" i="45"/>
  <c r="E98" i="43"/>
  <c r="E98" i="45"/>
  <c r="E91" i="45"/>
  <c r="C31" i="45"/>
  <c r="D98" i="43"/>
  <c r="D98" i="45"/>
  <c r="C98" i="43"/>
  <c r="C98" i="45"/>
  <c r="C91" i="45"/>
  <c r="D68" i="43"/>
  <c r="D71" i="43"/>
  <c r="D71" i="45"/>
  <c r="C51" i="43"/>
  <c r="C70" i="43"/>
  <c r="D68" i="45"/>
  <c r="D13" i="45"/>
  <c r="E19" i="45"/>
  <c r="E51" i="43"/>
  <c r="D19" i="45"/>
  <c r="D51" i="43"/>
  <c r="C69" i="43"/>
  <c r="C51" i="45"/>
  <c r="C19" i="45"/>
  <c r="C70" i="45"/>
  <c r="E51" i="45"/>
  <c r="E70" i="43"/>
  <c r="E70" i="45"/>
  <c r="E69" i="43"/>
  <c r="D70" i="43"/>
  <c r="D70" i="45"/>
  <c r="D51" i="45"/>
  <c r="D69" i="43"/>
  <c r="C69" i="45"/>
  <c r="C99" i="43"/>
  <c r="C99" i="45"/>
  <c r="E69" i="45"/>
  <c r="E99" i="43"/>
  <c r="E99" i="45"/>
  <c r="D99" i="43"/>
  <c r="D99" i="45"/>
  <c r="D69" i="45"/>
  <c r="B61" i="50"/>
  <c r="D61" i="50"/>
</calcChain>
</file>

<file path=xl/sharedStrings.xml><?xml version="1.0" encoding="utf-8"?>
<sst xmlns="http://schemas.openxmlformats.org/spreadsheetml/2006/main" count="4087" uniqueCount="957">
  <si>
    <t xml:space="preserve">Intézményi ellátottak pénzbeli juttatásai </t>
  </si>
  <si>
    <t xml:space="preserve">Lakhatással kapcsolatos ellátások </t>
  </si>
  <si>
    <t xml:space="preserve">Foglalkoztatással, munkanélküliséggel kapcsolatos ellátások </t>
  </si>
  <si>
    <t xml:space="preserve">Betegséggel kapcsolatos (nem társadalombiztosítási) ellátások </t>
  </si>
  <si>
    <t>Rovat-
szám</t>
  </si>
  <si>
    <t>Összesen</t>
  </si>
  <si>
    <t>módosított ei.</t>
  </si>
  <si>
    <t>teljesítés</t>
  </si>
  <si>
    <t xml:space="preserve">KÖLTSÉGVETÉSI ENGEDÉLYEZETT LÉTSZÁMKERETBE NEM TARTOZÓ FOGLALKOZTATOTTAK LÉTSZÁMA AZ IDŐSZAK VÉGÉN ÖSSZESEN </t>
  </si>
  <si>
    <t>Módosítások</t>
  </si>
  <si>
    <t>A helyi önkormányzat mérlege (E Ft)</t>
  </si>
  <si>
    <t>ÖNKORMÁNYZAT</t>
  </si>
  <si>
    <t>01        Alaptevékenység költségvetési bevételei</t>
  </si>
  <si>
    <t>02        Alaptevékenység költségvetési kiadásai</t>
  </si>
  <si>
    <t>I          Alaptevékenység költségvetési egyenlege (=01-02)</t>
  </si>
  <si>
    <t>03        Alaptevékenység finanszírozási bevételei</t>
  </si>
  <si>
    <t>04        Alaptevékenység finanszírozási kiadásai</t>
  </si>
  <si>
    <t>II         Alaptevékenység finanszírozási egyenlege (=03-04)</t>
  </si>
  <si>
    <t>A)        Alaptevékenység maradványa (=±I±II)</t>
  </si>
  <si>
    <t>05        Vállalkozási tevékenység költségvetési bevételei</t>
  </si>
  <si>
    <t>06        Vállalkozási tevékenység költségvetési kiadásai</t>
  </si>
  <si>
    <t>III        Vállalkozási tevékenység költségvetési egyenlege (=05-06)</t>
  </si>
  <si>
    <t>07        Vállalkozási tevékenység finanszírozási bevételei</t>
  </si>
  <si>
    <t>08        Vállalkozási tevékenység finanszírozási kiadásai</t>
  </si>
  <si>
    <t>IV        Vállalkozási tevékenység finanszírozási egyenlege (=07-08)</t>
  </si>
  <si>
    <t>B)        Vállalkozási tevékenység maradványa (=±III±IV)</t>
  </si>
  <si>
    <t>C)        Összes maradvány (=A+B)</t>
  </si>
  <si>
    <t>D)        Alaptevékenység kötelezettségvállalással terhelt maradványa</t>
  </si>
  <si>
    <t>E)        Alaptevékenység szabad maradványa (=A-D)</t>
  </si>
  <si>
    <t>F)        Vállalkozási tevékenységet terhelő befizetési kötelezettség (=B*0,1)</t>
  </si>
  <si>
    <t>G)        Vállalkozási tevékenység felhasználható maradványa (=B-F)</t>
  </si>
  <si>
    <t>Önkormányzat</t>
  </si>
  <si>
    <t>Rovat megnevezése</t>
  </si>
  <si>
    <t>Rovat-szám</t>
  </si>
  <si>
    <t>Törvény szerinti illetmények, munkabérek</t>
  </si>
  <si>
    <t>K1101</t>
  </si>
  <si>
    <t>Normatív jutalmak</t>
  </si>
  <si>
    <t>K1102</t>
  </si>
  <si>
    <t>Céljuttatás, projektprémium</t>
  </si>
  <si>
    <t>K1103</t>
  </si>
  <si>
    <t>Készenléti, ügyeleti, helyettesítési díj, túlóra, túlszolgálat</t>
  </si>
  <si>
    <t>K1104</t>
  </si>
  <si>
    <t>Végkielégítés</t>
  </si>
  <si>
    <t>K1105</t>
  </si>
  <si>
    <t>Jubileumi jutalom</t>
  </si>
  <si>
    <t>K1106</t>
  </si>
  <si>
    <t>Béren kívüli juttatások</t>
  </si>
  <si>
    <t>K1107</t>
  </si>
  <si>
    <t>Ruházati költségtérítés</t>
  </si>
  <si>
    <t>K1108</t>
  </si>
  <si>
    <t>Közlekedési költségtérítés</t>
  </si>
  <si>
    <t>K1109</t>
  </si>
  <si>
    <t>Egyéb költségtérítések</t>
  </si>
  <si>
    <t>K1110</t>
  </si>
  <si>
    <t>Lakhatási támogatások</t>
  </si>
  <si>
    <t>K1111</t>
  </si>
  <si>
    <t>Szociális támogatások</t>
  </si>
  <si>
    <t>K1112</t>
  </si>
  <si>
    <t>K1113</t>
  </si>
  <si>
    <t>K11</t>
  </si>
  <si>
    <t>Választott tisztségviselők juttatásai</t>
  </si>
  <si>
    <t>K121</t>
  </si>
  <si>
    <t>Munkavégzésre irányuló egyéb jogviszonyban nem saját foglalkoztatottnak fizetett juttatások</t>
  </si>
  <si>
    <t>K122</t>
  </si>
  <si>
    <t>Egyéb külső személyi juttatások</t>
  </si>
  <si>
    <t>K123</t>
  </si>
  <si>
    <t>K12</t>
  </si>
  <si>
    <t>K1</t>
  </si>
  <si>
    <t>K2</t>
  </si>
  <si>
    <t>Szakmai anyagok beszerzése</t>
  </si>
  <si>
    <t>K311</t>
  </si>
  <si>
    <t>Üzemeltetési anyagok beszerzése</t>
  </si>
  <si>
    <t>K312</t>
  </si>
  <si>
    <t>Árubeszerzés</t>
  </si>
  <si>
    <t>K313</t>
  </si>
  <si>
    <t>K31</t>
  </si>
  <si>
    <t>Informatikai szolgáltatások igénybevétele</t>
  </si>
  <si>
    <t>K321</t>
  </si>
  <si>
    <t>Egyéb kommunikációs szolgáltatások</t>
  </si>
  <si>
    <t>K322</t>
  </si>
  <si>
    <t>K32</t>
  </si>
  <si>
    <t>Közüzemi díjak</t>
  </si>
  <si>
    <t>K331</t>
  </si>
  <si>
    <t>Vásárolt élelmezés</t>
  </si>
  <si>
    <t>K332</t>
  </si>
  <si>
    <t>K333</t>
  </si>
  <si>
    <t>Karbantartási, kisjavítási szolgáltatások</t>
  </si>
  <si>
    <t>K334</t>
  </si>
  <si>
    <t>K335</t>
  </si>
  <si>
    <t xml:space="preserve">Szakmai tevékenységet segítő szolgáltatások </t>
  </si>
  <si>
    <t>K336</t>
  </si>
  <si>
    <t>K337</t>
  </si>
  <si>
    <t>K33</t>
  </si>
  <si>
    <t>Kiküldetések kiadásai</t>
  </si>
  <si>
    <t>K341</t>
  </si>
  <si>
    <t>Reklám- és propagandakiadások</t>
  </si>
  <si>
    <t>K342</t>
  </si>
  <si>
    <t>K34</t>
  </si>
  <si>
    <t>Működési célú előzetesen felszámított általános forgalmi adó</t>
  </si>
  <si>
    <t>K351</t>
  </si>
  <si>
    <t xml:space="preserve">Fizetendő általános forgalmi adó </t>
  </si>
  <si>
    <t>K352</t>
  </si>
  <si>
    <t>K353</t>
  </si>
  <si>
    <t>K354</t>
  </si>
  <si>
    <t>Egyéb dologi kiadások</t>
  </si>
  <si>
    <t>K355</t>
  </si>
  <si>
    <t>K35</t>
  </si>
  <si>
    <t>K3</t>
  </si>
  <si>
    <t>Társadalombiztosítási ellátások</t>
  </si>
  <si>
    <t>K41</t>
  </si>
  <si>
    <t>K42</t>
  </si>
  <si>
    <t>K43</t>
  </si>
  <si>
    <t>K44</t>
  </si>
  <si>
    <t>K45</t>
  </si>
  <si>
    <t>K46</t>
  </si>
  <si>
    <t>K47</t>
  </si>
  <si>
    <t>K48</t>
  </si>
  <si>
    <t>K4</t>
  </si>
  <si>
    <t>K501</t>
  </si>
  <si>
    <t>Elvonások és befizetések</t>
  </si>
  <si>
    <t>K502</t>
  </si>
  <si>
    <t>Működési célú garancia- és kezességvállalásból származó kifizetés államháztartáson belülre</t>
  </si>
  <si>
    <t>K503</t>
  </si>
  <si>
    <t>K504</t>
  </si>
  <si>
    <t>K505</t>
  </si>
  <si>
    <t>K506</t>
  </si>
  <si>
    <t>K507</t>
  </si>
  <si>
    <t>K508</t>
  </si>
  <si>
    <t>Árkiegészítések, ártámogatások</t>
  </si>
  <si>
    <t>K509</t>
  </si>
  <si>
    <t>Kamattámogatások</t>
  </si>
  <si>
    <t>K510</t>
  </si>
  <si>
    <t>K511</t>
  </si>
  <si>
    <t>K512</t>
  </si>
  <si>
    <t>K5</t>
  </si>
  <si>
    <t>Immateriális javak beszerzése, létesítése</t>
  </si>
  <si>
    <t>K61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</si>
  <si>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</si>
  <si>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</si>
  <si>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</si>
  <si>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</si>
  <si>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</si>
  <si>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</si>
  <si>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</si>
  <si>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</si>
  <si>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</si>
  <si>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</si>
  <si>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</si>
  <si>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</si>
  <si>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</si>
  <si>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</si>
  <si>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</si>
  <si>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</si>
  <si>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</si>
  <si>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</si>
  <si>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</si>
  <si>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</si>
  <si>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>K7</t>
  </si>
  <si>
    <t>Felhalmozási célú garancia- és kezességvállalásból származó kifizetés államháztartáson belülre</t>
  </si>
  <si>
    <t>K81</t>
  </si>
  <si>
    <t>K82</t>
  </si>
  <si>
    <t>K83</t>
  </si>
  <si>
    <t>K84</t>
  </si>
  <si>
    <t>K85</t>
  </si>
  <si>
    <t>K86</t>
  </si>
  <si>
    <t>Lakástámogatás</t>
  </si>
  <si>
    <t>K87</t>
  </si>
  <si>
    <t>K88</t>
  </si>
  <si>
    <t>K8</t>
  </si>
  <si>
    <t>K1-K8</t>
  </si>
  <si>
    <t>K9111</t>
  </si>
  <si>
    <t>Likviditási célú hitelek, kölcsönök törlesztése pénzügyi vállalkozásnak</t>
  </si>
  <si>
    <t>K9112</t>
  </si>
  <si>
    <t>K9113</t>
  </si>
  <si>
    <t>K911</t>
  </si>
  <si>
    <t>K9121</t>
  </si>
  <si>
    <t>K9122</t>
  </si>
  <si>
    <t>Befektetési célú belföldi értékpapírok vásárlása</t>
  </si>
  <si>
    <t>K9123</t>
  </si>
  <si>
    <t>K9124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</si>
  <si>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</si>
  <si>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</si>
  <si>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</si>
  <si>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</si>
  <si>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</si>
  <si>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</si>
  <si>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</si>
  <si>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Pénzeszközök 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</si>
  <si>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</si>
  <si>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</si>
  <si>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</si>
  <si>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</si>
  <si>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</si>
  <si>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</si>
  <si>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</si>
  <si>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</si>
  <si>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</si>
  <si>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</si>
  <si>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K923</t>
  </si>
  <si>
    <t>K924</t>
  </si>
  <si>
    <t>K92</t>
  </si>
  <si>
    <t>Adóssághoz nem kapcsolódó származékos ügyletek kiadásai</t>
  </si>
  <si>
    <t>K93</t>
  </si>
  <si>
    <t>K9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</si>
  <si>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</si>
  <si>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</si>
  <si>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</si>
  <si>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</si>
  <si>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 és gyermekjóléti  feladatainak támogatása</t>
  </si>
  <si>
    <t>Települési önkormányzatok kulturális feladatainak támogatása</t>
  </si>
  <si>
    <t>B114</t>
  </si>
  <si>
    <t>Működési célú központosított előirányzatok</t>
  </si>
  <si>
    <t>B115</t>
  </si>
  <si>
    <t>Helyi önkormányzatok kiegészítő támogatásai</t>
  </si>
  <si>
    <t>B116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</si>
  <si>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</si>
  <si>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</si>
  <si>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</si>
  <si>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</si>
  <si>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</si>
  <si>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B14</t>
  </si>
  <si>
    <t>B15</t>
  </si>
  <si>
    <t>B16</t>
  </si>
  <si>
    <t>B1</t>
  </si>
  <si>
    <t>Felhalmozási célú önkormányzati támogatások</t>
  </si>
  <si>
    <t>B21</t>
  </si>
  <si>
    <t>Felhalmozási célú garancia- és kezességvállalásból származó megtérülések államháztartáson belülről</t>
  </si>
  <si>
    <t>B22</t>
  </si>
  <si>
    <t>B23</t>
  </si>
  <si>
    <t>B24</t>
  </si>
  <si>
    <t>B25</t>
  </si>
  <si>
    <t>B2</t>
  </si>
  <si>
    <t>B311</t>
  </si>
  <si>
    <t>B312</t>
  </si>
  <si>
    <t>B31</t>
  </si>
  <si>
    <t>B32</t>
  </si>
  <si>
    <t>B33</t>
  </si>
  <si>
    <t>B34</t>
  </si>
  <si>
    <t>B351</t>
  </si>
  <si>
    <t>ebből: állandó jeleggel végzett iparűzési tevékenység után fizetett helyi iparűzési adó</t>
  </si>
  <si>
    <t>ebből: ideiglenes jeleggel végzett tevékenység után fizetett helyi iparűzési adó</t>
  </si>
  <si>
    <t>B352</t>
  </si>
  <si>
    <t xml:space="preserve">Pénzügyi monopóliumok nyereségét terhelő adók </t>
  </si>
  <si>
    <t>B353</t>
  </si>
  <si>
    <t>B354</t>
  </si>
  <si>
    <t>ebből: belföldi gépjárművek adójának a központi költségvetést megillető része</t>
  </si>
  <si>
    <t>ebből: belföldi gépjárművek adójának a helyi önkormányzatot megillető része</t>
  </si>
  <si>
    <t>ebből: külföldi gépjárművek adója</t>
  </si>
  <si>
    <t>ebből: gépjármű túlsúlydíj</t>
  </si>
  <si>
    <t>B355</t>
  </si>
  <si>
    <t xml:space="preserve">ebből: tartózkodás után fizetett idegenforgalmi adó </t>
  </si>
  <si>
    <t>ebből: talajterhelési díj</t>
  </si>
  <si>
    <t>B35</t>
  </si>
  <si>
    <t>B36</t>
  </si>
  <si>
    <t>B3</t>
  </si>
  <si>
    <t>Áru- és készletértékesítés ellenértéke</t>
  </si>
  <si>
    <t>B401</t>
  </si>
  <si>
    <t>B402</t>
  </si>
  <si>
    <t>B403</t>
  </si>
  <si>
    <t>B404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</si>
  <si>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</si>
  <si>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</si>
  <si>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</si>
  <si>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</si>
  <si>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</si>
  <si>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</si>
  <si>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B408</t>
  </si>
  <si>
    <t>B409</t>
  </si>
  <si>
    <t>B410</t>
  </si>
  <si>
    <t>B4</t>
  </si>
  <si>
    <t>B51</t>
  </si>
  <si>
    <t>B52</t>
  </si>
  <si>
    <t>Egyéb tárgyi eszközök értékesítése</t>
  </si>
  <si>
    <t>B53</t>
  </si>
  <si>
    <t>B54</t>
  </si>
  <si>
    <t>Részesedések megszűnéséhez kapcsolódó bevételek</t>
  </si>
  <si>
    <t>B55</t>
  </si>
  <si>
    <t>B5</t>
  </si>
  <si>
    <t>Működési célú garancia- és kezességvállalásból származó megtérülések államháztartáson kívülről</t>
  </si>
  <si>
    <t>B61</t>
  </si>
  <si>
    <t>B62</t>
  </si>
  <si>
    <t>B63</t>
  </si>
  <si>
    <t>B6</t>
  </si>
  <si>
    <t>Felhalmozási célú garancia- és kezességvállalásból származó megtérülések államháztartáson kívülről</t>
  </si>
  <si>
    <t>B71</t>
  </si>
  <si>
    <t>B72</t>
  </si>
  <si>
    <t>B73</t>
  </si>
  <si>
    <t>B7</t>
  </si>
  <si>
    <t>B1-B7</t>
  </si>
  <si>
    <t>B8111</t>
  </si>
  <si>
    <t>Likviditási célú hitelek, kölcsönök felvétele pénzügyi vállalkozástól</t>
  </si>
  <si>
    <t>B8112</t>
  </si>
  <si>
    <t>B8113</t>
  </si>
  <si>
    <t>B811</t>
  </si>
  <si>
    <t>B8121</t>
  </si>
  <si>
    <t>Forgatási célú belföldi értékpapírok kibocsátása</t>
  </si>
  <si>
    <t>B8122</t>
  </si>
  <si>
    <t>B8123</t>
  </si>
  <si>
    <t>Befektetési célú belföldi értékpapírok kibocsátása</t>
  </si>
  <si>
    <t>B8124</t>
  </si>
  <si>
    <t>B812</t>
  </si>
  <si>
    <t>B8131</t>
  </si>
  <si>
    <t>B8132</t>
  </si>
  <si>
    <t>B813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</si>
  <si>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</si>
  <si>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</si>
  <si>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</si>
  <si>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</si>
  <si>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</si>
  <si>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</si>
  <si>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Betétek megszüntetése</t>
  </si>
  <si>
    <t>B817</t>
  </si>
  <si>
    <t>B818</t>
  </si>
  <si>
    <t>B81</t>
  </si>
  <si>
    <t>Forgatási célú külföldi értékpapírok beváltása, 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</si>
  <si>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</si>
  <si>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</si>
  <si>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</si>
  <si>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</si>
  <si>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</si>
  <si>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>B824</t>
  </si>
  <si>
    <t>B82</t>
  </si>
  <si>
    <t>Adóssághoz nem kapcsolódó származékos ügyletek bevételei</t>
  </si>
  <si>
    <t>B83</t>
  </si>
  <si>
    <t>B8</t>
  </si>
  <si>
    <t xml:space="preserve">Foglalkoztatottak személyi juttatásai </t>
  </si>
  <si>
    <t xml:space="preserve">Külső személyi juttatások </t>
  </si>
  <si>
    <t xml:space="preserve">Készletbeszerzés </t>
  </si>
  <si>
    <t xml:space="preserve">Szolgáltatási kiadások </t>
  </si>
  <si>
    <t xml:space="preserve">Kiküldetések, reklám- és propagandakiadások </t>
  </si>
  <si>
    <t xml:space="preserve">Különféle befizetések és egyéb dologi kiadások </t>
  </si>
  <si>
    <t xml:space="preserve">Dologi kiadások </t>
  </si>
  <si>
    <t>Családi támogatások</t>
  </si>
  <si>
    <t xml:space="preserve">Egyéb nem intézményi ellátások </t>
  </si>
  <si>
    <t xml:space="preserve">Ellátottak pénzbeli juttatásai </t>
  </si>
  <si>
    <t>Működési célú visszatérítendő támogatások, kölcsönök nyújtása államháztartáson belülre</t>
  </si>
  <si>
    <t xml:space="preserve">Működési célú visszatérítendő támogatások, kölcsönök törlesztése államháztartáson belülre </t>
  </si>
  <si>
    <t>Egyéb működési célú támogatások államháztartáson belülre</t>
  </si>
  <si>
    <t xml:space="preserve">Működési célú visszatérítendő támogatások, kölcsönök nyújtása államháztartáson kívülre </t>
  </si>
  <si>
    <t xml:space="preserve">Egyéb működési célú támogatások államháztartáson kívülre </t>
  </si>
  <si>
    <t xml:space="preserve">Egyéb működési célú kiadások </t>
  </si>
  <si>
    <t xml:space="preserve">Ingatlanok beszerzése, létesítése </t>
  </si>
  <si>
    <t xml:space="preserve">Beruházások </t>
  </si>
  <si>
    <t xml:space="preserve">Felújítások </t>
  </si>
  <si>
    <t xml:space="preserve">Egyéb felhalmozási célú kiadások </t>
  </si>
  <si>
    <t xml:space="preserve">Felhalmozási célú visszatérítendő támogatások, kölcsönök nyújtása államháztartáson kívülre </t>
  </si>
  <si>
    <t xml:space="preserve">Egyéb felhalmozási célú támogatások államháztartáson belülre </t>
  </si>
  <si>
    <t xml:space="preserve">Felhalmozási célú visszatérítendő támogatások, kölcsönök törlesztése államháztartáson belülre </t>
  </si>
  <si>
    <t xml:space="preserve">Felhalmozási célú visszatérítendő támogatások, kölcsönök nyújtása államháztartáson belülre </t>
  </si>
  <si>
    <t xml:space="preserve">Hitel-, kölcsöntörlesztés államháztartáson kívülre </t>
  </si>
  <si>
    <t xml:space="preserve">Belföldi értékpapírok kiadásai </t>
  </si>
  <si>
    <t xml:space="preserve">Belföldi finanszírozás kiadásai </t>
  </si>
  <si>
    <t>Forgatási célú belföldi értékpapírok beváltása</t>
  </si>
  <si>
    <t>Külföldi hitelek, kölcsönök törlesztése</t>
  </si>
  <si>
    <t xml:space="preserve">Külföldi finanszírozás kiadásai </t>
  </si>
  <si>
    <t>Foglalkoztatottak egyéb személyi juttatásai</t>
  </si>
  <si>
    <t xml:space="preserve">Munkaadókat terhelő járulékok és szociális hozzájárulási adó                                                                            </t>
  </si>
  <si>
    <t>Bérleti és lízing díjak</t>
  </si>
  <si>
    <t>Közvetített szolgáltatások</t>
  </si>
  <si>
    <t>Egyéb szolgáltatások</t>
  </si>
  <si>
    <t xml:space="preserve">Kamatkiadások </t>
  </si>
  <si>
    <t>Egyéb pénzügyi műveletek kiadásai</t>
  </si>
  <si>
    <t>Pénzbeli kárpótlások, kártérítések</t>
  </si>
  <si>
    <t>Betegséggel kapcsolatos (nem társadalombiztosítási) ellátások</t>
  </si>
  <si>
    <t>Foglalkoztatással, munkanélküliséggel kapcsolatos ellátások</t>
  </si>
  <si>
    <t>Lakhatással kapcsolatos ellátások</t>
  </si>
  <si>
    <t>Intézményi ellátottak pénzbeli juttatásai</t>
  </si>
  <si>
    <t>Egyéb nem intézményi ellátások</t>
  </si>
  <si>
    <t>Nemzetközi kötelezettségek</t>
  </si>
  <si>
    <t>Működési célú visszatérítendő támogatások, kölcsönök törlesztése államháztartáson belülre</t>
  </si>
  <si>
    <t>Működési célú garancia- és kezességvállalásból származó kifizetés államháztartáson kívülre</t>
  </si>
  <si>
    <t>Működési célú visszatérítendő támogatások, kölcsönök nyújtása államháztartáson kívülre</t>
  </si>
  <si>
    <t>Egyéb működési célú támogatások államháztartáson kívülre</t>
  </si>
  <si>
    <t>Ingatlanok beszerzése, létesítése</t>
  </si>
  <si>
    <t>Felhalmozási célú visszatérítendő támogatások, kölcsönök nyújtása államháztartáson belülre</t>
  </si>
  <si>
    <t>Felhalmozási célú visszatérítendő támogatások, kölcsönök törlesztése államháztartáson belülre</t>
  </si>
  <si>
    <t>Egyéb felhalmozási célú támogatások államháztartáson belülre</t>
  </si>
  <si>
    <t>Felhalmozási célú garancia- és kezességvállalásból származó kifizetés államháztartáson kívülre</t>
  </si>
  <si>
    <t>Felhalmozási célú visszatérítendő támogatások, kölcsönök nyújtása államháztartáson kívülre</t>
  </si>
  <si>
    <t xml:space="preserve">Egyéb felhalmozási célú támogatások államháztartáson kívülre </t>
  </si>
  <si>
    <t xml:space="preserve">Hosszú lejáratú hitelek, kölcsönök törlesztése </t>
  </si>
  <si>
    <t xml:space="preserve">Rövid lejáratú hitelek, kölcsönök törlesztése </t>
  </si>
  <si>
    <t>Forgatási célú belföldi értékpapírok vásárlása</t>
  </si>
  <si>
    <t>Befektetési célú belföldi értékpapírok beváltása</t>
  </si>
  <si>
    <t>Külföldi értékpapírok beváltása</t>
  </si>
  <si>
    <t xml:space="preserve">Személyi juttatások </t>
  </si>
  <si>
    <t xml:space="preserve">Kommunikációs szolgáltatások </t>
  </si>
  <si>
    <t xml:space="preserve">Költségvetési kiadások </t>
  </si>
  <si>
    <t xml:space="preserve">Finanszírozási kiadások </t>
  </si>
  <si>
    <t>Működési célú visszatérítendő támogatások, kölcsönök visszatérülése államháztartáson belülről</t>
  </si>
  <si>
    <t>Működési célú visszatérítendő támogatások, kölcsönök igénybevétele államháztartáson belülről</t>
  </si>
  <si>
    <t>Egyéb működési célú támogatások bevételei államháztartáson belülről</t>
  </si>
  <si>
    <t>Felhalmozási célú visszatérítendő támogatások, kölcsönök visszatérülése államháztartáson belülről</t>
  </si>
  <si>
    <t>Felhalmozási célú visszatérítendő támogatások, kölcsönök igénybevétele államháztartáson belülről</t>
  </si>
  <si>
    <t>Egyéb felhalmozási célú támogatások bevételei államháztartáson belülről</t>
  </si>
  <si>
    <t>Magánszemélyek jövedelemadói</t>
  </si>
  <si>
    <t xml:space="preserve">Társaságok jövedelemadói </t>
  </si>
  <si>
    <t>Szociális hozzájárulási adó és járulékok</t>
  </si>
  <si>
    <t>Bérhez és foglalkoztatáshoz kapcsolódó adók</t>
  </si>
  <si>
    <t xml:space="preserve">Vagyoni tipusú adók </t>
  </si>
  <si>
    <t xml:space="preserve">Értékesítési és forgalmi adók </t>
  </si>
  <si>
    <t xml:space="preserve">Fogyasztási adók </t>
  </si>
  <si>
    <t>Gépjárműadók</t>
  </si>
  <si>
    <t xml:space="preserve">Egyéb áruhasználati és szolgáltatási adók </t>
  </si>
  <si>
    <t xml:space="preserve">Egyéb közhatalmi bevételek </t>
  </si>
  <si>
    <t>Szolgáltatások ellenértéke</t>
  </si>
  <si>
    <t>Közvetített szolgáltatások értéke</t>
  </si>
  <si>
    <t>Tulajdonosi bevételek</t>
  </si>
  <si>
    <t>Kamatbevételek</t>
  </si>
  <si>
    <t>Egyéb pénzügyi műveletek bevételei</t>
  </si>
  <si>
    <t>Egyéb működési bevételek</t>
  </si>
  <si>
    <t>Immateriális javak értékesítése</t>
  </si>
  <si>
    <t>Ingatlanok értékesítése</t>
  </si>
  <si>
    <t>Részesedések értékesítése</t>
  </si>
  <si>
    <t>Működési célú visszatérítendő támogatások, kölcsönök visszatérülése államháztartáson kívülről</t>
  </si>
  <si>
    <t>Egyéb működési célú átvett pénzeszközök</t>
  </si>
  <si>
    <t>Felhalmozási célú visszatérítendő támogatások, kölcsönök visszatérülése államháztartáson kívülről</t>
  </si>
  <si>
    <t>Egyéb felhalmozási célú átvett pénzeszközök</t>
  </si>
  <si>
    <t xml:space="preserve">Hosszú lejáratú hitelek, kölcsönök felvétele </t>
  </si>
  <si>
    <t xml:space="preserve">Rövid lejáratú hitelek, kölcsönök felvétele  </t>
  </si>
  <si>
    <t>Forgatási célú belföldi értékpapírok beváltása, értékesítése</t>
  </si>
  <si>
    <t>Befektetési célú belföldi értékpapírok beváltása,  értékesítése</t>
  </si>
  <si>
    <t>Központi költségvetés sajátos finanszírozási bevételei</t>
  </si>
  <si>
    <t xml:space="preserve">Külföldi hitelek, kölcsönök felvétele </t>
  </si>
  <si>
    <t>KIADÁSOK ÖSSZESEN (K1-9)</t>
  </si>
  <si>
    <t>BEVÉTELEK ÖSSZESEN (B1-8)</t>
  </si>
  <si>
    <t xml:space="preserve">Önkormányzatok működési támogatásai </t>
  </si>
  <si>
    <t>Működési célú támogatások államháztartáson belülről</t>
  </si>
  <si>
    <t xml:space="preserve">Felhalmozási célú támogatások államháztartáson belülről </t>
  </si>
  <si>
    <t xml:space="preserve">Jövedelemadók </t>
  </si>
  <si>
    <t xml:space="preserve">Termékek és szolgáltatások adói </t>
  </si>
  <si>
    <t xml:space="preserve">Közhatalmi bevételek </t>
  </si>
  <si>
    <t xml:space="preserve">Működési bevételek </t>
  </si>
  <si>
    <t xml:space="preserve">Felhalmozási bevételek </t>
  </si>
  <si>
    <t xml:space="preserve">Működési célú átvett pénzeszközök </t>
  </si>
  <si>
    <t xml:space="preserve">Költségvetési bevételek </t>
  </si>
  <si>
    <t xml:space="preserve">Felhalmozási célú átvett pénzeszközök </t>
  </si>
  <si>
    <t xml:space="preserve">Hitel-, kölcsönfelvétel államháztartáson kívülről </t>
  </si>
  <si>
    <t xml:space="preserve">Belföldi értékpapírok bevételei </t>
  </si>
  <si>
    <t xml:space="preserve">Maradvány igénybevétele </t>
  </si>
  <si>
    <t xml:space="preserve">Belföldi finanszírozás bevételei </t>
  </si>
  <si>
    <t xml:space="preserve">Külföldi finanszírozás bevételei </t>
  </si>
  <si>
    <t xml:space="preserve">Finanszírozási bevételek </t>
  </si>
  <si>
    <t xml:space="preserve">Felhalmozási célú visszatérítendő támogatások, kölcsönök visszatérülése államháztartáson belülről </t>
  </si>
  <si>
    <t xml:space="preserve">Egyéb működési célú támogatások bevételei államháztartáson belülről </t>
  </si>
  <si>
    <t xml:space="preserve">Működési célú visszatérítendő támogatások, kölcsönök igénybevétele államháztartáson belülről </t>
  </si>
  <si>
    <t xml:space="preserve">Felhalmozási célú visszatérítendő támogatások, kölcsönök igénybevétele államháztartáson belülről </t>
  </si>
  <si>
    <t xml:space="preserve">építményadó </t>
  </si>
  <si>
    <t xml:space="preserve">épület után fizetett idegenforgalmi adó </t>
  </si>
  <si>
    <t>magánszemélyek kommunális adója</t>
  </si>
  <si>
    <t>telekadó</t>
  </si>
  <si>
    <t xml:space="preserve">Egyéb áruhasználati és szolgáltatási adók  </t>
  </si>
  <si>
    <t>eljárási illetékek</t>
  </si>
  <si>
    <t>igazgatási szolgáltatási díjak</t>
  </si>
  <si>
    <t>felügyeleti díjak</t>
  </si>
  <si>
    <t>ebrendészeti hozzájárulás</t>
  </si>
  <si>
    <t>környezetvédelmi bírság</t>
  </si>
  <si>
    <t>természetvédelmi bírság</t>
  </si>
  <si>
    <t>műemlékvédelmi bírság</t>
  </si>
  <si>
    <t>építésügyi bírság</t>
  </si>
  <si>
    <t>szabálysértési pénz- és helyszíni mbírság és a közlekedési szabályszegések után kiszabott közigazgatási bírság helyi önkormányzatot megillető része</t>
  </si>
  <si>
    <t>egyéb bírság</t>
  </si>
  <si>
    <t xml:space="preserve">Működési célú visszatérítendő támogatások, kölcsönök visszatérülése államháztartáson kívülről </t>
  </si>
  <si>
    <t xml:space="preserve">Egyéb működési célú átvett pénzeszközök </t>
  </si>
  <si>
    <t xml:space="preserve">Felhalmozási célú visszatérítendő támogatások, kölcsönök visszatérülése államháztartáson kívülről </t>
  </si>
  <si>
    <t xml:space="preserve">Egyéb felhalmozási célú átvett pénzeszközök </t>
  </si>
  <si>
    <t>főjegyző, jegyző, aljegyző, címzetes főjegyző, körjegyző</t>
  </si>
  <si>
    <t>I.  besorolási osztály összesen</t>
  </si>
  <si>
    <t>II.  besorolási osztály összesen</t>
  </si>
  <si>
    <t>III.  besorolási osztály összesen</t>
  </si>
  <si>
    <t>igazgató (főigazgató), igazgatóhelyettes (főigazgató-helyettes)</t>
  </si>
  <si>
    <t>főosztályvezető, főosztályvezető-helyettes, osztályvezető, ügykezelő osztályvezető, további vezető</t>
  </si>
  <si>
    <t>főtanácsos, főmunkatárs, tanácsos, munkatárs</t>
  </si>
  <si>
    <t>"A", "B" fizetési  osztály összesen</t>
  </si>
  <si>
    <t>"C", "D" fizetési osztály  összesen</t>
  </si>
  <si>
    <t>"E"-"J"  fizetési  osztály  összesen</t>
  </si>
  <si>
    <t>kutató, felsőoktatásban oktató</t>
  </si>
  <si>
    <t>ösztöndíjas foglalkoztatott</t>
  </si>
  <si>
    <t>közfoglalkoztatott</t>
  </si>
  <si>
    <t>polgármester, főpolgármester</t>
  </si>
  <si>
    <t>helyi önkormányzati képviselő-testület tagja, megyei közgyűlés tagja</t>
  </si>
  <si>
    <t>alpolgármester, főpolgármester-helyettes, 
megyei közgyűlés elnöke, alelnöke</t>
  </si>
  <si>
    <t xml:space="preserve">prémiumévek programról és a különleges foglalkoztatási állományról szóló 2004. évi CXXII. törvény alapján foglalkoztatott prémiumévesek </t>
  </si>
  <si>
    <t>prémiumévek programról és a különleges foglalkoztatási állományról szóló 2004. évi CXXII. törvény alapján foglalkoztatott különleges foglalkoztatási állományba helyezettek létszáma</t>
  </si>
  <si>
    <t>ösztöndíjas foglalkoztatottak (Pftv, illetve Magyar Közigazgatási Ösztöndíjról szóló 228/2011. (X. 28.) Korm. rendelet)</t>
  </si>
  <si>
    <t>munkaerőpiactól tartósan távol lévő személyek</t>
  </si>
  <si>
    <t>KÖZTISZTVISELŐK, KORMÁNYTISZTVISELŐK ÖSSZESEN</t>
  </si>
  <si>
    <t xml:space="preserve">KÖZALKALMAZOTTAK ÖSSZESEN </t>
  </si>
  <si>
    <t xml:space="preserve">EGYÉB BÉRRENDSZER ÖSSZESEN </t>
  </si>
  <si>
    <t xml:space="preserve">VÁLASZTOTT TISZTSÉGVISELŐK ÖSSZESEN </t>
  </si>
  <si>
    <t xml:space="preserve">KÖLTSÉGVETÉSI ENGEDÉLYEZETT LÉTSZÁMKERETBE TARTOZÓ FOGLALKOZTATOTTAK LÉTSZÁMA MINDÖSSZESEN </t>
  </si>
  <si>
    <t>MEGNEVEZÉS</t>
  </si>
  <si>
    <t>Foglalkoztatottak létszáma (fő)</t>
  </si>
  <si>
    <t xml:space="preserve">Felhalmozási költségvetés előirányzat csoport </t>
  </si>
  <si>
    <t>Működési költségvetés előirányzat csoport</t>
  </si>
  <si>
    <t>kötelező feladatok</t>
  </si>
  <si>
    <t>önként vállalt feladatok</t>
  </si>
  <si>
    <t xml:space="preserve">állami (államigazgatási) feladatok </t>
  </si>
  <si>
    <t>központi költségvetési szervek részére</t>
  </si>
  <si>
    <t>központi kezelésű előirányzatok részére</t>
  </si>
  <si>
    <t>fejezeti kezelésű előirányzatok EU-s programokra és azok hazai társfinanszírozása részére</t>
  </si>
  <si>
    <t>egyéb fejezeti kezelésű előirányzatok részére</t>
  </si>
  <si>
    <t>társadalombiztosítás pénzügyi alapjai részére</t>
  </si>
  <si>
    <t>elkülönített állami pénzalapok részére</t>
  </si>
  <si>
    <t>helyi önkormányzatok és költségvetési szerveik részére</t>
  </si>
  <si>
    <t>társulások és költségvetési szerveik részére</t>
  </si>
  <si>
    <t>nemzetiségi önkormányzatok és költségvetési szerveik részére</t>
  </si>
  <si>
    <t>térségi fejlesztési tanácsok és költségvetési szerveik részére</t>
  </si>
  <si>
    <t>egyházi jogi személyek részére</t>
  </si>
  <si>
    <t>egyéb civil szervezetek részére</t>
  </si>
  <si>
    <t>háztartások részére</t>
  </si>
  <si>
    <t>pénzügyi vállalkozások részére</t>
  </si>
  <si>
    <t>állami többségi tulajdonú nem pénzügyi vállalkozások részére</t>
  </si>
  <si>
    <t>önkormányzati többségi tulajdonú nem pénzügyi vállalkozások részére</t>
  </si>
  <si>
    <t>egyéb vállalkozások részére</t>
  </si>
  <si>
    <t>Európai Unió részére</t>
  </si>
  <si>
    <t>kormányok és nemzetközi szervezetek részére</t>
  </si>
  <si>
    <t>egyéb külföldiek részére</t>
  </si>
  <si>
    <t>Európai Unió  részére</t>
  </si>
  <si>
    <t>központi költségvetési szervektől</t>
  </si>
  <si>
    <t>helyi önkormányzatok és költségvetési szerveiktől</t>
  </si>
  <si>
    <t>társulások és költségvetési szerveiktől</t>
  </si>
  <si>
    <t>nemzetiségi önkormányzatok és költségvetési szerveiktől</t>
  </si>
  <si>
    <t>térségi fejlesztési tanácsok és költségvetési szerveiktől</t>
  </si>
  <si>
    <t xml:space="preserve"> központi költségvetési szervektől</t>
  </si>
  <si>
    <t>elkülönített állami pénzalapoktól</t>
  </si>
  <si>
    <t>társadalombiztosítás pénzügyi alapjaitól</t>
  </si>
  <si>
    <t>egyéb fejezeti kezelésű előirányzatoktól</t>
  </si>
  <si>
    <t>központi kezelésű előirányzatoktól</t>
  </si>
  <si>
    <t>fejezeti kezelésű előirányzatok EU-s programokra és azok hazai társfinanszírozásától</t>
  </si>
  <si>
    <t>egyházi jogi személyektől</t>
  </si>
  <si>
    <t>egyéb civil szervezetektől</t>
  </si>
  <si>
    <t>kormányok és nemzetközi szervezetektől</t>
  </si>
  <si>
    <t>egyéb külföldiektől</t>
  </si>
  <si>
    <t>Európai Uniótól</t>
  </si>
  <si>
    <t>egyéb vállalkozásoktól</t>
  </si>
  <si>
    <t>önkormányzati többségi tulajdonú nem pénzügyi vállalkozásoktól</t>
  </si>
  <si>
    <t>állami többségi tulajdonú nem pénzügyi vállalkozásoktól</t>
  </si>
  <si>
    <t>pénzügyi vállalkozásoktól</t>
  </si>
  <si>
    <t>háztartásoktól</t>
  </si>
  <si>
    <t xml:space="preserve">Európai Uniótól </t>
  </si>
  <si>
    <t xml:space="preserve">Költségvetési engedélyezett létszámkeret (álláshely) (fő) ÖNKORMÁNYZAT </t>
  </si>
  <si>
    <t>Költségvetési engedélyezett létszámkeret (álláshely) (fő) KÖLTSÉGVETÉSI SZERV</t>
  </si>
  <si>
    <t>Előző év vállalkozási maradványának igénybevétele MŰKÖDÉSRE</t>
  </si>
  <si>
    <t>Előző év vállalkozási maradványának igénybevétele FELHALMOZÁSRA</t>
  </si>
  <si>
    <t>Előző év költségvetési maradványának igénybevétele MŰKÖDÉSRE</t>
  </si>
  <si>
    <t>Előző év költségvetési maradványának igénybevétele FELHALMOZÁSRA</t>
  </si>
  <si>
    <t>költségvetési egyenleg  MŰKÖDÉSI</t>
  </si>
  <si>
    <t>költségvetési egyenleg FELHALMOZÁSI</t>
  </si>
  <si>
    <t>Céltartalékok-</t>
  </si>
  <si>
    <t>Általános tartalékok</t>
  </si>
  <si>
    <t>Megnevezés</t>
  </si>
  <si>
    <t>ÖNKORMÁNYZATI ELŐIRÁNYZATOK</t>
  </si>
  <si>
    <t>KÖLTSÉGVETÉSI SZERV</t>
  </si>
  <si>
    <t>MINDÖSSZESEN</t>
  </si>
  <si>
    <t>ÖNKORMÁNYZAT ÉS KÖLTSÉGVETÉSI SZERVEI ELŐIRÁNYZATA MINDÖSSZESEN</t>
  </si>
  <si>
    <t>Központi, irányító szervi támogatások folyósítása működési célra</t>
  </si>
  <si>
    <t>Központi, irányító szervi támogatások folyósítása felhalmozási célra</t>
  </si>
  <si>
    <t>Költségvetési szerv</t>
  </si>
  <si>
    <t>ÖSSZESEN</t>
  </si>
  <si>
    <t>ÖSSZESEN:</t>
  </si>
  <si>
    <t>eredeti ei.</t>
  </si>
  <si>
    <t>Pedagógus I.</t>
  </si>
  <si>
    <t>Tartalékok</t>
  </si>
  <si>
    <t>K513</t>
  </si>
  <si>
    <t>Működési célú visszatérítendő támogatások, kölcsönök visszatérülése az Európai Uniótól</t>
  </si>
  <si>
    <t>Működési célú visszatérítendő támogatások, kölcsönök visszatérülése kormányoktól és más nem</t>
  </si>
  <si>
    <t>B64</t>
  </si>
  <si>
    <t>B65</t>
  </si>
  <si>
    <t>KÖLTSÉGVETÉSI SZERV ELŐIRÁNYZATAI Bérbaltavári Micimackó Óvoda</t>
  </si>
  <si>
    <t>középfokú végzettségű, egyéb munkavállaló</t>
  </si>
  <si>
    <t>Gyakornok (pedagógus)</t>
  </si>
  <si>
    <t>Egyéb működési célú támogatások az Európai Uniónak</t>
  </si>
  <si>
    <t xml:space="preserve">Társadalombiztosítási ellátások        </t>
  </si>
  <si>
    <t xml:space="preserve">ebből: családi pótlék        </t>
  </si>
  <si>
    <t xml:space="preserve">ebből: anyasági támogatás        </t>
  </si>
  <si>
    <t xml:space="preserve">ebből: gyermekgondozási segély        </t>
  </si>
  <si>
    <t xml:space="preserve">ebből: gyermeknevelési támogatás        </t>
  </si>
  <si>
    <t xml:space="preserve">ebből: gyermekek születésével kapcsolatos szabadság megtérítése       </t>
  </si>
  <si>
    <t xml:space="preserve">ebből: életkezdési támogatás        </t>
  </si>
  <si>
    <t xml:space="preserve">ebből: otthonteremtési támogatás        </t>
  </si>
  <si>
    <t xml:space="preserve">ebből: gyermektartásdíj megelőlegezése        </t>
  </si>
  <si>
    <t xml:space="preserve">ebből: GYES-en és GYED-en lévők hallgatói hitelének célzott támogatása a Gyvt. 161/T. § (1) bekezdése szerinti támogatás kivételével </t>
  </si>
  <si>
    <t xml:space="preserve">ebből: óvodáztatási támogatás [Gyvt. 20/C. §]       </t>
  </si>
  <si>
    <t xml:space="preserve">ebből:  az egyéb pénzbeli és természetbeni gyermekvédelmi támogatások        </t>
  </si>
  <si>
    <t xml:space="preserve">Pénzbeli kárpótlások, kártérítések       </t>
  </si>
  <si>
    <t xml:space="preserve">ebből: kormányhivatalok által folyósított ápolási díj </t>
  </si>
  <si>
    <t xml:space="preserve">ebből: fogyatékossági támogatás és vakok személyi járadéka        </t>
  </si>
  <si>
    <t>ebből: helyi megállapítású ápolási díj</t>
  </si>
  <si>
    <t xml:space="preserve">ebből: mozgáskorlátozottak szerzési és átalakítási támogatása        </t>
  </si>
  <si>
    <t xml:space="preserve">ebből: megváltozott munkaképességűek illetve egészségkárosodottak kereset-kiegészítése      </t>
  </si>
  <si>
    <t xml:space="preserve">ebből: kormányhivatalok által folyósított közgyógyellátás [Szoctv.50.§ (1)-(2) bekezdése] </t>
  </si>
  <si>
    <t xml:space="preserve">ebből: cukorbetegek támogatása        </t>
  </si>
  <si>
    <t xml:space="preserve">ebből: helyi megállapítású közgyógyellátás [Szoctv.50.§ (3) bekezdése]  </t>
  </si>
  <si>
    <t>ebből: egészségügyi szolgáltatási jogosultságra való jogosultság szociális rászorultság alapján [Szoctv. 54. §-a]</t>
  </si>
  <si>
    <t xml:space="preserve">ebből: a Nemzeti Foglalkoztatási Alalpból folyósított passzív, ellátási típusú támogatások, így különösen az álláskeresési járadék, a nyugdíj előtti álláskeresési segély, valamint az ellátások megállapításával kapcsolatos utiköltség-térítés        </t>
  </si>
  <si>
    <t xml:space="preserve">ebből: korhatár előtti ellátás és a fegyveres testületek volt tagjai szolgálati járandósága     </t>
  </si>
  <si>
    <t xml:space="preserve">ebből: munkáltatói befizetésből finanszírozott korengedményes nyugdíj       </t>
  </si>
  <si>
    <t xml:space="preserve">ebből: átmeneti bányászjáradék        </t>
  </si>
  <si>
    <t xml:space="preserve">ebből: szénjárandóság pénzbeli megváltása       </t>
  </si>
  <si>
    <t xml:space="preserve">ebből: mecseki bányászatban munkát végzők bányászati kereset-kiegészítése        </t>
  </si>
  <si>
    <t xml:space="preserve">ebből: mezőgazdasági járadék        </t>
  </si>
  <si>
    <t xml:space="preserve">ebből: foglalkoztatást helyettesítő támogatás [Szoctv. 35. § (1) bek.]       </t>
  </si>
  <si>
    <t xml:space="preserve">ebből: polgármesterek korhatár előtti ellátása        </t>
  </si>
  <si>
    <t xml:space="preserve">ebből: hozzájárulás a lakossági energiaköltségekhez        </t>
  </si>
  <si>
    <t xml:space="preserve">ebből: lakbértámogatás       </t>
  </si>
  <si>
    <t xml:space="preserve">ebből: lakásfenntartási támogatás [Szoctv. 38. § (1) bek. a) és b) pontok]         </t>
  </si>
  <si>
    <t xml:space="preserve">ebből: adósságcsökkentési támogatás [Szoctv. 55/A. § 1. bek. b) pont]        </t>
  </si>
  <si>
    <t xml:space="preserve">ebből: természetben nyújtott lakásfenntartási támogatás [Szoctv. 47.§ (1) bek. b) pont]        </t>
  </si>
  <si>
    <t xml:space="preserve">ebből: adósságkezelési szolgáltatás keretében gáz-vagy áram fogyasztást mérő készülék biztosítása [Szoctv. 55/A. § (3) bek.]       </t>
  </si>
  <si>
    <t xml:space="preserve">ebből: állami gondozottak pénzbeli juttatásai       </t>
  </si>
  <si>
    <t xml:space="preserve">ebből: oktatásban résztvevők pénzbeli juttatásai       </t>
  </si>
  <si>
    <t xml:space="preserve">ebből: házastársi pótlék        </t>
  </si>
  <si>
    <t xml:space="preserve">ebből: Hadigondozottak Közalapítványát terhelő hadigondozotti ellátások       </t>
  </si>
  <si>
    <t xml:space="preserve">ebből: tudományos fokozattal rendelkezők nyugdíjkiegészítése        </t>
  </si>
  <si>
    <t xml:space="preserve">ebből:nemzeti gondozotti ellátások       </t>
  </si>
  <si>
    <t xml:space="preserve">ebből: nemzeti helytállásért pótlék       </t>
  </si>
  <si>
    <t xml:space="preserve">ebből: egyes nyugdíjjogi hátrányok enyhítése miatti (közszolgálati idő után járó) nyugdíj-kiegészítés        </t>
  </si>
  <si>
    <t xml:space="preserve">ebből: egyes, tartós időtartamú szabadságelvonást elszenvedettek részére járó juttatás       </t>
  </si>
  <si>
    <t xml:space="preserve">ebből: a Nemzet Színésze címet viselő színészek havi életjáradéka, művészeti nyugdíjsegélyek, balettművészeti életjáradék        </t>
  </si>
  <si>
    <t xml:space="preserve">ebből: az elhunyt akadémikusok hozzátartozóinak folyósított özvegyi- és árvaellátás        </t>
  </si>
  <si>
    <t xml:space="preserve">ebből: a Nemzet Sportolója címmel járó járadék, olimpiai járadék, idős sportolók szociális támogatása       </t>
  </si>
  <si>
    <t xml:space="preserve">ebből: életjáradék termőföldért        </t>
  </si>
  <si>
    <t xml:space="preserve">ebből: Bevándorlási és Állampolgársági Hivatal által folyósított ellátások        </t>
  </si>
  <si>
    <t xml:space="preserve">ebből: szépkorúak jubileumi juttatása       </t>
  </si>
  <si>
    <t xml:space="preserve">ebből: időskorúak járadéka [Szoctv. 32/B. § (1) bekezdése] </t>
  </si>
  <si>
    <t xml:space="preserve">ebből: rendszeres szociális segély [Szoctv. 37. § (1) bek. a) - d) pontja] </t>
  </si>
  <si>
    <t xml:space="preserve">ebből: önkormányzati segély [Szoctv. 45.§] </t>
  </si>
  <si>
    <t xml:space="preserve">ebből: egyéb, az önkormányzat rendeletében megállapított juttatás        </t>
  </si>
  <si>
    <t>ebből: természetben nyújtott rendszeres szociális segély [Szoctv. 47.§ (1) bekezdés a) pontja]</t>
  </si>
  <si>
    <t>ebből: természetben nyújtott önkormányzati segély [Szoctv. 47. § (1) bekezdés c) pontja],</t>
  </si>
  <si>
    <t xml:space="preserve">ebből: köztemetés [Szoctv. 48.§]       </t>
  </si>
  <si>
    <t xml:space="preserve">ebből: rászorultságtól függõ normatív kedvezmények [Gyvt. 151. § (5) bekezdése]  </t>
  </si>
  <si>
    <t xml:space="preserve">ebből: önkormányzat által saját hatáskörben (nem szociális és gyermekvédelmi előírások alapján) adott pénzügyi ellátás       </t>
  </si>
  <si>
    <t xml:space="preserve">ebből: önkormányzat által saját hatáskörben (nem szociális és gyermekvédelmi előírások alapján) adott természetbeni ellátás        </t>
  </si>
  <si>
    <t xml:space="preserve">ebből: települési támogatás [Szoctv. 45.§] </t>
  </si>
  <si>
    <t xml:space="preserve">ebből: egészségkárosodási és gyermekfelügyeleti támogatás [Szoctv. 37.§ (1) bekezdés a) és b) pontja] </t>
  </si>
  <si>
    <t>01 Közhatalmi eredményszemléletű bevételek</t>
  </si>
  <si>
    <t>02 Eszközök és szolgáltatások értékesítése nettó eredményszemléletű bevételei</t>
  </si>
  <si>
    <t>03 Tevékenység egyéb nettó eredményszemléletű bevételei</t>
  </si>
  <si>
    <t>I Tevékenység nettó eredményszemléletű bevétele (=01+02+03)</t>
  </si>
  <si>
    <t>06 Központi működési célú támogatások eredményszemléletű bevételei</t>
  </si>
  <si>
    <t>07 Egyéb működési célú támogatások eredményszemléletű bevételei</t>
  </si>
  <si>
    <t>09 Különféle egyéb eredményszemléletű bevételek</t>
  </si>
  <si>
    <t>III Egyéb eredményszemléletű bevételek (=06+07+08+09)</t>
  </si>
  <si>
    <t>10 Anyagköltség</t>
  </si>
  <si>
    <t>11 Igénybe vett szolgáltatások értéke</t>
  </si>
  <si>
    <t>13 Eladott (közvetített) szolgáltatások értéke</t>
  </si>
  <si>
    <t>IV Anyagjellegű ráfordítások (=10+11+12+13)</t>
  </si>
  <si>
    <t>14 Bérköltség</t>
  </si>
  <si>
    <t>15 Személyi jellegű egyéb kifizetések</t>
  </si>
  <si>
    <t>16 Bérjárulékok</t>
  </si>
  <si>
    <t>V Személyi jellegű ráfordítások (=14+15+16)</t>
  </si>
  <si>
    <t>VI Értékcsökkenési leírás</t>
  </si>
  <si>
    <t>VII Egyéb ráfordítások</t>
  </si>
  <si>
    <t>A)  TEVÉKENYSÉGEK EREDMÉNYE (=I±II+III-IV-V-VI-VII)</t>
  </si>
  <si>
    <t>20 Egyéb kapott (járó) kamatok és kamatjellegű eredményszemléletű bevételek</t>
  </si>
  <si>
    <t>VIII Pénzügyi műveletek eredményszemléletű bevételei (=17+18+19+20+21)</t>
  </si>
  <si>
    <t>B)  PÉNZÜGYI MŰVELETEK EREDMÉNYE (=VIII-IX)</t>
  </si>
  <si>
    <t>C)  MÉRLEG SZERINTI EREDMÉNY (=±A±B)</t>
  </si>
  <si>
    <t>A/I/2 Szellemi termékek</t>
  </si>
  <si>
    <t>A/I Immateriális javak (=A/I/1+A/I/2+A/I/3)</t>
  </si>
  <si>
    <t>A/II/1 Ingatlanok és a kapcsolódó vagyoni értékű jogok</t>
  </si>
  <si>
    <t>A/II/2 Gépek, berendezések, felszerelések, járművek</t>
  </si>
  <si>
    <t>A/II Tárgyi eszközök  (=A/II/1+...+A/II/5)</t>
  </si>
  <si>
    <t>A/III/1 Tartós részesedések (=A/III/1a+…+A/III/1e)</t>
  </si>
  <si>
    <t>A/III/1b - ebből: tartós részesedések nem pénzügyi vállalkozásban</t>
  </si>
  <si>
    <t>A/III Befektetett pénzügyi eszközök (=A/III/1+A/III/2+A/III/3)</t>
  </si>
  <si>
    <t>A) NEMZETI VAGYONBA TARTOZÓ BEFEKTETETT ESZKÖZÖK (=A/I+A/II+A/III+A/IV)</t>
  </si>
  <si>
    <t>C/II/1 Forintpénztár</t>
  </si>
  <si>
    <t>C/II Pénztárak, csekkek, betétkönyvek (=C/II/1+C/II/2+C/II/3)</t>
  </si>
  <si>
    <t>C/III/1 Kincstáron kívüli forintszámlák</t>
  </si>
  <si>
    <t>C/III Forintszámlák (=C/III/1+C/III/2)</t>
  </si>
  <si>
    <t>C) PÉNZESZKÖZÖK (=C/I+…+C/IV)</t>
  </si>
  <si>
    <t>D/I/3 Költségvetési évben esedékes követelések közhatalmi bevételre (=D/I/3a+…+D/I/3f)</t>
  </si>
  <si>
    <t>D/I/3d - ebből: költségvetési évben esedékes követelések vagyoni típusú adókra</t>
  </si>
  <si>
    <t>D/I/3e - ebből: költségvetési évben esedékes követelések termékek és szolgáltatások adóira</t>
  </si>
  <si>
    <t>D/I/3f - ebből: költségvetési évben esedékes követelések egyéb közhatalmi bevételekre</t>
  </si>
  <si>
    <t>D/I/4 Költségvetési évben esedékes követelések működési bevételre (=D/I/4a+…+D/I/4i)</t>
  </si>
  <si>
    <t>D/I/4a - ebből: költségvetési évben esedékes követelések készletértékesítés ellenértékére, szolgáltatások ellenértékére, közvetített szolgáltatások ellenértékére</t>
  </si>
  <si>
    <t>D/I Költségvetési évben esedékes követelések (=D/I/1+…+D/I/8)</t>
  </si>
  <si>
    <t>D/III/1 Adott előlegek (=D/III/1a+…+D/III/1f)</t>
  </si>
  <si>
    <t>D/III/1e - ebből: foglalkoztatottaknak adott előlegek</t>
  </si>
  <si>
    <t>D/III/1f - ebből: túlfizetések, téves és visszajáró kifizetések</t>
  </si>
  <si>
    <t>D/III/4 Forgótőke elszámolása</t>
  </si>
  <si>
    <t>D/III Követelés jellegű sajátos elszámolások (=D/III/1+…+D/III/9)</t>
  </si>
  <si>
    <t>D) KÖVETELÉSEK  (=D/I+D/II+D/III)</t>
  </si>
  <si>
    <t>E/III/1 December havi illetmények, munkabérek elszámolása</t>
  </si>
  <si>
    <t>E/III/2 Utalványok, bérletek és más hasonló, készpénz-helyettesítő fizetési eszköznek nem minősülő eszközök elszámolásai</t>
  </si>
  <si>
    <t>E/III Egyéb sajátos eszközoldali elszámolások (=E/III/1+E/III/2)</t>
  </si>
  <si>
    <t>E) EGYÉB SAJÁTOS ELSZÁMOLÁSOK (=E/I+E/II+E/III)</t>
  </si>
  <si>
    <t>ESZKÖZÖK ÖSSZESEN (=A+B+C+D+E+F)</t>
  </si>
  <si>
    <t>G/I  Nemzeti vagyon induláskori értéke</t>
  </si>
  <si>
    <t>G/II Nemzeti vagyon változásai</t>
  </si>
  <si>
    <t>G/III/3 Pénzeszközön kívüli egyéb eszközök induláskori értéke és változásai</t>
  </si>
  <si>
    <t>G/III Egyéb eszközök induláskori értéke és változásai (=G/III/1+G/III/2+G/III/3)</t>
  </si>
  <si>
    <t>G/IV Felhalmozott eredmény</t>
  </si>
  <si>
    <t>G/VI Mérleg szerinti eredmény</t>
  </si>
  <si>
    <t>G/ SAJÁT TŐKE  (= G/I+…+G/VI)</t>
  </si>
  <si>
    <t>H/I/3 Költségvetési évben esedékes kötelezettségek dologi kiadásokra</t>
  </si>
  <si>
    <t>H/I Költségvetési évben esedékes kötelezettségek (=H/I/1+…+H/I/9)</t>
  </si>
  <si>
    <t>H/II/3 Költségvetési évet követően esedékes kötelezettségek dologi kiadásokra</t>
  </si>
  <si>
    <t>H/II/9 Költségvetési évet követően esedékes kötelezettségek finanszírozási kiadásokra (&gt;=H/II/9a+…+H/II/9j)</t>
  </si>
  <si>
    <t>H/II/9e - ebből: költségvetési évet követően esedékes kötelezettségek államháztartáson belüli megelőlegezések visszafizetésére</t>
  </si>
  <si>
    <t>H/II Költségvetési évet követően esedékes kötelezettségek (=H/II/1+…+H/II/9)</t>
  </si>
  <si>
    <t>H/III/1 Kapott előlegek</t>
  </si>
  <si>
    <t>H/III Kötelezettség jellegű sajátos elszámolások (=H/III/1+…+H/III/10)</t>
  </si>
  <si>
    <t>H) KÖTELEZETTSÉGEK (=H/I+H/II+H/III)</t>
  </si>
  <si>
    <t>J/2 Költségek, ráfordítások passzív időbeli elhatárolása</t>
  </si>
  <si>
    <t>J) PASSZÍV IDŐBELI ELHATÁROLÁSOK (=J/1+J/2+J/3)</t>
  </si>
  <si>
    <t>FORRÁSOK ÖSSZESEN (=G+H+I+J)</t>
  </si>
  <si>
    <t>04 Saját termelésű készletek állományváltozása</t>
  </si>
  <si>
    <t>05 Saját előállítású eszközök aktivált értéke</t>
  </si>
  <si>
    <t>II Aktivált saját teljesítmények értéke (=±04+05)</t>
  </si>
  <si>
    <t>08 Felhalmozási célú támogatások eredményszemléletű bevételei</t>
  </si>
  <si>
    <t>12 Eladott áruk beszerzési értéke</t>
  </si>
  <si>
    <t>17 Kapott (járó) osztalék és részesedés</t>
  </si>
  <si>
    <t>18 Részesedésekből származó eredményszemléletű bevételek, árfolyamnyereségek</t>
  </si>
  <si>
    <t>19 Befektetett pénzügyi eszközökből származó eredményszemléletű bevételek, árfolyamnyereségek</t>
  </si>
  <si>
    <t>21 Pénzügyi műveletek egyéb eredményszemléletű bevételei (&gt;=21a+21b)</t>
  </si>
  <si>
    <t>21a - ebből: lekötött bankbetétek mérlegfordulónapi értékelése során megállapított (nem realizált) árfolyamnyeresége</t>
  </si>
  <si>
    <t>21b - ebből: egyéb pénzeszközök mérlegfordulónapi értékelése során megállapított (nem realizált) árfolyamnyeresége</t>
  </si>
  <si>
    <t>22 Részesedésekből származó ráfordítások, árfolyamveszteségek</t>
  </si>
  <si>
    <t>23 Befektetett pénzügyi eszközökből (értékpapírokból, kölcsönökből) származó ráfordítások, árfolyamveszteségek</t>
  </si>
  <si>
    <t>24 Fizetendő kamatok és kamatjellegű ráfordítások</t>
  </si>
  <si>
    <t>25 Részesedések, értékpapírok, pénzeszközök értékvesztése (&gt;=25a+25b)</t>
  </si>
  <si>
    <t>25a - ebből: lekötött bankbetétek értékvesztése</t>
  </si>
  <si>
    <t>25b - ebből: Kincstáron kívüli forint- és devizaszámlák értékvesztése</t>
  </si>
  <si>
    <t>26 Pénzügyi műveletek egyéb ráfordításai (&gt;=26a+26b)</t>
  </si>
  <si>
    <t>26a - ebből: lekötött bankbetétek mérlegfordulónapi értékelése során megállapított (nem realizált) árfolyamvesztesége</t>
  </si>
  <si>
    <t>26b - ebből: egyéb pénzeszközök mérlegfordulónapi értékelése során megállapított (nem realizált) árfolyamvesztesége</t>
  </si>
  <si>
    <t>IX Pénzügyi műveletek ráfordításai (=22+23+24+25+26)</t>
  </si>
  <si>
    <t>A/I/1 Vagyoni értékű jogok</t>
  </si>
  <si>
    <t>A/I/3 Immateriális javak értékhelyesbítése</t>
  </si>
  <si>
    <t>A/II/3 Tenyészállatok</t>
  </si>
  <si>
    <t>A/II/4 Beruházások, felújítások</t>
  </si>
  <si>
    <t>A/II/5 Tárgyi eszközök értékhelyesbítése</t>
  </si>
  <si>
    <t>A/III/1a - ebből: tartós részesedések jegybankban</t>
  </si>
  <si>
    <t>A/III/1c - ebből: tartós részesedésel pénzügyi vállalkozásban</t>
  </si>
  <si>
    <t>A/III/1d - ebből: tartós részesedések társulásban</t>
  </si>
  <si>
    <t>A/III/1e - ebből: egyéb tartós részesedések</t>
  </si>
  <si>
    <t>A/III/2 Tartós hitelviszonyt megtestesítő értékpapírok (&gt;=A/III/2a+A/III/2/b)</t>
  </si>
  <si>
    <t>A/III/2a - ebből: államkötvények</t>
  </si>
  <si>
    <t>A/III/2b - ebből: helyi önkormányzatok kötvényei</t>
  </si>
  <si>
    <t>A/III/3 Befektetett pénzügyi eszközök értékhelyesbítése</t>
  </si>
  <si>
    <t>A/IV/1 Koncesszióba, vagyonkezelésbe adott eszközök (=A/IV/1a+A/IV/1b+A/IV/1c)</t>
  </si>
  <si>
    <t>A/IV/1a - ebből: immateriális javak</t>
  </si>
  <si>
    <t>A/IV/1b - ebből: tárgyi eszközök</t>
  </si>
  <si>
    <t>A/IV/1c - ebből: tartós részesedések, tartós hitelviszonyt megtestesítő értékpapírok</t>
  </si>
  <si>
    <t>A/IV/2 Koncesszióba, vagyonkezelésbe adott eszközök értékhelyesbítése</t>
  </si>
  <si>
    <t>A/IV Koncesszióba, vagyonkezelésbe adott eszközök (=A/IV/1+A/IV/2)</t>
  </si>
  <si>
    <t>B/I/1 Vásárolt készletek</t>
  </si>
  <si>
    <t>B/I/2 Átsorolt, követelés fejében átvett készletek</t>
  </si>
  <si>
    <t>B/I/3 Egyéb készletek</t>
  </si>
  <si>
    <t>B/I/4  Befejezetlen termelés, félkész termékek, késztermékek</t>
  </si>
  <si>
    <t>B/I/5 Növendék-, hízó és egyéb állatok</t>
  </si>
  <si>
    <t>B/I Készletek (=B/I/1+…+B/I/5)</t>
  </si>
  <si>
    <t>B/II/1 Nem tartós részesedések</t>
  </si>
  <si>
    <t>B/II/2 Forgatási célú hitelviszonyt megtestesítő értékpapírok (&gt;=B/II/2a+…+B/II/2e)</t>
  </si>
  <si>
    <t>B/II/2a - ebből: kárpótlási jegyek</t>
  </si>
  <si>
    <t>B/II/2b - ebből: kincstárjegyek</t>
  </si>
  <si>
    <t>B/II/2c - ebből: államkötvények</t>
  </si>
  <si>
    <t>B/II/2d - ebből: helyi önkormányzatok kötvényei</t>
  </si>
  <si>
    <t>B/II/2e - ebből: befektetési jegyek</t>
  </si>
  <si>
    <t>B/II Értékpapírok (=B/II/1+B/II/2)</t>
  </si>
  <si>
    <t>B) NEMZETI VAGYONBA TARTOZÓ FORGÓESZKÖZÖK (= B/I+B/II)</t>
  </si>
  <si>
    <t>C/I/1 Éven túli lejáratú forint lekötött bankbetétek</t>
  </si>
  <si>
    <t>C/I/2 Éven túli lejáratú deviza lekötött bankbetétek</t>
  </si>
  <si>
    <t>C/I Lekötött bankbetétek (=C/I/1+…+C/I/2)</t>
  </si>
  <si>
    <t>C/II/2 Valutapénztár</t>
  </si>
  <si>
    <t>C/II/3 Betétkönyvek, csekkek, elektronikus pénzeszközök</t>
  </si>
  <si>
    <t>C/III/2 Kincstárban vezetett forintszámlák</t>
  </si>
  <si>
    <t>C/IV/1 Kincstáron kívüli devizaszámlák</t>
  </si>
  <si>
    <t>C/IV/2 Kincstárban vezetett devizaszámlák</t>
  </si>
  <si>
    <t>C/IV Devizaszámlák (=CIV/1+C/IV/2)</t>
  </si>
  <si>
    <t>D/I/1 Költségvetési évben esedékes követelések működési célú támogatások bevételeire államháztartáson belülről (&gt;=D/I/1a)</t>
  </si>
  <si>
    <t>D/I/1a - ebből: költségvetési évben esedékes követelések működési célú visszatérítendő támogatások, kölcsönök visszatérülésére államháztartáson belülről</t>
  </si>
  <si>
    <t>D/I/2 Költségvetési évben esedékes követelések felhalmozási célú támogatások bevételeire államháztartáson belülről (&gt;=D/I/2a)</t>
  </si>
  <si>
    <t>D/I/2a - ebből: költségvetési évben esedékes követelések felhalmozási célú visszatérítendő támogatások, kölcsönök visszatérülésére államháztartáson belülről</t>
  </si>
  <si>
    <t>D/I/3a  - ebből: költségvetési évben esedékes követelések jövedelemadókra</t>
  </si>
  <si>
    <t>D/I/3b - ebből: költségvetési évben esedékes követelések szociális hozzájárulási adóra és járulékokra</t>
  </si>
  <si>
    <t>D/I/3c - ebből: költségvetési évben esedékes követelések bérhez és foglalkoztatáshoz kapcsolódó adókra</t>
  </si>
  <si>
    <t>D/I/4b - ebből: költségvetési évben esedékes követelések tulajdonosi bevételekre</t>
  </si>
  <si>
    <t>D/I/4c - ebből: költségvetési évben esedékes követelések ellátási díjakra</t>
  </si>
  <si>
    <t>D/I/4d - ebből: költségvetési évben esedékes követelések kiszámlázott általános forgalmi adóra</t>
  </si>
  <si>
    <t>D/I/4e - ebből: költségvetési évben esedékes követelések általános forgalmi adó visszatérítésére</t>
  </si>
  <si>
    <t>D/I/4f - ebből: költségvetési évben esedékes követelések kamatbevételekre és más nyereségjellegű bevételekre</t>
  </si>
  <si>
    <t>D/I/4g - ebből: költségvetési évben esedékes követelések egyéb pénzügyi műveletek bevételeire</t>
  </si>
  <si>
    <t>D/I/4h - ebből: költségvetési évben esedékes követelések biztosító által fizetett kártérítésre</t>
  </si>
  <si>
    <t>D/I/4i - ebből: költségvetési évben esedékes követelések egyéb működési bevételekre</t>
  </si>
  <si>
    <t>D/I/5 Költségvetési évben esedékes követelések felhalmozási bevételre (=D/I/5a+…+D/I/5e)</t>
  </si>
  <si>
    <t>D/I/5a - ebből: költségvetési évben esedékes követelések immateriális javak értékesítésére</t>
  </si>
  <si>
    <t>D/I/5b - ebből: költségvetési évben esedékes követelések ingatlanok értékesítésére</t>
  </si>
  <si>
    <t>D/I/5c - ebből: költségvetési évben esedékes követelések egyéb tárgyi eszközök értékesítésére</t>
  </si>
  <si>
    <t>D/I/5d - ebből: költségvetési évben esedékes követelések részesedések értékesítésére</t>
  </si>
  <si>
    <t>D/I/5e - ebből: költségvetési évben esedékes követelések részesedések megszűnéséhez kapcsolódó bevételekre</t>
  </si>
  <si>
    <t>D/I/6 Költségvetési évben esedékes követelések működési célú átvett pénzeszközre (&gt;=D/I/6a+D/I/6b+D/I/6c)</t>
  </si>
  <si>
    <t>D/I/6a - ebből: költségvetési évben esedékes követelések működési célú visszatérítendő támogatások, kölcsönök visszatérülése az Európai Uniótól</t>
  </si>
  <si>
    <t>D/I/6b - ebből: költségvetési évben esedékes követelések működési célú visszatérítendő támogatások, kölcsönök visszatérülése kormányoktól és más nemzetközi szervezetektől</t>
  </si>
  <si>
    <t>D/I/6c - ebből: költségvetési évben esedékes követelések működési célú visszatérítendő támogatások, kölcsönök visszatérülésére államháztartáson kívülről</t>
  </si>
  <si>
    <t>D/I/7 Költségvetési évben esedékes követelések felhalmozási célú átvett pénzeszközre (&gt;=D/I/7a+D/I/7b+D/I/7c)</t>
  </si>
  <si>
    <t>D/I/7a - ebből: költségvetési évben esedékes követelések felhalmozási célú visszatérítendő támogatások, kölcsönök visszatérülése az Európai Uniótól</t>
  </si>
  <si>
    <t>D/I/7b - ebből: költségvetési évben esedékes követelések felhalmozási célú visszatérítendő támogatások, kölcsönök visszatérülése kormányoktól és más nemzetközi szervezetektől</t>
  </si>
  <si>
    <t>D/I/7c - ebből: költségvetési évben esedékes követelések felhalmozási célú visszatérítendő támogatások, kölcsönök visszatérülésére államháztartáson kívülről</t>
  </si>
  <si>
    <t>D/I/8 Költségvetési évben esedékes követelések finanszírozási bevételekre (&gt;=D/I/8a+…+D/I/8g)</t>
  </si>
  <si>
    <t>D/I/8a - ebből: költségvetési évben esedékes követelések forgatási célú belföldi értékpapírok beváltásából, értékesítéséből</t>
  </si>
  <si>
    <t>D/I/8b - ebből: költségvetési évben esedékes követelések befektetési célú belföldi értékpapírok beváltásából, értékesítéséből</t>
  </si>
  <si>
    <t>D/I/8c - ebből: költségvetési évben esedékes követelések államháztartáson belüli megelőlegezések törlesztésére</t>
  </si>
  <si>
    <t>D/I/8d - ebből: költségvetési évben esedékes követelések hosszú lejáratú tulajdonosi kölcsönök bevételeire</t>
  </si>
  <si>
    <t>D/I/8e - ebből: költségvetési évben esedékes követelések rövid lejáratú tulajdonosi kölcsönök bevételeire</t>
  </si>
  <si>
    <t>D/I/8f - ebből: költségvetési évben esedékes követelések forgatási célú külföldi értékpapírok beváltásából, értékesítéséből</t>
  </si>
  <si>
    <t>D/I/8g - ebből: költségvetési évben esedékes követelések befektetési célú külföldi értékpapírok beváltásából, értékesítéséből</t>
  </si>
  <si>
    <t>D/II/1 Költségvetési évet követően esedékes követelések működési célú támogatások bevételeire államháztartáson belülről (&gt;=D/II/1a)</t>
  </si>
  <si>
    <t>D/II/1a - ebből: költségvetési évet követően esedékes követelések működési célú visszatérítendő támogatások, kölcsönök visszatérülésére államháztartáson belülről</t>
  </si>
  <si>
    <t>D/II/2 Költségvetési évet követően esedékes követelések felhalmozási célú támogatások bevételeire államháztartáson belülről (&gt;=D/II/2a)</t>
  </si>
  <si>
    <t>D/II/2a - ebből: költségvetési évet követően esedékes követelések felhalmozási célú visszatérítendő támogatások, kölcsönök visszatérülésére államháztartáson belülről</t>
  </si>
  <si>
    <t>D/II/3 Költségvetési évet követően esedékes követelések közhatalmi bevételre (=D/II/3a+…+D/II/3f)</t>
  </si>
  <si>
    <t>D/II/3a - ebből: költségvetési évet követően esedékes követelések jövedelemadókra</t>
  </si>
  <si>
    <t>D/II/3b - ebből: költségvetési évet követően esedékes követelések szociális hozzájárulási adóra és járulékokra</t>
  </si>
  <si>
    <t>D/II/3c - ebből: költségvetési évet követően esedékes követelések bérhez és foglalkoztatáshoz kapcsolódó adókra</t>
  </si>
  <si>
    <t>D/II/3d - ebből: költségvetési évet követően esedékes követelések vagyoni típusú adókra</t>
  </si>
  <si>
    <t>D/II/3e - ebből: költségvetési évet követően esedékes követelések termékek és szolgáltatások adóira</t>
  </si>
  <si>
    <t>D/II/3f - ebből: költségvetési évet követően esedékes követelések egyéb közhatalmi bevételekre</t>
  </si>
  <si>
    <t>D/II/4 Költségvetési évet követően esedékes követelések működési bevételre (=D/II/4a+…+D/II/4i)</t>
  </si>
  <si>
    <t>D/II/4a - ebből: költségvetési évet követően esedékes követelések készletértékesítés ellenértékére, szolgáltatások ellenértékére, közvetített szolgáltatások ellenértékére</t>
  </si>
  <si>
    <t>D/II/4b - ebből: költségvetési évet követően esedékes követelések tulajdonosi bevételekre</t>
  </si>
  <si>
    <t>D/II/4c - ebből: költségvetési évet követően esedékes követelések ellátási díjakra</t>
  </si>
  <si>
    <t>D/II/4d - ebből: költségvetési évet követően esedékes követelések kiszámlázott általános forgalmi adóra</t>
  </si>
  <si>
    <t>D/II/4e - ebből: költségvetési évet követően esedékes követelések általános forgalmi adó visszatérítésére</t>
  </si>
  <si>
    <t>D/II/4f - ebből: költségvetési évet követően esedékes követelések kamatbevételekre és más nyereségjellegű bevételekre</t>
  </si>
  <si>
    <t>D/II/4g - ebből: költségvetési évet követően esedékes követelések egyéb pénzügyi műveletek bevételeire</t>
  </si>
  <si>
    <t>D/II/4h - ebből: költségvetési évet követően esedékes követelések biztosító által fizetett kártérítésre</t>
  </si>
  <si>
    <t>D/II/4i - ebből: költségvetési évet követően esedékes követelések egyéb működési bevételekre</t>
  </si>
  <si>
    <t>D/II/5 Költségvetési évet követően esedékes követelések felhalmozási bevételre (=D/II/5a+…+D/II/5e)</t>
  </si>
  <si>
    <t>D/II/5a - ebből: költségvetési évet követően esedékes követelések immateriális javak értékesítésére</t>
  </si>
  <si>
    <t>D/II/5b - ebből: költségvetési évet követően esedékes követelések ingatlanok értékesítésére</t>
  </si>
  <si>
    <t>D/II/5c - ebből: költségvetési évet követően esedékes követelések egyéb tárgyi eszközök értékesítésére</t>
  </si>
  <si>
    <t>D/II/5d - ebből: költségvetési évet követően esedékes követelések részesedések értékesítésére</t>
  </si>
  <si>
    <t>D/II/5e - ebből: költségvetési évet követően esedékes követelések részesedések megszűnéséhez kapcsolódó bevételekre</t>
  </si>
  <si>
    <t>D/II/6 Költségvetési évet követően esedékes követelések működési célú átvett pénzeszközre (&gt;=D/II/6a+D/II/6b+D/II/6c)</t>
  </si>
  <si>
    <t>D/II/6a - ebből: költségvetési évet követően esedékes követelések működési célú visszatérítendő támogatások, kölcsönök visszatérülése az Európai Uniótól</t>
  </si>
  <si>
    <t>D/II/6b - ebből: költségvetési évet követően esedékes követelések működési célú visszatérítendő támogatások, kölcsönök visszatérülése kormányoktól és más nemzetközi szervezetektől</t>
  </si>
  <si>
    <t>D/II/6c - ebből: költségvetési évet követően esedékes követelések működési célú visszatérítendő támogatások, kölcsönök visszatérülésére államháztartáson kívülről</t>
  </si>
  <si>
    <t>D/II/7 Költségvetési évet követően esedékes követelések felhalmozási célú átvett pénzeszközre (&gt;=D/II/7a+D/II/7b+D/II/7c)</t>
  </si>
  <si>
    <t>D/II/7a - ebből: költségvetési évet követően esedékes követelések felhalmozási célú visszatérítendő támogatások, kölcsönök visszatérülése az Európai Uniótól</t>
  </si>
  <si>
    <t>D/II/7b - ebből: költségvetési évet követően esedékes követelések felhalmozási célú visszatérítendő támogatások, kölcsönök visszatérülése kormányoktól és más nemzetközi szervezetektől</t>
  </si>
  <si>
    <t>D/II/7c - ebből: költségvetési évet követően esedékes követelések felhalmozási célú visszatérítendő támogatások, kölcsönök visszatérülésére államháztartáson kívülről</t>
  </si>
  <si>
    <t>D/II/8 Költségvetési évet követően esedékes követelések finanszírozási bevételekre (=D/II/8a+D/II/8b+D/II/8c+D/II/8d)</t>
  </si>
  <si>
    <t>D/II8a - ebből: költségvetési évet követően esedékes követelések befektetési célú belföldi értékpapírok beváltásából, értékesítéséből</t>
  </si>
  <si>
    <t>D/II8b - ebből: költségvetési évet követően esedékes követelések államháztartáson belüli megelőlegezések törlesztésére</t>
  </si>
  <si>
    <t>D/II8c - ebből: költségvetési évet követően esedékes követelések hosszú lejáratú tulajdonosi kölcsönök bevételeire</t>
  </si>
  <si>
    <t>D/II8d - ebből: költségvetési évet követően esedékes követelések befektetési célú külföldi értékpapírok beváltásából, értékesítéséből</t>
  </si>
  <si>
    <t>D/II Költségvetési évet követően esedékes követelések (=D/II/1+…+D/II/8)</t>
  </si>
  <si>
    <t>D/III/1a - ebből: immateriális javakra adott előlegek</t>
  </si>
  <si>
    <t>D/III/1b - ebből: beruházásokra, felújításokra adott előlegek</t>
  </si>
  <si>
    <t>D/III/1c - ebből: készletekre adott előlegek</t>
  </si>
  <si>
    <t>D/III/1d - ebből: igénybe vett szolgáltatásra adott előlegek</t>
  </si>
  <si>
    <t>D/III/2 Továbbadási célból folyósított támogatások, ellátások elszámolása</t>
  </si>
  <si>
    <t>D/III/3 Más által beszedett bevételek elszámolása</t>
  </si>
  <si>
    <t>D/III/5 Vagyonkezelésbe adott eszközökkel kapcsolatos visszapótlási követelés elszámolása</t>
  </si>
  <si>
    <t>D/III/6 Nem társadalombiztosítás pénzügyi alapjait terhelő kifizetett ellátások megtérítésének elszámolása</t>
  </si>
  <si>
    <t>D/III/7 Folyósított, megelőlegezett társadalombiztosítási és családtámogatási ellátások elszámolása</t>
  </si>
  <si>
    <t>D/III/8 Részesedésszerzés esetén átadott eszközök</t>
  </si>
  <si>
    <t>D/III/9 Letétre, megőrzésre, fedezetkezelésre átadott pénzeszközök, biztosítékok</t>
  </si>
  <si>
    <t>E/I/1 Adott előleghez kapcsolódó előzetesen felszámított levonható általános forgalmi adó</t>
  </si>
  <si>
    <t>E/I/2 Más előzetesen felszámított levonható általános forgalmi adó</t>
  </si>
  <si>
    <t>E/I/3 Adott előleghez kapcsolódó előzetesen felszámított nem levonható általános forgalmi adó</t>
  </si>
  <si>
    <t>E/I/4 Más előzetesen felszámított nem levonható általános forgalmi adó</t>
  </si>
  <si>
    <t>E/I Előzetesen felszámított általános forgalmi adó elszámolása (=E/I/1+…+E/I/4)</t>
  </si>
  <si>
    <t>E/II/1 Kapott előleghez kapcsolódó fizetendő általános forgalmi adó</t>
  </si>
  <si>
    <t>E/II/2 Más fizetendő általános forgalmi adó</t>
  </si>
  <si>
    <t>E/II Fizetendő általános forgalmi adó elszámolása (=E/II/1+E/II/2)</t>
  </si>
  <si>
    <t>F/1  Eredményszemléletű bevételek aktív időbeli elhatárolása</t>
  </si>
  <si>
    <t>F/2 Költségek, ráfordítások aktív időbeli elhatárolása</t>
  </si>
  <si>
    <t>F/3 Halasztott ráfordítások</t>
  </si>
  <si>
    <t>F) AKTÍV IDŐBELI  ELHATÁROLÁSOK  (=F/1+F/2+F/3)</t>
  </si>
  <si>
    <t>G/III/1 Megszűnés miatt átvett lekötött betétek könyv szerinti értéke és változása</t>
  </si>
  <si>
    <t>G/III/2 Megszűnés miatt átvett egyéb pénzeszközök könyv szerinti értéke és változása</t>
  </si>
  <si>
    <t>G/V Eszközök értékhelyesbítésének forrása</t>
  </si>
  <si>
    <t>H/I/1 Költségvetési évben esedékes kötelezettségek személyi juttatásokra</t>
  </si>
  <si>
    <t>H/I/2 Költségvetési évben esedékes kötelezettségek munkaadókat terhelő járulékokra és szociális hozzájárulási adóra</t>
  </si>
  <si>
    <t>H/I/4 Költségvetési évben esedékes kötelezettségek ellátottak pénzbeli juttatásaira</t>
  </si>
  <si>
    <t>H/I/5 Költségvetési évben esedékes kötelezettségek egyéb működési célú kiadásokra (&gt;=H/I/5a+H/I/5b)</t>
  </si>
  <si>
    <t>H/I/5a - ebből: költségvetési évben esedékes kötelezettségek működési célú visszatérítendő támogatások, kölcsönök törlesztésére államháztartáson belülre</t>
  </si>
  <si>
    <t>H/I/5b - ebből: költségvetési évben esedékes kötelezettségek működési célú támogatásokra az Európai Uniónak</t>
  </si>
  <si>
    <t>H/I/6 Költségvetési évben esedékes kötelezettségek beruházásokra</t>
  </si>
  <si>
    <t>H/I/7 Költségvetési évben esedékes kötelezettségek felújításokra</t>
  </si>
  <si>
    <t>H/I/8 Költségvetési évben esedékes kötelezettségek egyéb felhalmozási célú kiadásokra (&gt;=H/I/8a+H/I/8b)</t>
  </si>
  <si>
    <t>H/I/8a - ebből: költségvetési évben esedékes kötelezettségek felhalmozási célú visszatérítendő támogatások, kölcsönök törlesztésére államháztartáson belülre</t>
  </si>
  <si>
    <t>H/I/8b - ebből: költségvetési évben esedékes kötelezettségek felhalmozási célú támogatásokra az Európai Uniónak</t>
  </si>
  <si>
    <t>H/I/9 Költségvetési évben esedékes kötelezettségek finanszírozási kiadásokra (&gt;=H/I/9a+…+H/I/9l)</t>
  </si>
  <si>
    <t>H/I/9a - ebből: költségvetési évben esedékes kötelezettségek hosszú lejáratú hitelek, kölcsönök törlesztésére pénzügyi vállalkozásnak</t>
  </si>
  <si>
    <t>H/I/9b - ebből: költségvetési évben esedékes kötelezettségek rövid lejáratú hitelek, kölcsönök törlesztésére pénzügyi vállalkozásnak</t>
  </si>
  <si>
    <t>H/I/9c - ebből: költségvetési évben esedékes kötelezettségek kincstárjegyek beváltására</t>
  </si>
  <si>
    <t>H/I/9d - ebből: költségvetési évben esedékes kötelezettségek éven belüli lejáratú belföldi értékpapírok beváltására</t>
  </si>
  <si>
    <t>H/I/9e - ebből: költségvetési évben esedékes kötelezettségek belföldi kötvények beváltására</t>
  </si>
  <si>
    <t>H/I/9f - ebből: költségvetési évben esedékes kötelezettségek éven túli lejáratú belföldi értékpapírok beváltására</t>
  </si>
  <si>
    <t>H/I/9g - ebből: költségvetési évben esedékes kötelezettségek államháztartáson belüli megelőlegezések visszafizetésére</t>
  </si>
  <si>
    <t>H/I/9h - ebből: költségvetési évben esedékes kötelezettségek pénzügyi lízing kiadásaira</t>
  </si>
  <si>
    <t>H/I/9i - ebből: költségvetési évben esedékes kötelezettségek külföldi értékpapírok beváltására</t>
  </si>
  <si>
    <t>H/I/9j - ebből: költségvetési évben esedékes kötelezettségek hitelek, kölcsönök törlesztésére külföldi kormányoknak és nemzetközi szervezeteknek</t>
  </si>
  <si>
    <t>H/I/9k - ebből: költségvetési évben esedékes kötelezettségek hitelek, kölcsönök törlesztésére külföldi pénzintézeteknek</t>
  </si>
  <si>
    <t>H/I/9l - ebből: költségvetési évben esedékes kötelezettségek váltókiadásokra</t>
  </si>
  <si>
    <t>H/II/1 Költségvetési évet követően esedékes kötelezettségek személyi juttatásokra</t>
  </si>
  <si>
    <t>H/II/2 Költségvetési évet követően esedékes kötelezettségek munkaadókat terhelő járulékokra és szociális hozzájárulási adóra</t>
  </si>
  <si>
    <t>H/II/4 Költségvetési évet követően esedékes kötelezettségek ellátottak pénzbeli juttatásaira</t>
  </si>
  <si>
    <t>H/II/5 Költségvetési évet követően esedékes kötelezettségek egyéb működési célú kiadásokra (&gt;=H/II/5a+H/II/5b)</t>
  </si>
  <si>
    <t>H/II/5a - ebből: költségvetési évet követően esedékes kötelezettségek működési célú visszatérítendő támogatások, kölcsönök törlesztésére államháztartáson belülre</t>
  </si>
  <si>
    <t>H/II/5b - ebből: költségvetési évet követően esedékes kötelezettségek működési célú támogatásokra az Európai Uniónak</t>
  </si>
  <si>
    <t>H/II/6 Költségvetési évet követően esedékes kötelezettségek beruházásokra</t>
  </si>
  <si>
    <t>H/II/7 Költségvetési évet követően esedékes kötelezettségek felújításokra</t>
  </si>
  <si>
    <t>H/II/8 Költségvetési évet követően esedékes kötelezettségek egyéb felhalmozási célú kiadásokra (&gt;=H/II/8a+H/II/8b)</t>
  </si>
  <si>
    <t>H/II/8a - ebből: költségvetési évet követően esedékes kötelezettségek felhalmozási célú visszatérítendő támogatások, kölcsönök törlesztésére államháztartáson belülre</t>
  </si>
  <si>
    <t>H/II/8b - ebből: költségvetési évet követően esedékes kötelezettségek felhalmozási célú támogatásokra az Európai Uniónak</t>
  </si>
  <si>
    <t>H/II/9a - ebből: költségvetési évet követően esedékes kötelezettségek hosszú lejáratú hitelek, kölcsönök törlesztésére pénzügyi vállalkozásnak</t>
  </si>
  <si>
    <t>H/II/9b - ebből: költségvetési évet követően esedékes kötelezettségek kincstárjegyek beváltására</t>
  </si>
  <si>
    <t>H/II/9c - ebből: költségvetési évet követően esedékes kötelezettségek belföldi kötvények beváltására</t>
  </si>
  <si>
    <t>H/II/9d - ebből: költségvetési évet követően esedékes kötelezettségek éven túli lejáratú belföldi értékpapírok beváltására</t>
  </si>
  <si>
    <t>H/II/9f - ebből: költségvetési évet követően esedékes kötelezettségek pénzügyi lízing kiadásaira</t>
  </si>
  <si>
    <t>H/II/9g - ebből: költségvetési évet követően esedékes kötelezettségek külföldi értékpapírok beváltására</t>
  </si>
  <si>
    <t>H/II/9h - ebből: költségvetési évet követően esedékes kötelezettségek hitelek, kölcsönök törlesztésére külföldi kormányoknak és nemzetközi szervezeteknek</t>
  </si>
  <si>
    <t>H/II/9i - ebből: költségvetési évet követően esedékes kötelezettségek külföldi hitelek, kölcsönök törlesztésére külföldi pénzintézeteknek</t>
  </si>
  <si>
    <t>H/II/9j - ebből: költségvetési évet követően esedékes kötelezettségek váltókiadásokra</t>
  </si>
  <si>
    <t>H/III/2 Továbbadási célból folyósított támogatások, ellátások elszámolása</t>
  </si>
  <si>
    <t>H/III/3 Más szervezetet megillető bevételek elszámolása</t>
  </si>
  <si>
    <t>H/III/4 Forgótőke elszámolása (Kincstár)</t>
  </si>
  <si>
    <t>H/III/5 Nemzeti vagyonba tartozó befektetett eszközökkel kapcsolatos egyes kötelezettség jellegű sajátos elszámolások</t>
  </si>
  <si>
    <t>H/III/6 Nem társadalombiztosítás pénzügyi alapjait terhelő kifizetett ellátások megtérítésének elszámolása</t>
  </si>
  <si>
    <t>H/III/7 Munkáltató által korengedményes nyugdíjhoz megfizetett hozzájárulás elszámolása</t>
  </si>
  <si>
    <t>H/III/8 Letétre, megőrzésre, fedezetkezelésre átvett pénzeszközök, biztosítékok</t>
  </si>
  <si>
    <t>H/III/9 Nemzetközi támogatási programok pénzeszközei</t>
  </si>
  <si>
    <t>H/III/10 Államadósság Kezelő Központ Zrt.-nél elhelyezett fedezeti betétek</t>
  </si>
  <si>
    <t>I) KINCSTÁRI SZÁMLAVEZETÉSSEL KAPCSOLATOS ELSZÁMOLÁSOK</t>
  </si>
  <si>
    <t>J/1 Eredményszemléletű bevételek passzív időbeli elhatárolása</t>
  </si>
  <si>
    <t>J/3 Halasztott eredményszemléletű bevételek</t>
  </si>
  <si>
    <t>K89</t>
  </si>
  <si>
    <t>B411</t>
  </si>
  <si>
    <t xml:space="preserve"> </t>
  </si>
  <si>
    <t>felsőfokú végzettségű egyéb munkavállaló (nem vezető)</t>
  </si>
  <si>
    <t>Kiadások (Ft)</t>
  </si>
  <si>
    <t>Bevételek (Ft)</t>
  </si>
  <si>
    <t>Beruházások és felújítások (Ft)</t>
  </si>
  <si>
    <t>Általános- és céltartalékok (Ft)</t>
  </si>
  <si>
    <t>Irányító szervi támogatások folyósítása (Ft)</t>
  </si>
  <si>
    <t>Lakosságnak juttatott támogatások, szociális, rászorultsági jellegű ellátások (Ft)</t>
  </si>
  <si>
    <t>Támogatások, kölcsönök nyújtása és törlesztése (Ft)</t>
  </si>
  <si>
    <t>Támogatások, kölcsönök bevételei (Ft)</t>
  </si>
  <si>
    <t>Helyi adó és egyéb közhatalmi bevételek (Ft)</t>
  </si>
  <si>
    <t>A helyi önkormányzat eredménykimutatása (Ft)</t>
  </si>
  <si>
    <t>A helyi önkormányzat pénzmaradvány kimutatása (Ft)</t>
  </si>
  <si>
    <t>A helyi önkormányzat mérlege (Ft)</t>
  </si>
  <si>
    <t>Bérbaltavár Község Önkormányzatának 2020. évi zárszámadása</t>
  </si>
  <si>
    <t>Települési önkormányzatok gyermekétkeztetési feladatainak támogatása</t>
  </si>
  <si>
    <t>B1131</t>
  </si>
  <si>
    <t>B1132</t>
  </si>
  <si>
    <t>Előző időszak (2019. év)</t>
  </si>
  <si>
    <t>Tárgyi időszak (2020. év)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</si>
</sst>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\ _F_t_-;\-* #,##0\ _F_t_-;_-* &quot;-&quot;\ _F_t_-;_-@_-"/>
    <numFmt numFmtId="166" formatCode="0__"/>
    <numFmt numFmtId="167" formatCode="\ ##########"/>
    <numFmt numFmtId="176" formatCode="#,##0\ _F_t"/>
  </numFmts>
  <fonts count="42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b/>
      <sz val="10"/>
      <name val="Bookman Old Style"/>
      <family val="1"/>
      <charset val="238"/>
    </font>
    <font>
      <sz val="10"/>
      <name val="Bookman Old Style"/>
      <family val="1"/>
      <charset val="238"/>
    </font>
    <font>
      <b/>
      <sz val="12"/>
      <name val="Bookman Old Style"/>
      <family val="1"/>
      <charset val="238"/>
    </font>
    <font>
      <b/>
      <sz val="11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sz val="10"/>
      <name val="Arial CE"/>
      <charset val="238"/>
    </font>
    <font>
      <sz val="11"/>
      <name val="Bookman Old Style"/>
      <family val="1"/>
      <charset val="238"/>
    </font>
    <font>
      <b/>
      <i/>
      <sz val="14"/>
      <name val="Bookman Old Style"/>
      <family val="1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sz val="14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sz val="12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b/>
      <i/>
      <sz val="12"/>
      <color indexed="8"/>
      <name val="Bookman Old Style"/>
      <family val="1"/>
      <charset val="238"/>
    </font>
    <font>
      <b/>
      <sz val="10"/>
      <color indexed="8"/>
      <name val="Bookman Old Style"/>
      <family val="1"/>
      <charset val="238"/>
    </font>
    <font>
      <b/>
      <sz val="11"/>
      <color indexed="10"/>
      <name val="Bookman Old Style"/>
      <family val="1"/>
      <charset val="238"/>
    </font>
    <font>
      <i/>
      <sz val="11"/>
      <color indexed="8"/>
      <name val="Calibri"/>
      <family val="2"/>
      <charset val="238"/>
    </font>
    <font>
      <b/>
      <i/>
      <u/>
      <sz val="12"/>
      <color indexed="8"/>
      <name val="Bookman Old Style"/>
      <family val="1"/>
      <charset val="238"/>
    </font>
    <font>
      <i/>
      <sz val="14"/>
      <color indexed="8"/>
      <name val="Bookman Old Style"/>
      <family val="1"/>
      <charset val="238"/>
    </font>
    <font>
      <b/>
      <i/>
      <sz val="10"/>
      <color indexed="8"/>
      <name val="Bookman Old Style"/>
      <family val="1"/>
      <charset val="238"/>
    </font>
    <font>
      <i/>
      <sz val="10"/>
      <name val="Bookman Old Style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1"/>
      <name val="Bookman Old Style"/>
      <family val="1"/>
      <charset val="238"/>
    </font>
    <font>
      <b/>
      <sz val="11"/>
      <color theme="1"/>
      <name val="Bookman Old Style"/>
      <family val="1"/>
      <charset val="238"/>
    </font>
    <font>
      <b/>
      <sz val="10"/>
      <color theme="1"/>
      <name val="Bookman Old Style"/>
      <family val="1"/>
      <charset val="238"/>
    </font>
    <font>
      <sz val="10"/>
      <color theme="1"/>
      <name val="Bookman Old Style"/>
      <family val="1"/>
      <charset val="238"/>
    </font>
    <font>
      <b/>
      <sz val="10"/>
      <color indexed="8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b/>
      <i/>
      <u/>
      <sz val="12"/>
      <color indexed="8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1" fillId="0" borderId="0"/>
  </cellStyleXfs>
  <cellXfs count="254">
    <xf numFmtId="0" fontId="0" fillId="0" borderId="0" xfId="0"/>
    <xf numFmtId="0" fontId="0" fillId="0" borderId="0" xfId="0" applyAlignment="1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5" fillId="0" borderId="0" xfId="0" applyFont="1"/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0" fillId="0" borderId="0" xfId="0" applyBorder="1"/>
    <xf numFmtId="0" fontId="2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0" fillId="0" borderId="1" xfId="0" applyBorder="1"/>
    <xf numFmtId="0" fontId="4" fillId="0" borderId="1" xfId="0" applyFont="1" applyFill="1" applyBorder="1" applyAlignment="1">
      <alignment vertical="center"/>
    </xf>
    <xf numFmtId="0" fontId="4" fillId="0" borderId="1" xfId="0" applyNumberFormat="1" applyFont="1" applyFill="1" applyBorder="1" applyAlignment="1">
      <alignment vertical="center"/>
    </xf>
    <xf numFmtId="167" fontId="4" fillId="0" borderId="1" xfId="0" applyNumberFormat="1" applyFont="1" applyFill="1" applyBorder="1" applyAlignment="1">
      <alignment vertical="center"/>
    </xf>
    <xf numFmtId="0" fontId="4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167" fontId="3" fillId="0" borderId="1" xfId="0" applyNumberFormat="1" applyFont="1" applyFill="1" applyBorder="1" applyAlignment="1">
      <alignment vertical="center"/>
    </xf>
    <xf numFmtId="166" fontId="4" fillId="0" borderId="1" xfId="0" applyNumberFormat="1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 wrapText="1"/>
    </xf>
    <xf numFmtId="0" fontId="15" fillId="0" borderId="1" xfId="0" applyFont="1" applyBorder="1"/>
    <xf numFmtId="0" fontId="16" fillId="0" borderId="1" xfId="0" applyFont="1" applyBorder="1"/>
    <xf numFmtId="0" fontId="20" fillId="0" borderId="0" xfId="0" applyFont="1"/>
    <xf numFmtId="0" fontId="9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vertical="center" wrapText="1"/>
    </xf>
    <xf numFmtId="167" fontId="10" fillId="0" borderId="1" xfId="0" applyNumberFormat="1" applyFont="1" applyFill="1" applyBorder="1" applyAlignment="1">
      <alignment vertical="center"/>
    </xf>
    <xf numFmtId="0" fontId="6" fillId="0" borderId="1" xfId="1" applyFont="1" applyFill="1" applyBorder="1" applyAlignment="1">
      <alignment horizontal="left" vertical="center" wrapText="1"/>
    </xf>
    <xf numFmtId="0" fontId="7" fillId="0" borderId="1" xfId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2" fillId="0" borderId="1" xfId="0" applyFont="1" applyFill="1" applyBorder="1" applyAlignment="1">
      <alignment horizontal="left" vertical="center" wrapText="1"/>
    </xf>
    <xf numFmtId="0" fontId="22" fillId="0" borderId="1" xfId="0" applyFont="1" applyBorder="1"/>
    <xf numFmtId="0" fontId="13" fillId="0" borderId="0" xfId="0" applyFont="1" applyFill="1" applyBorder="1" applyAlignment="1">
      <alignment horizontal="center" vertical="center" wrapText="1"/>
    </xf>
    <xf numFmtId="0" fontId="23" fillId="0" borderId="0" xfId="0" applyFont="1"/>
    <xf numFmtId="0" fontId="0" fillId="0" borderId="0" xfId="0" applyAlignment="1">
      <alignment wrapText="1"/>
    </xf>
    <xf numFmtId="0" fontId="22" fillId="0" borderId="1" xfId="0" applyFont="1" applyBorder="1" applyAlignment="1">
      <alignment horizontal="center" wrapText="1"/>
    </xf>
    <xf numFmtId="0" fontId="16" fillId="0" borderId="0" xfId="0" applyFont="1"/>
    <xf numFmtId="0" fontId="6" fillId="4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left" vertical="center"/>
    </xf>
    <xf numFmtId="0" fontId="0" fillId="4" borderId="1" xfId="0" applyFill="1" applyBorder="1"/>
    <xf numFmtId="0" fontId="7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0" fontId="25" fillId="5" borderId="1" xfId="0" applyFont="1" applyFill="1" applyBorder="1"/>
    <xf numFmtId="167" fontId="10" fillId="5" borderId="1" xfId="0" applyNumberFormat="1" applyFont="1" applyFill="1" applyBorder="1" applyAlignment="1">
      <alignment vertical="center"/>
    </xf>
    <xf numFmtId="0" fontId="15" fillId="5" borderId="1" xfId="0" applyFont="1" applyFill="1" applyBorder="1"/>
    <xf numFmtId="0" fontId="10" fillId="5" borderId="1" xfId="0" applyFont="1" applyFill="1" applyBorder="1" applyAlignment="1">
      <alignment horizontal="left" vertical="center"/>
    </xf>
    <xf numFmtId="0" fontId="5" fillId="6" borderId="1" xfId="0" applyFont="1" applyFill="1" applyBorder="1" applyAlignment="1">
      <alignment horizontal="left" vertical="center"/>
    </xf>
    <xf numFmtId="167" fontId="5" fillId="6" borderId="1" xfId="0" applyNumberFormat="1" applyFont="1" applyFill="1" applyBorder="1" applyAlignment="1">
      <alignment vertical="center"/>
    </xf>
    <xf numFmtId="0" fontId="15" fillId="6" borderId="1" xfId="0" applyFont="1" applyFill="1" applyBorder="1"/>
    <xf numFmtId="0" fontId="8" fillId="6" borderId="1" xfId="0" applyFont="1" applyFill="1" applyBorder="1" applyAlignment="1">
      <alignment horizontal="left" vertical="center"/>
    </xf>
    <xf numFmtId="0" fontId="5" fillId="6" borderId="1" xfId="0" applyFont="1" applyFill="1" applyBorder="1" applyAlignment="1">
      <alignment horizontal="left" vertical="center" wrapText="1"/>
    </xf>
    <xf numFmtId="0" fontId="6" fillId="6" borderId="1" xfId="0" applyFont="1" applyFill="1" applyBorder="1" applyAlignment="1">
      <alignment horizontal="left" vertical="center"/>
    </xf>
    <xf numFmtId="0" fontId="8" fillId="6" borderId="1" xfId="0" applyFont="1" applyFill="1" applyBorder="1" applyAlignment="1">
      <alignment horizontal="left" vertical="center" wrapText="1"/>
    </xf>
    <xf numFmtId="0" fontId="0" fillId="6" borderId="1" xfId="0" applyFill="1" applyBorder="1"/>
    <xf numFmtId="0" fontId="18" fillId="7" borderId="1" xfId="0" applyFont="1" applyFill="1" applyBorder="1"/>
    <xf numFmtId="0" fontId="5" fillId="7" borderId="1" xfId="0" applyFont="1" applyFill="1" applyBorder="1" applyAlignment="1">
      <alignment horizontal="left" vertical="center"/>
    </xf>
    <xf numFmtId="0" fontId="0" fillId="7" borderId="1" xfId="0" applyFill="1" applyBorder="1"/>
    <xf numFmtId="0" fontId="18" fillId="4" borderId="1" xfId="0" applyFont="1" applyFill="1" applyBorder="1"/>
    <xf numFmtId="0" fontId="18" fillId="8" borderId="1" xfId="0" applyFont="1" applyFill="1" applyBorder="1"/>
    <xf numFmtId="0" fontId="0" fillId="8" borderId="1" xfId="0" applyFill="1" applyBorder="1"/>
    <xf numFmtId="0" fontId="15" fillId="8" borderId="1" xfId="0" applyFont="1" applyFill="1" applyBorder="1"/>
    <xf numFmtId="0" fontId="19" fillId="4" borderId="1" xfId="0" applyFont="1" applyFill="1" applyBorder="1"/>
    <xf numFmtId="0" fontId="19" fillId="8" borderId="1" xfId="0" applyFont="1" applyFill="1" applyBorder="1"/>
    <xf numFmtId="0" fontId="25" fillId="9" borderId="1" xfId="0" applyFont="1" applyFill="1" applyBorder="1"/>
    <xf numFmtId="0" fontId="10" fillId="9" borderId="1" xfId="0" applyFont="1" applyFill="1" applyBorder="1" applyAlignment="1">
      <alignment horizontal="left" vertical="center"/>
    </xf>
    <xf numFmtId="0" fontId="0" fillId="9" borderId="1" xfId="0" applyFill="1" applyBorder="1"/>
    <xf numFmtId="0" fontId="0" fillId="0" borderId="0" xfId="0" applyFont="1" applyFill="1" applyAlignment="1">
      <alignment horizontal="center" wrapText="1"/>
    </xf>
    <xf numFmtId="0" fontId="15" fillId="0" borderId="0" xfId="0" applyFont="1" applyAlignment="1">
      <alignment horizontal="center" wrapText="1"/>
    </xf>
    <xf numFmtId="0" fontId="10" fillId="0" borderId="1" xfId="0" applyFont="1" applyBorder="1"/>
    <xf numFmtId="0" fontId="3" fillId="0" borderId="1" xfId="0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right" vertical="center" wrapText="1"/>
    </xf>
    <xf numFmtId="0" fontId="10" fillId="0" borderId="1" xfId="0" applyFont="1" applyFill="1" applyBorder="1" applyAlignment="1">
      <alignment horizontal="right" vertical="center"/>
    </xf>
    <xf numFmtId="0" fontId="5" fillId="6" borderId="1" xfId="0" applyFont="1" applyFill="1" applyBorder="1" applyAlignment="1">
      <alignment horizontal="right" vertical="center" wrapText="1"/>
    </xf>
    <xf numFmtId="0" fontId="5" fillId="6" borderId="1" xfId="0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right" vertical="center"/>
    </xf>
    <xf numFmtId="0" fontId="10" fillId="9" borderId="1" xfId="0" applyFont="1" applyFill="1" applyBorder="1" applyAlignment="1">
      <alignment horizontal="right" vertical="center"/>
    </xf>
    <xf numFmtId="0" fontId="5" fillId="7" borderId="1" xfId="0" applyFont="1" applyFill="1" applyBorder="1" applyAlignment="1">
      <alignment horizontal="right" vertical="center"/>
    </xf>
    <xf numFmtId="0" fontId="19" fillId="8" borderId="1" xfId="0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right" vertical="center" wrapText="1"/>
    </xf>
    <xf numFmtId="0" fontId="22" fillId="0" borderId="1" xfId="0" applyFont="1" applyBorder="1" applyAlignment="1">
      <alignment vertical="center"/>
    </xf>
    <xf numFmtId="0" fontId="18" fillId="0" borderId="1" xfId="0" applyFont="1" applyBorder="1" applyAlignment="1">
      <alignment vertical="center" wrapText="1"/>
    </xf>
    <xf numFmtId="0" fontId="22" fillId="0" borderId="1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0" fillId="0" borderId="0" xfId="0" applyFont="1"/>
    <xf numFmtId="0" fontId="0" fillId="0" borderId="1" xfId="0" applyBorder="1" applyAlignment="1">
      <alignment horizontal="center"/>
    </xf>
    <xf numFmtId="0" fontId="6" fillId="0" borderId="3" xfId="0" applyFont="1" applyFill="1" applyBorder="1" applyAlignment="1">
      <alignment horizontal="left" vertical="center"/>
    </xf>
    <xf numFmtId="176" fontId="3" fillId="0" borderId="1" xfId="0" applyNumberFormat="1" applyFont="1" applyBorder="1"/>
    <xf numFmtId="0" fontId="30" fillId="0" borderId="0" xfId="0" applyFont="1"/>
    <xf numFmtId="0" fontId="26" fillId="0" borderId="0" xfId="0" applyFont="1" applyAlignment="1">
      <alignment horizontal="center" wrapText="1"/>
    </xf>
    <xf numFmtId="176" fontId="30" fillId="0" borderId="1" xfId="0" applyNumberFormat="1" applyFont="1" applyBorder="1"/>
    <xf numFmtId="176" fontId="31" fillId="0" borderId="1" xfId="0" applyNumberFormat="1" applyFont="1" applyBorder="1"/>
    <xf numFmtId="176" fontId="31" fillId="0" borderId="4" xfId="0" applyNumberFormat="1" applyFont="1" applyFill="1" applyBorder="1"/>
    <xf numFmtId="176" fontId="30" fillId="0" borderId="1" xfId="0" applyNumberFormat="1" applyFont="1" applyFill="1" applyBorder="1"/>
    <xf numFmtId="176" fontId="31" fillId="0" borderId="1" xfId="0" applyNumberFormat="1" applyFont="1" applyFill="1" applyBorder="1"/>
    <xf numFmtId="176" fontId="32" fillId="0" borderId="1" xfId="0" applyNumberFormat="1" applyFont="1" applyBorder="1"/>
    <xf numFmtId="176" fontId="33" fillId="0" borderId="1" xfId="0" applyNumberFormat="1" applyFont="1" applyBorder="1"/>
    <xf numFmtId="176" fontId="4" fillId="0" borderId="1" xfId="0" applyNumberFormat="1" applyFont="1" applyFill="1" applyBorder="1" applyAlignment="1">
      <alignment vertical="center"/>
    </xf>
    <xf numFmtId="176" fontId="15" fillId="0" borderId="1" xfId="0" applyNumberFormat="1" applyFont="1" applyBorder="1"/>
    <xf numFmtId="176" fontId="3" fillId="0" borderId="1" xfId="0" applyNumberFormat="1" applyFont="1" applyFill="1" applyBorder="1" applyAlignment="1">
      <alignment vertical="center"/>
    </xf>
    <xf numFmtId="176" fontId="15" fillId="0" borderId="1" xfId="0" applyNumberFormat="1" applyFont="1" applyBorder="1" applyAlignment="1">
      <alignment vertical="center"/>
    </xf>
    <xf numFmtId="176" fontId="10" fillId="0" borderId="1" xfId="0" applyNumberFormat="1" applyFont="1" applyFill="1" applyBorder="1" applyAlignment="1">
      <alignment vertical="center"/>
    </xf>
    <xf numFmtId="176" fontId="10" fillId="0" borderId="1" xfId="0" applyNumberFormat="1" applyFont="1" applyBorder="1"/>
    <xf numFmtId="176" fontId="10" fillId="5" borderId="1" xfId="0" applyNumberFormat="1" applyFont="1" applyFill="1" applyBorder="1" applyAlignment="1">
      <alignment vertical="center"/>
    </xf>
    <xf numFmtId="176" fontId="5" fillId="6" borderId="1" xfId="0" applyNumberFormat="1" applyFont="1" applyFill="1" applyBorder="1" applyAlignment="1">
      <alignment vertical="center"/>
    </xf>
    <xf numFmtId="176" fontId="4" fillId="0" borderId="1" xfId="0" applyNumberFormat="1" applyFont="1" applyFill="1" applyBorder="1" applyAlignment="1">
      <alignment horizontal="left" vertical="center" wrapText="1"/>
    </xf>
    <xf numFmtId="176" fontId="7" fillId="0" borderId="1" xfId="0" applyNumberFormat="1" applyFont="1" applyFill="1" applyBorder="1" applyAlignment="1">
      <alignment horizontal="left" vertical="center" wrapText="1"/>
    </xf>
    <xf numFmtId="176" fontId="3" fillId="0" borderId="1" xfId="0" applyNumberFormat="1" applyFont="1" applyFill="1" applyBorder="1" applyAlignment="1">
      <alignment horizontal="left" vertical="center" wrapText="1"/>
    </xf>
    <xf numFmtId="176" fontId="6" fillId="0" borderId="1" xfId="0" applyNumberFormat="1" applyFont="1" applyFill="1" applyBorder="1" applyAlignment="1">
      <alignment horizontal="left" vertical="center" wrapText="1"/>
    </xf>
    <xf numFmtId="176" fontId="7" fillId="0" borderId="1" xfId="0" applyNumberFormat="1" applyFont="1" applyFill="1" applyBorder="1" applyAlignment="1">
      <alignment horizontal="left" vertical="center"/>
    </xf>
    <xf numFmtId="176" fontId="6" fillId="0" borderId="1" xfId="0" applyNumberFormat="1" applyFont="1" applyFill="1" applyBorder="1" applyAlignment="1">
      <alignment horizontal="left" vertical="center"/>
    </xf>
    <xf numFmtId="176" fontId="4" fillId="0" borderId="1" xfId="0" applyNumberFormat="1" applyFont="1" applyFill="1" applyBorder="1" applyAlignment="1">
      <alignment horizontal="right" vertical="center" wrapText="1"/>
    </xf>
    <xf numFmtId="176" fontId="7" fillId="0" borderId="1" xfId="0" applyNumberFormat="1" applyFont="1" applyFill="1" applyBorder="1" applyAlignment="1">
      <alignment horizontal="right" vertical="center"/>
    </xf>
    <xf numFmtId="176" fontId="3" fillId="0" borderId="1" xfId="0" applyNumberFormat="1" applyFont="1" applyFill="1" applyBorder="1" applyAlignment="1">
      <alignment horizontal="right" vertical="center" wrapText="1"/>
    </xf>
    <xf numFmtId="176" fontId="10" fillId="0" borderId="1" xfId="0" applyNumberFormat="1" applyFont="1" applyFill="1" applyBorder="1" applyAlignment="1">
      <alignment horizontal="left" vertical="center" wrapText="1"/>
    </xf>
    <xf numFmtId="176" fontId="5" fillId="6" borderId="1" xfId="0" applyNumberFormat="1" applyFont="1" applyFill="1" applyBorder="1" applyAlignment="1">
      <alignment horizontal="left" vertical="center" wrapText="1"/>
    </xf>
    <xf numFmtId="176" fontId="19" fillId="8" borderId="1" xfId="0" applyNumberFormat="1" applyFont="1" applyFill="1" applyBorder="1"/>
    <xf numFmtId="164" fontId="4" fillId="0" borderId="1" xfId="0" applyNumberFormat="1" applyFont="1" applyFill="1" applyBorder="1" applyAlignment="1">
      <alignment vertical="center"/>
    </xf>
    <xf numFmtId="164" fontId="15" fillId="0" borderId="1" xfId="0" applyNumberFormat="1" applyFont="1" applyBorder="1"/>
    <xf numFmtId="164" fontId="3" fillId="0" borderId="1" xfId="0" applyNumberFormat="1" applyFont="1" applyFill="1" applyBorder="1" applyAlignment="1">
      <alignment vertical="center"/>
    </xf>
    <xf numFmtId="164" fontId="15" fillId="0" borderId="1" xfId="0" applyNumberFormat="1" applyFont="1" applyBorder="1" applyAlignment="1">
      <alignment vertical="center"/>
    </xf>
    <xf numFmtId="164" fontId="10" fillId="0" borderId="1" xfId="0" applyNumberFormat="1" applyFont="1" applyFill="1" applyBorder="1" applyAlignment="1">
      <alignment vertical="center"/>
    </xf>
    <xf numFmtId="164" fontId="10" fillId="0" borderId="1" xfId="0" applyNumberFormat="1" applyFont="1" applyBorder="1"/>
    <xf numFmtId="164" fontId="4" fillId="0" borderId="1" xfId="0" applyNumberFormat="1" applyFont="1" applyFill="1" applyBorder="1" applyAlignment="1">
      <alignment horizontal="left" vertical="center" wrapText="1"/>
    </xf>
    <xf numFmtId="164" fontId="7" fillId="0" borderId="1" xfId="0" applyNumberFormat="1" applyFont="1" applyFill="1" applyBorder="1" applyAlignment="1">
      <alignment horizontal="left" vertical="center" wrapText="1"/>
    </xf>
    <xf numFmtId="164" fontId="3" fillId="0" borderId="1" xfId="0" applyNumberFormat="1" applyFont="1" applyFill="1" applyBorder="1" applyAlignment="1">
      <alignment horizontal="left" vertical="center" wrapText="1"/>
    </xf>
    <xf numFmtId="164" fontId="6" fillId="0" borderId="1" xfId="0" applyNumberFormat="1" applyFont="1" applyFill="1" applyBorder="1" applyAlignment="1">
      <alignment horizontal="left" vertical="center" wrapText="1"/>
    </xf>
    <xf numFmtId="164" fontId="7" fillId="0" borderId="1" xfId="0" applyNumberFormat="1" applyFont="1" applyFill="1" applyBorder="1" applyAlignment="1">
      <alignment horizontal="left" vertical="center"/>
    </xf>
    <xf numFmtId="164" fontId="6" fillId="0" borderId="1" xfId="0" applyNumberFormat="1" applyFont="1" applyFill="1" applyBorder="1" applyAlignment="1">
      <alignment horizontal="left" vertical="center"/>
    </xf>
    <xf numFmtId="164" fontId="7" fillId="0" borderId="1" xfId="0" applyNumberFormat="1" applyFont="1" applyFill="1" applyBorder="1" applyAlignment="1">
      <alignment horizontal="right" vertical="center"/>
    </xf>
    <xf numFmtId="164" fontId="3" fillId="0" borderId="1" xfId="0" applyNumberFormat="1" applyFont="1" applyFill="1" applyBorder="1" applyAlignment="1">
      <alignment horizontal="right" vertical="center" wrapText="1"/>
    </xf>
    <xf numFmtId="164" fontId="10" fillId="0" borderId="1" xfId="0" applyNumberFormat="1" applyFont="1" applyFill="1" applyBorder="1" applyAlignment="1">
      <alignment horizontal="left" vertical="center" wrapText="1"/>
    </xf>
    <xf numFmtId="164" fontId="5" fillId="6" borderId="1" xfId="0" applyNumberFormat="1" applyFont="1" applyFill="1" applyBorder="1" applyAlignment="1">
      <alignment horizontal="left" vertical="center" wrapText="1"/>
    </xf>
    <xf numFmtId="176" fontId="4" fillId="0" borderId="1" xfId="0" applyNumberFormat="1" applyFont="1" applyFill="1" applyBorder="1" applyAlignment="1"/>
    <xf numFmtId="176" fontId="10" fillId="6" borderId="1" xfId="0" applyNumberFormat="1" applyFont="1" applyFill="1" applyBorder="1" applyAlignment="1">
      <alignment vertical="center"/>
    </xf>
    <xf numFmtId="176" fontId="0" fillId="0" borderId="1" xfId="0" applyNumberFormat="1" applyBorder="1"/>
    <xf numFmtId="176" fontId="3" fillId="0" borderId="1" xfId="0" applyNumberFormat="1" applyFont="1" applyFill="1" applyBorder="1" applyAlignment="1">
      <alignment horizontal="right" vertical="center"/>
    </xf>
    <xf numFmtId="176" fontId="10" fillId="0" borderId="1" xfId="0" applyNumberFormat="1" applyFont="1" applyFill="1" applyBorder="1" applyAlignment="1">
      <alignment horizontal="right" vertical="center"/>
    </xf>
    <xf numFmtId="176" fontId="21" fillId="9" borderId="1" xfId="0" applyNumberFormat="1" applyFont="1" applyFill="1" applyBorder="1"/>
    <xf numFmtId="176" fontId="0" fillId="9" borderId="1" xfId="0" applyNumberFormat="1" applyFill="1" applyBorder="1"/>
    <xf numFmtId="176" fontId="5" fillId="6" borderId="1" xfId="0" applyNumberFormat="1" applyFont="1" applyFill="1" applyBorder="1" applyAlignment="1">
      <alignment horizontal="right" vertical="center"/>
    </xf>
    <xf numFmtId="176" fontId="0" fillId="7" borderId="1" xfId="0" applyNumberFormat="1" applyFill="1" applyBorder="1"/>
    <xf numFmtId="176" fontId="5" fillId="6" borderId="1" xfId="0" applyNumberFormat="1" applyFont="1" applyFill="1" applyBorder="1" applyAlignment="1">
      <alignment horizontal="right" vertical="center" wrapText="1"/>
    </xf>
    <xf numFmtId="176" fontId="18" fillId="8" borderId="1" xfId="0" applyNumberFormat="1" applyFont="1" applyFill="1" applyBorder="1"/>
    <xf numFmtId="176" fontId="4" fillId="0" borderId="1" xfId="0" applyNumberFormat="1" applyFont="1" applyFill="1" applyBorder="1" applyAlignment="1">
      <alignment horizontal="right" vertical="center"/>
    </xf>
    <xf numFmtId="176" fontId="10" fillId="9" borderId="1" xfId="0" applyNumberFormat="1" applyFont="1" applyFill="1" applyBorder="1" applyAlignment="1">
      <alignment horizontal="right" vertical="center"/>
    </xf>
    <xf numFmtId="176" fontId="5" fillId="7" borderId="1" xfId="0" applyNumberFormat="1" applyFont="1" applyFill="1" applyBorder="1" applyAlignment="1">
      <alignment horizontal="right" vertical="center"/>
    </xf>
    <xf numFmtId="176" fontId="19" fillId="8" borderId="1" xfId="0" applyNumberFormat="1" applyFont="1" applyFill="1" applyBorder="1" applyAlignment="1">
      <alignment horizontal="right"/>
    </xf>
    <xf numFmtId="176" fontId="34" fillId="0" borderId="1" xfId="0" applyNumberFormat="1" applyFont="1" applyFill="1" applyBorder="1" applyAlignment="1">
      <alignment horizontal="right" vertical="center"/>
    </xf>
    <xf numFmtId="176" fontId="35" fillId="0" borderId="1" xfId="0" applyNumberFormat="1" applyFont="1" applyFill="1" applyBorder="1" applyAlignment="1">
      <alignment horizontal="right" vertical="center"/>
    </xf>
    <xf numFmtId="176" fontId="34" fillId="0" borderId="1" xfId="0" applyNumberFormat="1" applyFont="1" applyFill="1" applyBorder="1" applyAlignment="1">
      <alignment horizontal="right" vertical="center" wrapText="1"/>
    </xf>
    <xf numFmtId="176" fontId="36" fillId="6" borderId="1" xfId="0" applyNumberFormat="1" applyFont="1" applyFill="1" applyBorder="1" applyAlignment="1">
      <alignment horizontal="right" vertical="center" wrapText="1"/>
    </xf>
    <xf numFmtId="176" fontId="37" fillId="0" borderId="1" xfId="0" applyNumberFormat="1" applyFont="1" applyFill="1" applyBorder="1" applyAlignment="1">
      <alignment horizontal="right" vertical="center"/>
    </xf>
    <xf numFmtId="176" fontId="35" fillId="5" borderId="1" xfId="0" applyNumberFormat="1" applyFont="1" applyFill="1" applyBorder="1" applyAlignment="1">
      <alignment horizontal="right" vertical="center"/>
    </xf>
    <xf numFmtId="176" fontId="37" fillId="0" borderId="1" xfId="0" applyNumberFormat="1" applyFont="1" applyFill="1" applyBorder="1" applyAlignment="1">
      <alignment horizontal="right" vertical="center" wrapText="1"/>
    </xf>
    <xf numFmtId="0" fontId="38" fillId="5" borderId="1" xfId="0" applyFont="1" applyFill="1" applyBorder="1"/>
    <xf numFmtId="0" fontId="7" fillId="0" borderId="1" xfId="1" applyFont="1" applyFill="1" applyBorder="1" applyAlignment="1">
      <alignment horizontal="center" vertical="center" wrapText="1"/>
    </xf>
    <xf numFmtId="176" fontId="0" fillId="2" borderId="1" xfId="0" applyNumberFormat="1" applyFill="1" applyBorder="1"/>
    <xf numFmtId="176" fontId="3" fillId="4" borderId="1" xfId="0" applyNumberFormat="1" applyFont="1" applyFill="1" applyBorder="1" applyAlignment="1">
      <alignment horizontal="right" vertical="center"/>
    </xf>
    <xf numFmtId="176" fontId="29" fillId="0" borderId="1" xfId="0" applyNumberFormat="1" applyFont="1" applyBorder="1"/>
    <xf numFmtId="0" fontId="2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right" vertical="top" wrapText="1"/>
    </xf>
    <xf numFmtId="176" fontId="6" fillId="0" borderId="1" xfId="0" applyNumberFormat="1" applyFont="1" applyBorder="1" applyAlignment="1">
      <alignment horizontal="right" vertical="top" wrapText="1"/>
    </xf>
    <xf numFmtId="176" fontId="33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3" fontId="39" fillId="0" borderId="1" xfId="0" applyNumberFormat="1" applyFont="1" applyBorder="1" applyAlignment="1">
      <alignment horizontal="right" vertical="top" wrapText="1"/>
    </xf>
    <xf numFmtId="3" fontId="40" fillId="0" borderId="1" xfId="0" applyNumberFormat="1" applyFont="1" applyBorder="1" applyAlignment="1">
      <alignment horizontal="right" vertical="top" wrapText="1"/>
    </xf>
    <xf numFmtId="3" fontId="1" fillId="0" borderId="1" xfId="0" applyNumberFormat="1" applyFont="1" applyBorder="1" applyAlignment="1">
      <alignment horizontal="right" vertical="top" wrapText="1"/>
    </xf>
    <xf numFmtId="3" fontId="2" fillId="0" borderId="1" xfId="0" applyNumberFormat="1" applyFont="1" applyBorder="1" applyAlignment="1">
      <alignment horizontal="right" vertical="top" wrapText="1"/>
    </xf>
    <xf numFmtId="176" fontId="10" fillId="8" borderId="1" xfId="0" applyNumberFormat="1" applyFont="1" applyFill="1" applyBorder="1"/>
    <xf numFmtId="176" fontId="3" fillId="6" borderId="1" xfId="0" applyNumberFormat="1" applyFont="1" applyFill="1" applyBorder="1" applyAlignment="1">
      <alignment horizontal="right" vertical="center" wrapText="1"/>
    </xf>
    <xf numFmtId="164" fontId="3" fillId="6" borderId="1" xfId="0" applyNumberFormat="1" applyFont="1" applyFill="1" applyBorder="1" applyAlignment="1">
      <alignment vertical="center"/>
    </xf>
    <xf numFmtId="164" fontId="15" fillId="8" borderId="1" xfId="0" applyNumberFormat="1" applyFont="1" applyFill="1" applyBorder="1"/>
    <xf numFmtId="176" fontId="15" fillId="4" borderId="1" xfId="0" applyNumberFormat="1" applyFont="1" applyFill="1" applyBorder="1"/>
    <xf numFmtId="176" fontId="27" fillId="9" borderId="1" xfId="0" applyNumberFormat="1" applyFont="1" applyFill="1" applyBorder="1"/>
    <xf numFmtId="176" fontId="10" fillId="6" borderId="1" xfId="0" applyNumberFormat="1" applyFont="1" applyFill="1" applyBorder="1" applyAlignment="1">
      <alignment horizontal="right" vertical="center"/>
    </xf>
    <xf numFmtId="176" fontId="41" fillId="8" borderId="1" xfId="0" applyNumberFormat="1" applyFont="1" applyFill="1" applyBorder="1" applyAlignment="1">
      <alignment horizontal="right"/>
    </xf>
    <xf numFmtId="3" fontId="40" fillId="10" borderId="1" xfId="0" applyNumberFormat="1" applyFont="1" applyFill="1" applyBorder="1" applyAlignment="1">
      <alignment horizontal="right" vertical="top" wrapText="1"/>
    </xf>
    <xf numFmtId="3" fontId="39" fillId="10" borderId="1" xfId="0" applyNumberFormat="1" applyFont="1" applyFill="1" applyBorder="1" applyAlignment="1">
      <alignment horizontal="right" vertical="top" wrapText="1"/>
    </xf>
    <xf numFmtId="3" fontId="2" fillId="10" borderId="1" xfId="0" applyNumberFormat="1" applyFont="1" applyFill="1" applyBorder="1" applyAlignment="1">
      <alignment horizontal="right" vertical="top" wrapText="1"/>
    </xf>
    <xf numFmtId="164" fontId="3" fillId="5" borderId="1" xfId="0" applyNumberFormat="1" applyFont="1" applyFill="1" applyBorder="1" applyAlignment="1">
      <alignment vertical="center"/>
    </xf>
    <xf numFmtId="164" fontId="4" fillId="0" borderId="1" xfId="0" applyNumberFormat="1" applyFont="1" applyFill="1" applyBorder="1" applyAlignment="1"/>
    <xf numFmtId="164" fontId="15" fillId="0" borderId="1" xfId="0" applyNumberFormat="1" applyFont="1" applyBorder="1" applyAlignment="1"/>
    <xf numFmtId="176" fontId="15" fillId="0" borderId="1" xfId="0" applyNumberFormat="1" applyFont="1" applyBorder="1" applyAlignment="1"/>
    <xf numFmtId="164" fontId="4" fillId="0" borderId="1" xfId="0" applyNumberFormat="1" applyFont="1" applyFill="1" applyBorder="1" applyAlignment="1">
      <alignment horizontal="center" vertical="center" wrapText="1"/>
    </xf>
    <xf numFmtId="176" fontId="3" fillId="8" borderId="1" xfId="0" applyNumberFormat="1" applyFont="1" applyFill="1" applyBorder="1"/>
    <xf numFmtId="164" fontId="3" fillId="6" borderId="1" xfId="0" applyNumberFormat="1" applyFont="1" applyFill="1" applyBorder="1" applyAlignment="1">
      <alignment horizontal="left" vertical="center" wrapText="1"/>
    </xf>
    <xf numFmtId="164" fontId="4" fillId="8" borderId="1" xfId="0" applyNumberFormat="1" applyFont="1" applyFill="1" applyBorder="1"/>
    <xf numFmtId="176" fontId="3" fillId="6" borderId="1" xfId="0" applyNumberFormat="1" applyFont="1" applyFill="1" applyBorder="1" applyAlignment="1">
      <alignment vertical="center"/>
    </xf>
    <xf numFmtId="164" fontId="4" fillId="0" borderId="1" xfId="0" applyNumberFormat="1" applyFont="1" applyBorder="1"/>
    <xf numFmtId="176" fontId="3" fillId="5" borderId="1" xfId="0" applyNumberFormat="1" applyFont="1" applyFill="1" applyBorder="1" applyAlignment="1">
      <alignment vertical="center"/>
    </xf>
    <xf numFmtId="176" fontId="3" fillId="6" borderId="1" xfId="0" applyNumberFormat="1" applyFont="1" applyFill="1" applyBorder="1" applyAlignment="1">
      <alignment horizontal="right" vertical="center"/>
    </xf>
    <xf numFmtId="176" fontId="3" fillId="7" borderId="1" xfId="0" applyNumberFormat="1" applyFont="1" applyFill="1" applyBorder="1" applyAlignment="1">
      <alignment horizontal="right" vertical="center"/>
    </xf>
    <xf numFmtId="176" fontId="35" fillId="5" borderId="1" xfId="0" applyNumberFormat="1" applyFont="1" applyFill="1" applyBorder="1"/>
    <xf numFmtId="176" fontId="35" fillId="6" borderId="1" xfId="0" applyNumberFormat="1" applyFont="1" applyFill="1" applyBorder="1" applyAlignment="1">
      <alignment horizontal="right" vertical="center"/>
    </xf>
    <xf numFmtId="176" fontId="35" fillId="7" borderId="1" xfId="0" applyNumberFormat="1" applyFont="1" applyFill="1" applyBorder="1" applyAlignment="1">
      <alignment horizontal="right" vertical="center"/>
    </xf>
    <xf numFmtId="0" fontId="28" fillId="0" borderId="1" xfId="0" applyFont="1" applyFill="1" applyBorder="1" applyAlignment="1">
      <alignment horizontal="left" vertical="center" wrapText="1"/>
    </xf>
    <xf numFmtId="0" fontId="17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/>
    <xf numFmtId="0" fontId="20" fillId="0" borderId="0" xfId="0" applyFont="1" applyAlignment="1">
      <alignment horizontal="center" wrapText="1"/>
    </xf>
    <xf numFmtId="0" fontId="22" fillId="0" borderId="5" xfId="0" applyFont="1" applyBorder="1" applyAlignment="1">
      <alignment horizontal="center" wrapText="1"/>
    </xf>
    <xf numFmtId="0" fontId="14" fillId="0" borderId="6" xfId="0" applyFont="1" applyBorder="1" applyAlignment="1">
      <alignment horizontal="center" wrapText="1"/>
    </xf>
    <xf numFmtId="0" fontId="14" fillId="0" borderId="3" xfId="0" applyFont="1" applyBorder="1" applyAlignment="1">
      <alignment horizontal="center" wrapText="1"/>
    </xf>
    <xf numFmtId="0" fontId="22" fillId="0" borderId="1" xfId="0" applyFont="1" applyFill="1" applyBorder="1" applyAlignment="1">
      <alignment horizontal="center" wrapText="1"/>
    </xf>
    <xf numFmtId="0" fontId="14" fillId="0" borderId="1" xfId="0" applyFont="1" applyBorder="1" applyAlignment="1"/>
    <xf numFmtId="0" fontId="3" fillId="0" borderId="7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2" fillId="0" borderId="1" xfId="0" applyFont="1" applyBorder="1" applyAlignment="1">
      <alignment horizontal="center" wrapText="1"/>
    </xf>
    <xf numFmtId="0" fontId="0" fillId="0" borderId="0" xfId="0" applyFont="1" applyAlignment="1">
      <alignment horizontal="center" wrapText="1"/>
    </xf>
    <xf numFmtId="0" fontId="3" fillId="0" borderId="8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8" xfId="0" applyBorder="1" applyAlignment="1"/>
    <xf numFmtId="0" fontId="22" fillId="0" borderId="5" xfId="0" applyFont="1" applyBorder="1" applyAlignment="1">
      <alignment wrapText="1"/>
    </xf>
    <xf numFmtId="0" fontId="14" fillId="0" borderId="3" xfId="0" applyFont="1" applyBorder="1" applyAlignment="1">
      <alignment wrapText="1"/>
    </xf>
    <xf numFmtId="0" fontId="13" fillId="0" borderId="0" xfId="0" applyFont="1" applyFill="1" applyBorder="1" applyAlignment="1">
      <alignment horizontal="center" vertical="center" wrapText="1"/>
    </xf>
    <xf numFmtId="0" fontId="16" fillId="0" borderId="7" xfId="0" applyFont="1" applyBorder="1" applyAlignment="1"/>
    <xf numFmtId="0" fontId="22" fillId="0" borderId="5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3" xfId="0" applyBorder="1" applyAlignment="1">
      <alignment horizontal="center"/>
    </xf>
    <xf numFmtId="0" fontId="30" fillId="0" borderId="0" xfId="0" applyFont="1" applyAlignment="1">
      <alignment horizontal="center" wrapText="1"/>
    </xf>
    <xf numFmtId="0" fontId="30" fillId="0" borderId="0" xfId="0" applyFont="1" applyAlignment="1"/>
    <xf numFmtId="0" fontId="15" fillId="0" borderId="0" xfId="0" applyFont="1" applyAlignment="1">
      <alignment horizontal="center" wrapText="1"/>
    </xf>
    <xf numFmtId="0" fontId="17" fillId="0" borderId="0" xfId="0" applyFont="1" applyFill="1" applyAlignment="1">
      <alignment horizontal="center" wrapText="1"/>
    </xf>
  </cellXfs>
  <cellStyles count="2">
    <cellStyle name="Normál" xfId="0" builtinId="0"/>
    <cellStyle name="Normal_KTRSZJ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</sheetPr>
  <dimension ref="A1:AE172"/>
  <sheetViews>
    <sheetView tabSelected="1" zoomScaleNormal="100" workbookViewId="0">
      <selection activeCell="A25" sqref="A25"/>
    </sheetView>
  </sheetViews>
  <sheetFormatPr defaultRowHeight="14.4" x14ac:dyDescent="0.3"/>
  <cols>
    <col min="1" max="1" width="83.44140625" customWidth="1"/>
    <col min="3" max="3" width="20.44140625" customWidth="1"/>
    <col min="4" max="5" width="18.6640625" customWidth="1"/>
    <col min="6" max="11" width="8.6640625" customWidth="1"/>
    <col min="12" max="14" width="18.6640625" customWidth="1"/>
  </cols>
  <sheetData>
    <row r="1" spans="1:14" ht="22.5" customHeight="1" x14ac:dyDescent="0.35">
      <c r="A1" s="220" t="s">
        <v>951</v>
      </c>
      <c r="B1" s="221"/>
      <c r="C1" s="221"/>
      <c r="D1" s="221"/>
      <c r="E1" s="221"/>
      <c r="F1" s="221"/>
      <c r="G1" s="221"/>
      <c r="H1" s="221"/>
      <c r="I1" s="221"/>
      <c r="J1" s="221"/>
      <c r="K1" s="221"/>
      <c r="L1" s="222"/>
      <c r="M1" s="223"/>
      <c r="N1" s="223"/>
    </row>
    <row r="2" spans="1:14" ht="18.75" customHeight="1" x14ac:dyDescent="0.35">
      <c r="A2" s="224" t="s">
        <v>939</v>
      </c>
      <c r="B2" s="221"/>
      <c r="C2" s="221"/>
      <c r="D2" s="221"/>
      <c r="E2" s="221"/>
      <c r="F2" s="221"/>
      <c r="G2" s="221"/>
      <c r="H2" s="221"/>
      <c r="I2" s="221"/>
      <c r="J2" s="221"/>
      <c r="K2" s="221"/>
      <c r="L2" s="222"/>
      <c r="M2" s="223"/>
      <c r="N2" s="223"/>
    </row>
    <row r="3" spans="1:14" ht="18" x14ac:dyDescent="0.35">
      <c r="A3" s="38"/>
    </row>
    <row r="4" spans="1:14" x14ac:dyDescent="0.3">
      <c r="A4" s="54" t="s">
        <v>552</v>
      </c>
    </row>
    <row r="5" spans="1:14" ht="25.5" customHeight="1" x14ac:dyDescent="0.3">
      <c r="A5" s="230" t="s">
        <v>32</v>
      </c>
      <c r="B5" s="232" t="s">
        <v>33</v>
      </c>
      <c r="C5" s="225" t="s">
        <v>495</v>
      </c>
      <c r="D5" s="226"/>
      <c r="E5" s="227"/>
      <c r="F5" s="225" t="s">
        <v>496</v>
      </c>
      <c r="G5" s="226"/>
      <c r="H5" s="227"/>
      <c r="I5" s="225" t="s">
        <v>497</v>
      </c>
      <c r="J5" s="226"/>
      <c r="K5" s="227"/>
      <c r="L5" s="228" t="s">
        <v>559</v>
      </c>
      <c r="M5" s="229"/>
      <c r="N5" s="229"/>
    </row>
    <row r="6" spans="1:14" ht="27" x14ac:dyDescent="0.3">
      <c r="A6" s="231"/>
      <c r="B6" s="233"/>
      <c r="C6" s="3" t="s">
        <v>561</v>
      </c>
      <c r="D6" s="3" t="s">
        <v>6</v>
      </c>
      <c r="E6" s="53" t="s">
        <v>7</v>
      </c>
      <c r="F6" s="3" t="s">
        <v>561</v>
      </c>
      <c r="G6" s="3" t="s">
        <v>6</v>
      </c>
      <c r="H6" s="53" t="s">
        <v>7</v>
      </c>
      <c r="I6" s="3" t="s">
        <v>561</v>
      </c>
      <c r="J6" s="3" t="s">
        <v>6</v>
      </c>
      <c r="K6" s="53" t="s">
        <v>7</v>
      </c>
      <c r="L6" s="3" t="s">
        <v>561</v>
      </c>
      <c r="M6" s="3" t="s">
        <v>6</v>
      </c>
      <c r="N6" s="53" t="s">
        <v>7</v>
      </c>
    </row>
    <row r="7" spans="1:14" x14ac:dyDescent="0.3">
      <c r="A7" s="26" t="s">
        <v>34</v>
      </c>
      <c r="B7" s="27" t="s">
        <v>35</v>
      </c>
      <c r="C7" s="137">
        <v>27878491</v>
      </c>
      <c r="D7" s="137">
        <v>34165000</v>
      </c>
      <c r="E7" s="138">
        <v>34162425</v>
      </c>
      <c r="F7" s="36"/>
      <c r="G7" s="36"/>
      <c r="H7" s="36"/>
      <c r="I7" s="36"/>
      <c r="J7" s="36"/>
      <c r="K7" s="36"/>
      <c r="L7" s="117">
        <f>C7+F7+I7</f>
        <v>27878491</v>
      </c>
      <c r="M7" s="117">
        <f>D7+G7+J7</f>
        <v>34165000</v>
      </c>
      <c r="N7" s="118">
        <f>E7+H7+K7</f>
        <v>34162425</v>
      </c>
    </row>
    <row r="8" spans="1:14" x14ac:dyDescent="0.3">
      <c r="A8" s="26" t="s">
        <v>36</v>
      </c>
      <c r="B8" s="28" t="s">
        <v>37</v>
      </c>
      <c r="C8" s="137"/>
      <c r="D8" s="137"/>
      <c r="E8" s="138"/>
      <c r="F8" s="36"/>
      <c r="G8" s="36"/>
      <c r="H8" s="36"/>
      <c r="I8" s="36"/>
      <c r="J8" s="36"/>
      <c r="K8" s="36"/>
      <c r="L8" s="117">
        <f t="shared" ref="L8:L71" si="0">C8+F8+I8</f>
        <v>0</v>
      </c>
      <c r="M8" s="117">
        <f t="shared" ref="M8:M71" si="1">D8+G8+J8</f>
        <v>0</v>
      </c>
      <c r="N8" s="118">
        <f t="shared" ref="N8:N71" si="2">E8+H8+K8</f>
        <v>0</v>
      </c>
    </row>
    <row r="9" spans="1:14" x14ac:dyDescent="0.3">
      <c r="A9" s="26" t="s">
        <v>38</v>
      </c>
      <c r="B9" s="28" t="s">
        <v>39</v>
      </c>
      <c r="C9" s="137"/>
      <c r="D9" s="137"/>
      <c r="E9" s="138"/>
      <c r="F9" s="36"/>
      <c r="G9" s="36"/>
      <c r="H9" s="36"/>
      <c r="I9" s="36"/>
      <c r="J9" s="36"/>
      <c r="K9" s="36"/>
      <c r="L9" s="117">
        <f t="shared" si="0"/>
        <v>0</v>
      </c>
      <c r="M9" s="117">
        <f t="shared" si="1"/>
        <v>0</v>
      </c>
      <c r="N9" s="118">
        <f t="shared" si="2"/>
        <v>0</v>
      </c>
    </row>
    <row r="10" spans="1:14" x14ac:dyDescent="0.3">
      <c r="A10" s="29" t="s">
        <v>40</v>
      </c>
      <c r="B10" s="28" t="s">
        <v>41</v>
      </c>
      <c r="C10" s="137"/>
      <c r="D10" s="137"/>
      <c r="E10" s="138"/>
      <c r="F10" s="36"/>
      <c r="G10" s="36"/>
      <c r="H10" s="36"/>
      <c r="I10" s="36"/>
      <c r="J10" s="36"/>
      <c r="K10" s="36"/>
      <c r="L10" s="117">
        <f t="shared" si="0"/>
        <v>0</v>
      </c>
      <c r="M10" s="117">
        <f t="shared" si="1"/>
        <v>0</v>
      </c>
      <c r="N10" s="118">
        <f t="shared" si="2"/>
        <v>0</v>
      </c>
    </row>
    <row r="11" spans="1:14" x14ac:dyDescent="0.3">
      <c r="A11" s="29" t="s">
        <v>42</v>
      </c>
      <c r="B11" s="28" t="s">
        <v>43</v>
      </c>
      <c r="C11" s="137"/>
      <c r="D11" s="137"/>
      <c r="E11" s="138"/>
      <c r="F11" s="36"/>
      <c r="G11" s="36"/>
      <c r="H11" s="36"/>
      <c r="I11" s="36"/>
      <c r="J11" s="36"/>
      <c r="K11" s="36"/>
      <c r="L11" s="117">
        <f t="shared" si="0"/>
        <v>0</v>
      </c>
      <c r="M11" s="117">
        <f t="shared" si="1"/>
        <v>0</v>
      </c>
      <c r="N11" s="118">
        <f t="shared" si="2"/>
        <v>0</v>
      </c>
    </row>
    <row r="12" spans="1:14" x14ac:dyDescent="0.3">
      <c r="A12" s="29" t="s">
        <v>44</v>
      </c>
      <c r="B12" s="28" t="s">
        <v>45</v>
      </c>
      <c r="C12" s="137"/>
      <c r="D12" s="137"/>
      <c r="E12" s="138"/>
      <c r="F12" s="36"/>
      <c r="G12" s="36"/>
      <c r="H12" s="36"/>
      <c r="I12" s="36"/>
      <c r="J12" s="36"/>
      <c r="K12" s="36"/>
      <c r="L12" s="117">
        <f t="shared" si="0"/>
        <v>0</v>
      </c>
      <c r="M12" s="117">
        <f t="shared" si="1"/>
        <v>0</v>
      </c>
      <c r="N12" s="118">
        <f t="shared" si="2"/>
        <v>0</v>
      </c>
    </row>
    <row r="13" spans="1:14" x14ac:dyDescent="0.3">
      <c r="A13" s="29" t="s">
        <v>46</v>
      </c>
      <c r="B13" s="28" t="s">
        <v>47</v>
      </c>
      <c r="C13" s="137">
        <v>149254</v>
      </c>
      <c r="D13" s="137"/>
      <c r="E13" s="138"/>
      <c r="F13" s="36"/>
      <c r="G13" s="36"/>
      <c r="H13" s="36"/>
      <c r="I13" s="36"/>
      <c r="J13" s="36"/>
      <c r="K13" s="36"/>
      <c r="L13" s="117">
        <f t="shared" si="0"/>
        <v>149254</v>
      </c>
      <c r="M13" s="117">
        <f t="shared" si="1"/>
        <v>0</v>
      </c>
      <c r="N13" s="118">
        <f t="shared" si="2"/>
        <v>0</v>
      </c>
    </row>
    <row r="14" spans="1:14" x14ac:dyDescent="0.3">
      <c r="A14" s="29" t="s">
        <v>48</v>
      </c>
      <c r="B14" s="28" t="s">
        <v>49</v>
      </c>
      <c r="C14" s="137"/>
      <c r="D14" s="137"/>
      <c r="E14" s="138"/>
      <c r="F14" s="36"/>
      <c r="G14" s="36"/>
      <c r="H14" s="36"/>
      <c r="I14" s="36"/>
      <c r="J14" s="36"/>
      <c r="K14" s="36"/>
      <c r="L14" s="117">
        <f t="shared" si="0"/>
        <v>0</v>
      </c>
      <c r="M14" s="117">
        <f t="shared" si="1"/>
        <v>0</v>
      </c>
      <c r="N14" s="118">
        <f t="shared" si="2"/>
        <v>0</v>
      </c>
    </row>
    <row r="15" spans="1:14" x14ac:dyDescent="0.3">
      <c r="A15" s="5" t="s">
        <v>50</v>
      </c>
      <c r="B15" s="28" t="s">
        <v>51</v>
      </c>
      <c r="C15" s="137">
        <v>90000</v>
      </c>
      <c r="D15" s="137">
        <v>55000</v>
      </c>
      <c r="E15" s="138">
        <v>50820</v>
      </c>
      <c r="F15" s="36"/>
      <c r="G15" s="36"/>
      <c r="H15" s="36"/>
      <c r="I15" s="36"/>
      <c r="J15" s="36"/>
      <c r="K15" s="36"/>
      <c r="L15" s="117">
        <f t="shared" si="0"/>
        <v>90000</v>
      </c>
      <c r="M15" s="117">
        <f t="shared" si="1"/>
        <v>55000</v>
      </c>
      <c r="N15" s="118">
        <f t="shared" si="2"/>
        <v>50820</v>
      </c>
    </row>
    <row r="16" spans="1:14" x14ac:dyDescent="0.3">
      <c r="A16" s="5" t="s">
        <v>52</v>
      </c>
      <c r="B16" s="28" t="s">
        <v>53</v>
      </c>
      <c r="C16" s="137"/>
      <c r="D16" s="137"/>
      <c r="E16" s="138"/>
      <c r="F16" s="36"/>
      <c r="G16" s="36"/>
      <c r="H16" s="36"/>
      <c r="I16" s="36"/>
      <c r="J16" s="36"/>
      <c r="K16" s="36"/>
      <c r="L16" s="117">
        <f t="shared" si="0"/>
        <v>0</v>
      </c>
      <c r="M16" s="117">
        <f t="shared" si="1"/>
        <v>0</v>
      </c>
      <c r="N16" s="118">
        <f t="shared" si="2"/>
        <v>0</v>
      </c>
    </row>
    <row r="17" spans="1:14" x14ac:dyDescent="0.3">
      <c r="A17" s="5" t="s">
        <v>54</v>
      </c>
      <c r="B17" s="28" t="s">
        <v>55</v>
      </c>
      <c r="C17" s="137"/>
      <c r="D17" s="137"/>
      <c r="E17" s="138"/>
      <c r="F17" s="36"/>
      <c r="G17" s="36"/>
      <c r="H17" s="36"/>
      <c r="I17" s="36"/>
      <c r="J17" s="36"/>
      <c r="K17" s="36"/>
      <c r="L17" s="117">
        <f t="shared" si="0"/>
        <v>0</v>
      </c>
      <c r="M17" s="117">
        <f t="shared" si="1"/>
        <v>0</v>
      </c>
      <c r="N17" s="118">
        <f t="shared" si="2"/>
        <v>0</v>
      </c>
    </row>
    <row r="18" spans="1:14" x14ac:dyDescent="0.3">
      <c r="A18" s="5" t="s">
        <v>56</v>
      </c>
      <c r="B18" s="28" t="s">
        <v>57</v>
      </c>
      <c r="C18" s="137"/>
      <c r="D18" s="137"/>
      <c r="E18" s="138"/>
      <c r="F18" s="36"/>
      <c r="G18" s="36"/>
      <c r="H18" s="36"/>
      <c r="I18" s="36"/>
      <c r="J18" s="36"/>
      <c r="K18" s="36"/>
      <c r="L18" s="117">
        <f t="shared" si="0"/>
        <v>0</v>
      </c>
      <c r="M18" s="117">
        <f t="shared" si="1"/>
        <v>0</v>
      </c>
      <c r="N18" s="118">
        <f t="shared" si="2"/>
        <v>0</v>
      </c>
    </row>
    <row r="19" spans="1:14" x14ac:dyDescent="0.3">
      <c r="A19" s="5" t="s">
        <v>355</v>
      </c>
      <c r="B19" s="28" t="s">
        <v>58</v>
      </c>
      <c r="C19" s="137">
        <v>396200</v>
      </c>
      <c r="D19" s="137">
        <v>1162263</v>
      </c>
      <c r="E19" s="138">
        <v>1162263</v>
      </c>
      <c r="F19" s="36"/>
      <c r="G19" s="36"/>
      <c r="H19" s="36"/>
      <c r="I19" s="36"/>
      <c r="J19" s="36"/>
      <c r="K19" s="36"/>
      <c r="L19" s="117">
        <f t="shared" si="0"/>
        <v>396200</v>
      </c>
      <c r="M19" s="117">
        <f t="shared" si="1"/>
        <v>1162263</v>
      </c>
      <c r="N19" s="118">
        <f t="shared" si="2"/>
        <v>1162263</v>
      </c>
    </row>
    <row r="20" spans="1:14" x14ac:dyDescent="0.3">
      <c r="A20" s="30" t="s">
        <v>325</v>
      </c>
      <c r="B20" s="31" t="s">
        <v>59</v>
      </c>
      <c r="C20" s="139">
        <f>SUM(C7:C19)</f>
        <v>28513945</v>
      </c>
      <c r="D20" s="139">
        <f>SUM(D7:D19)</f>
        <v>35382263</v>
      </c>
      <c r="E20" s="139">
        <f>SUM(E7:E19)</f>
        <v>35375508</v>
      </c>
      <c r="F20" s="36"/>
      <c r="G20" s="36"/>
      <c r="H20" s="36"/>
      <c r="I20" s="36"/>
      <c r="J20" s="36"/>
      <c r="K20" s="36"/>
      <c r="L20" s="119">
        <f t="shared" si="0"/>
        <v>28513945</v>
      </c>
      <c r="M20" s="119">
        <f t="shared" si="1"/>
        <v>35382263</v>
      </c>
      <c r="N20" s="119">
        <f t="shared" si="2"/>
        <v>35375508</v>
      </c>
    </row>
    <row r="21" spans="1:14" x14ac:dyDescent="0.3">
      <c r="A21" s="5" t="s">
        <v>60</v>
      </c>
      <c r="B21" s="28" t="s">
        <v>61</v>
      </c>
      <c r="C21" s="137">
        <v>5550000</v>
      </c>
      <c r="D21" s="137">
        <v>5751008</v>
      </c>
      <c r="E21" s="138">
        <v>5751008</v>
      </c>
      <c r="F21" s="36"/>
      <c r="G21" s="36"/>
      <c r="H21" s="36"/>
      <c r="I21" s="36"/>
      <c r="J21" s="36"/>
      <c r="K21" s="36"/>
      <c r="L21" s="117">
        <f t="shared" si="0"/>
        <v>5550000</v>
      </c>
      <c r="M21" s="117">
        <f t="shared" si="1"/>
        <v>5751008</v>
      </c>
      <c r="N21" s="118">
        <f t="shared" si="2"/>
        <v>5751008</v>
      </c>
    </row>
    <row r="22" spans="1:14" ht="33.75" customHeight="1" x14ac:dyDescent="0.3">
      <c r="A22" s="5" t="s">
        <v>62</v>
      </c>
      <c r="B22" s="28" t="s">
        <v>63</v>
      </c>
      <c r="C22" s="137">
        <v>30000</v>
      </c>
      <c r="D22" s="137">
        <v>183164</v>
      </c>
      <c r="E22" s="140">
        <v>183164</v>
      </c>
      <c r="F22" s="36"/>
      <c r="G22" s="36"/>
      <c r="H22" s="36"/>
      <c r="I22" s="36"/>
      <c r="J22" s="36"/>
      <c r="K22" s="36"/>
      <c r="L22" s="117">
        <f t="shared" si="0"/>
        <v>30000</v>
      </c>
      <c r="M22" s="117">
        <f t="shared" si="1"/>
        <v>183164</v>
      </c>
      <c r="N22" s="120">
        <f t="shared" si="2"/>
        <v>183164</v>
      </c>
    </row>
    <row r="23" spans="1:14" x14ac:dyDescent="0.3">
      <c r="A23" s="6" t="s">
        <v>64</v>
      </c>
      <c r="B23" s="28" t="s">
        <v>65</v>
      </c>
      <c r="C23" s="137"/>
      <c r="D23" s="137"/>
      <c r="E23" s="138"/>
      <c r="F23" s="36"/>
      <c r="G23" s="36"/>
      <c r="H23" s="36"/>
      <c r="I23" s="36"/>
      <c r="J23" s="36"/>
      <c r="K23" s="36"/>
      <c r="L23" s="117">
        <f t="shared" si="0"/>
        <v>0</v>
      </c>
      <c r="M23" s="117">
        <f t="shared" si="1"/>
        <v>0</v>
      </c>
      <c r="N23" s="118">
        <f t="shared" si="2"/>
        <v>0</v>
      </c>
    </row>
    <row r="24" spans="1:14" x14ac:dyDescent="0.3">
      <c r="A24" s="7" t="s">
        <v>326</v>
      </c>
      <c r="B24" s="31" t="s">
        <v>66</v>
      </c>
      <c r="C24" s="139">
        <f>SUM(C21:C23)</f>
        <v>5580000</v>
      </c>
      <c r="D24" s="139">
        <f>SUM(D21:D23)</f>
        <v>5934172</v>
      </c>
      <c r="E24" s="139">
        <f>SUM(E21:E23)</f>
        <v>5934172</v>
      </c>
      <c r="F24" s="36"/>
      <c r="G24" s="36"/>
      <c r="H24" s="36"/>
      <c r="I24" s="36"/>
      <c r="J24" s="36"/>
      <c r="K24" s="36"/>
      <c r="L24" s="119">
        <f t="shared" si="0"/>
        <v>5580000</v>
      </c>
      <c r="M24" s="119">
        <f t="shared" si="1"/>
        <v>5934172</v>
      </c>
      <c r="N24" s="119">
        <f t="shared" si="2"/>
        <v>5934172</v>
      </c>
    </row>
    <row r="25" spans="1:14" x14ac:dyDescent="0.3">
      <c r="A25" s="41" t="s">
        <v>385</v>
      </c>
      <c r="B25" s="42" t="s">
        <v>67</v>
      </c>
      <c r="C25" s="141">
        <f>C20+C24</f>
        <v>34093945</v>
      </c>
      <c r="D25" s="141">
        <f>D20+D24</f>
        <v>41316435</v>
      </c>
      <c r="E25" s="141">
        <f>E20+E24</f>
        <v>41309680</v>
      </c>
      <c r="F25" s="36"/>
      <c r="G25" s="36"/>
      <c r="H25" s="36"/>
      <c r="I25" s="36"/>
      <c r="J25" s="36"/>
      <c r="K25" s="36"/>
      <c r="L25" s="121">
        <f t="shared" si="0"/>
        <v>34093945</v>
      </c>
      <c r="M25" s="121">
        <f t="shared" si="1"/>
        <v>41316435</v>
      </c>
      <c r="N25" s="121">
        <f t="shared" si="2"/>
        <v>41309680</v>
      </c>
    </row>
    <row r="26" spans="1:14" x14ac:dyDescent="0.3">
      <c r="A26" s="35" t="s">
        <v>356</v>
      </c>
      <c r="B26" s="42" t="s">
        <v>68</v>
      </c>
      <c r="C26" s="141">
        <v>6707215</v>
      </c>
      <c r="D26" s="141">
        <v>6500000</v>
      </c>
      <c r="E26" s="142">
        <v>6425432</v>
      </c>
      <c r="F26" s="36"/>
      <c r="G26" s="36"/>
      <c r="H26" s="36"/>
      <c r="I26" s="36"/>
      <c r="J26" s="36"/>
      <c r="K26" s="36"/>
      <c r="L26" s="121">
        <f t="shared" si="0"/>
        <v>6707215</v>
      </c>
      <c r="M26" s="121">
        <f t="shared" si="1"/>
        <v>6500000</v>
      </c>
      <c r="N26" s="122">
        <f t="shared" si="2"/>
        <v>6425432</v>
      </c>
    </row>
    <row r="27" spans="1:14" x14ac:dyDescent="0.3">
      <c r="A27" s="5" t="s">
        <v>69</v>
      </c>
      <c r="B27" s="28" t="s">
        <v>70</v>
      </c>
      <c r="C27" s="137">
        <v>30000</v>
      </c>
      <c r="D27" s="137">
        <v>90000</v>
      </c>
      <c r="E27" s="138">
        <v>89188</v>
      </c>
      <c r="F27" s="36"/>
      <c r="G27" s="36"/>
      <c r="H27" s="36"/>
      <c r="I27" s="36"/>
      <c r="J27" s="36"/>
      <c r="K27" s="36"/>
      <c r="L27" s="117">
        <f t="shared" si="0"/>
        <v>30000</v>
      </c>
      <c r="M27" s="117">
        <f t="shared" si="1"/>
        <v>90000</v>
      </c>
      <c r="N27" s="118">
        <f t="shared" si="2"/>
        <v>89188</v>
      </c>
    </row>
    <row r="28" spans="1:14" x14ac:dyDescent="0.3">
      <c r="A28" s="5" t="s">
        <v>71</v>
      </c>
      <c r="B28" s="28" t="s">
        <v>72</v>
      </c>
      <c r="C28" s="137">
        <v>1665000</v>
      </c>
      <c r="D28" s="137">
        <v>4325000</v>
      </c>
      <c r="E28" s="138">
        <v>4324838</v>
      </c>
      <c r="F28" s="36"/>
      <c r="G28" s="36"/>
      <c r="H28" s="36"/>
      <c r="I28" s="36"/>
      <c r="J28" s="36"/>
      <c r="K28" s="36"/>
      <c r="L28" s="117">
        <f t="shared" si="0"/>
        <v>1665000</v>
      </c>
      <c r="M28" s="117">
        <f t="shared" si="1"/>
        <v>4325000</v>
      </c>
      <c r="N28" s="118">
        <f t="shared" si="2"/>
        <v>4324838</v>
      </c>
    </row>
    <row r="29" spans="1:14" x14ac:dyDescent="0.3">
      <c r="A29" s="5" t="s">
        <v>73</v>
      </c>
      <c r="B29" s="28" t="s">
        <v>74</v>
      </c>
      <c r="C29" s="137"/>
      <c r="D29" s="137"/>
      <c r="E29" s="138"/>
      <c r="F29" s="36"/>
      <c r="G29" s="36"/>
      <c r="H29" s="36"/>
      <c r="I29" s="36"/>
      <c r="J29" s="36"/>
      <c r="K29" s="36"/>
      <c r="L29" s="117">
        <f t="shared" si="0"/>
        <v>0</v>
      </c>
      <c r="M29" s="117">
        <f t="shared" si="1"/>
        <v>0</v>
      </c>
      <c r="N29" s="118">
        <f t="shared" si="2"/>
        <v>0</v>
      </c>
    </row>
    <row r="30" spans="1:14" x14ac:dyDescent="0.3">
      <c r="A30" s="7" t="s">
        <v>327</v>
      </c>
      <c r="B30" s="31" t="s">
        <v>75</v>
      </c>
      <c r="C30" s="139">
        <f>SUM(C27:C29)</f>
        <v>1695000</v>
      </c>
      <c r="D30" s="139">
        <f>SUM(D27:D29)</f>
        <v>4415000</v>
      </c>
      <c r="E30" s="139">
        <f>SUM(E27:E29)</f>
        <v>4414026</v>
      </c>
      <c r="F30" s="36"/>
      <c r="G30" s="36"/>
      <c r="H30" s="36"/>
      <c r="I30" s="36"/>
      <c r="J30" s="36"/>
      <c r="K30" s="36"/>
      <c r="L30" s="119">
        <f t="shared" si="0"/>
        <v>1695000</v>
      </c>
      <c r="M30" s="119">
        <f t="shared" si="1"/>
        <v>4415000</v>
      </c>
      <c r="N30" s="119">
        <f t="shared" si="2"/>
        <v>4414026</v>
      </c>
    </row>
    <row r="31" spans="1:14" x14ac:dyDescent="0.3">
      <c r="A31" s="5" t="s">
        <v>76</v>
      </c>
      <c r="B31" s="28" t="s">
        <v>77</v>
      </c>
      <c r="C31" s="137">
        <v>479000</v>
      </c>
      <c r="D31" s="137">
        <v>579000</v>
      </c>
      <c r="E31" s="138">
        <v>525911</v>
      </c>
      <c r="F31" s="36"/>
      <c r="G31" s="36"/>
      <c r="H31" s="36"/>
      <c r="I31" s="36"/>
      <c r="J31" s="36"/>
      <c r="K31" s="36"/>
      <c r="L31" s="117">
        <f t="shared" si="0"/>
        <v>479000</v>
      </c>
      <c r="M31" s="117">
        <f t="shared" si="1"/>
        <v>579000</v>
      </c>
      <c r="N31" s="118">
        <f t="shared" si="2"/>
        <v>525911</v>
      </c>
    </row>
    <row r="32" spans="1:14" x14ac:dyDescent="0.3">
      <c r="A32" s="5" t="s">
        <v>78</v>
      </c>
      <c r="B32" s="28" t="s">
        <v>79</v>
      </c>
      <c r="C32" s="137">
        <v>200000</v>
      </c>
      <c r="D32" s="137">
        <v>288000</v>
      </c>
      <c r="E32" s="138">
        <v>284722</v>
      </c>
      <c r="F32" s="36"/>
      <c r="G32" s="36"/>
      <c r="H32" s="36"/>
      <c r="I32" s="36"/>
      <c r="J32" s="36"/>
      <c r="K32" s="36"/>
      <c r="L32" s="117">
        <f t="shared" si="0"/>
        <v>200000</v>
      </c>
      <c r="M32" s="117">
        <f t="shared" si="1"/>
        <v>288000</v>
      </c>
      <c r="N32" s="118">
        <f t="shared" si="2"/>
        <v>284722</v>
      </c>
    </row>
    <row r="33" spans="1:14" ht="15" customHeight="1" x14ac:dyDescent="0.3">
      <c r="A33" s="7" t="s">
        <v>386</v>
      </c>
      <c r="B33" s="31" t="s">
        <v>80</v>
      </c>
      <c r="C33" s="139">
        <f>SUM(C31:C32)</f>
        <v>679000</v>
      </c>
      <c r="D33" s="139">
        <f>SUM(D31:D32)</f>
        <v>867000</v>
      </c>
      <c r="E33" s="139">
        <f>SUM(E31:E32)</f>
        <v>810633</v>
      </c>
      <c r="F33" s="36"/>
      <c r="G33" s="36"/>
      <c r="H33" s="36"/>
      <c r="I33" s="36"/>
      <c r="J33" s="36"/>
      <c r="K33" s="36"/>
      <c r="L33" s="119">
        <f t="shared" si="0"/>
        <v>679000</v>
      </c>
      <c r="M33" s="119">
        <f t="shared" si="1"/>
        <v>867000</v>
      </c>
      <c r="N33" s="119">
        <f t="shared" si="2"/>
        <v>810633</v>
      </c>
    </row>
    <row r="34" spans="1:14" x14ac:dyDescent="0.3">
      <c r="A34" s="5" t="s">
        <v>81</v>
      </c>
      <c r="B34" s="28" t="s">
        <v>82</v>
      </c>
      <c r="C34" s="137">
        <v>1017000</v>
      </c>
      <c r="D34" s="137">
        <v>1112000</v>
      </c>
      <c r="E34" s="138">
        <v>1111276</v>
      </c>
      <c r="F34" s="36"/>
      <c r="G34" s="36"/>
      <c r="H34" s="36"/>
      <c r="I34" s="36"/>
      <c r="J34" s="36"/>
      <c r="K34" s="36"/>
      <c r="L34" s="117">
        <f t="shared" si="0"/>
        <v>1017000</v>
      </c>
      <c r="M34" s="117">
        <f t="shared" si="1"/>
        <v>1112000</v>
      </c>
      <c r="N34" s="118">
        <f t="shared" si="2"/>
        <v>1111276</v>
      </c>
    </row>
    <row r="35" spans="1:14" x14ac:dyDescent="0.3">
      <c r="A35" s="5" t="s">
        <v>83</v>
      </c>
      <c r="B35" s="28" t="s">
        <v>84</v>
      </c>
      <c r="C35" s="137">
        <v>180425</v>
      </c>
      <c r="D35" s="137">
        <v>367000</v>
      </c>
      <c r="E35" s="138">
        <v>366906</v>
      </c>
      <c r="F35" s="36"/>
      <c r="G35" s="36"/>
      <c r="H35" s="36"/>
      <c r="I35" s="36"/>
      <c r="J35" s="36"/>
      <c r="K35" s="36"/>
      <c r="L35" s="117">
        <f t="shared" si="0"/>
        <v>180425</v>
      </c>
      <c r="M35" s="117">
        <f t="shared" si="1"/>
        <v>367000</v>
      </c>
      <c r="N35" s="118">
        <f t="shared" si="2"/>
        <v>366906</v>
      </c>
    </row>
    <row r="36" spans="1:14" x14ac:dyDescent="0.3">
      <c r="A36" s="5" t="s">
        <v>357</v>
      </c>
      <c r="B36" s="28" t="s">
        <v>85</v>
      </c>
      <c r="C36" s="137">
        <v>4516500</v>
      </c>
      <c r="D36" s="137">
        <v>2400000</v>
      </c>
      <c r="E36" s="138">
        <v>2397498</v>
      </c>
      <c r="F36" s="36"/>
      <c r="G36" s="36"/>
      <c r="H36" s="36"/>
      <c r="I36" s="36"/>
      <c r="J36" s="36"/>
      <c r="K36" s="36"/>
      <c r="L36" s="117">
        <f t="shared" si="0"/>
        <v>4516500</v>
      </c>
      <c r="M36" s="117">
        <f t="shared" si="1"/>
        <v>2400000</v>
      </c>
      <c r="N36" s="118">
        <f t="shared" si="2"/>
        <v>2397498</v>
      </c>
    </row>
    <row r="37" spans="1:14" x14ac:dyDescent="0.3">
      <c r="A37" s="5" t="s">
        <v>86</v>
      </c>
      <c r="B37" s="28" t="s">
        <v>87</v>
      </c>
      <c r="C37" s="137">
        <v>1938000</v>
      </c>
      <c r="D37" s="137">
        <v>650000</v>
      </c>
      <c r="E37" s="138">
        <v>638370</v>
      </c>
      <c r="F37" s="36"/>
      <c r="G37" s="36"/>
      <c r="H37" s="36"/>
      <c r="I37" s="36"/>
      <c r="J37" s="36"/>
      <c r="K37" s="36"/>
      <c r="L37" s="117">
        <f t="shared" si="0"/>
        <v>1938000</v>
      </c>
      <c r="M37" s="117">
        <f t="shared" si="1"/>
        <v>650000</v>
      </c>
      <c r="N37" s="118">
        <f t="shared" si="2"/>
        <v>638370</v>
      </c>
    </row>
    <row r="38" spans="1:14" x14ac:dyDescent="0.3">
      <c r="A38" s="10" t="s">
        <v>358</v>
      </c>
      <c r="B38" s="28" t="s">
        <v>88</v>
      </c>
      <c r="C38" s="137">
        <v>0</v>
      </c>
      <c r="D38" s="137">
        <v>123000</v>
      </c>
      <c r="E38" s="138">
        <v>122204</v>
      </c>
      <c r="F38" s="36"/>
      <c r="G38" s="36"/>
      <c r="H38" s="36"/>
      <c r="I38" s="36"/>
      <c r="J38" s="36"/>
      <c r="K38" s="36"/>
      <c r="L38" s="117">
        <f t="shared" si="0"/>
        <v>0</v>
      </c>
      <c r="M38" s="117">
        <f t="shared" si="1"/>
        <v>123000</v>
      </c>
      <c r="N38" s="118">
        <f t="shared" si="2"/>
        <v>122204</v>
      </c>
    </row>
    <row r="39" spans="1:14" x14ac:dyDescent="0.3">
      <c r="A39" s="6" t="s">
        <v>89</v>
      </c>
      <c r="B39" s="28" t="s">
        <v>90</v>
      </c>
      <c r="C39" s="137">
        <v>29273905</v>
      </c>
      <c r="D39" s="137">
        <v>900000</v>
      </c>
      <c r="E39" s="138">
        <v>900000</v>
      </c>
      <c r="F39" s="36"/>
      <c r="G39" s="36"/>
      <c r="H39" s="36"/>
      <c r="I39" s="36"/>
      <c r="J39" s="36"/>
      <c r="K39" s="36"/>
      <c r="L39" s="117">
        <f t="shared" si="0"/>
        <v>29273905</v>
      </c>
      <c r="M39" s="117">
        <f t="shared" si="1"/>
        <v>900000</v>
      </c>
      <c r="N39" s="118">
        <f t="shared" si="2"/>
        <v>900000</v>
      </c>
    </row>
    <row r="40" spans="1:14" x14ac:dyDescent="0.3">
      <c r="A40" s="5" t="s">
        <v>359</v>
      </c>
      <c r="B40" s="28" t="s">
        <v>91</v>
      </c>
      <c r="C40" s="137">
        <v>2105000</v>
      </c>
      <c r="D40" s="137">
        <v>7350000</v>
      </c>
      <c r="E40" s="138">
        <v>7338521</v>
      </c>
      <c r="F40" s="36"/>
      <c r="G40" s="36"/>
      <c r="H40" s="36"/>
      <c r="I40" s="36"/>
      <c r="J40" s="36"/>
      <c r="K40" s="36"/>
      <c r="L40" s="117">
        <f t="shared" si="0"/>
        <v>2105000</v>
      </c>
      <c r="M40" s="117">
        <f t="shared" si="1"/>
        <v>7350000</v>
      </c>
      <c r="N40" s="118">
        <f t="shared" si="2"/>
        <v>7338521</v>
      </c>
    </row>
    <row r="41" spans="1:14" x14ac:dyDescent="0.3">
      <c r="A41" s="7" t="s">
        <v>328</v>
      </c>
      <c r="B41" s="31" t="s">
        <v>92</v>
      </c>
      <c r="C41" s="139">
        <f>SUM(C34:C40)</f>
        <v>39030830</v>
      </c>
      <c r="D41" s="139">
        <f>SUM(D34:D40)</f>
        <v>12902000</v>
      </c>
      <c r="E41" s="139">
        <f>SUM(E34:E40)</f>
        <v>12874775</v>
      </c>
      <c r="F41" s="36"/>
      <c r="G41" s="36"/>
      <c r="H41" s="36"/>
      <c r="I41" s="36"/>
      <c r="J41" s="36"/>
      <c r="K41" s="36"/>
      <c r="L41" s="119">
        <f t="shared" si="0"/>
        <v>39030830</v>
      </c>
      <c r="M41" s="119">
        <f t="shared" si="1"/>
        <v>12902000</v>
      </c>
      <c r="N41" s="119">
        <f t="shared" si="2"/>
        <v>12874775</v>
      </c>
    </row>
    <row r="42" spans="1:14" x14ac:dyDescent="0.3">
      <c r="A42" s="5" t="s">
        <v>93</v>
      </c>
      <c r="B42" s="28" t="s">
        <v>94</v>
      </c>
      <c r="C42" s="137">
        <v>400000</v>
      </c>
      <c r="D42" s="137">
        <v>65000</v>
      </c>
      <c r="E42" s="138">
        <v>63445</v>
      </c>
      <c r="F42" s="36"/>
      <c r="G42" s="36"/>
      <c r="H42" s="36"/>
      <c r="I42" s="36"/>
      <c r="J42" s="36"/>
      <c r="K42" s="36"/>
      <c r="L42" s="117">
        <f t="shared" si="0"/>
        <v>400000</v>
      </c>
      <c r="M42" s="117">
        <f t="shared" si="1"/>
        <v>65000</v>
      </c>
      <c r="N42" s="118">
        <f t="shared" si="2"/>
        <v>63445</v>
      </c>
    </row>
    <row r="43" spans="1:14" x14ac:dyDescent="0.3">
      <c r="A43" s="5" t="s">
        <v>95</v>
      </c>
      <c r="B43" s="28" t="s">
        <v>96</v>
      </c>
      <c r="C43" s="137"/>
      <c r="D43" s="137">
        <v>60000</v>
      </c>
      <c r="E43" s="138">
        <v>60000</v>
      </c>
      <c r="F43" s="36"/>
      <c r="G43" s="36"/>
      <c r="H43" s="36"/>
      <c r="I43" s="36"/>
      <c r="J43" s="36"/>
      <c r="K43" s="36"/>
      <c r="L43" s="117">
        <f t="shared" si="0"/>
        <v>0</v>
      </c>
      <c r="M43" s="117">
        <f t="shared" si="1"/>
        <v>60000</v>
      </c>
      <c r="N43" s="118">
        <f t="shared" si="2"/>
        <v>60000</v>
      </c>
    </row>
    <row r="44" spans="1:14" x14ac:dyDescent="0.3">
      <c r="A44" s="7" t="s">
        <v>329</v>
      </c>
      <c r="B44" s="31" t="s">
        <v>97</v>
      </c>
      <c r="C44" s="139">
        <f>SUM(C42:C43)</f>
        <v>400000</v>
      </c>
      <c r="D44" s="139">
        <f>SUM(D42:D43)</f>
        <v>125000</v>
      </c>
      <c r="E44" s="139">
        <f>SUM(E42:E43)</f>
        <v>123445</v>
      </c>
      <c r="F44" s="36"/>
      <c r="G44" s="36"/>
      <c r="H44" s="36"/>
      <c r="I44" s="36"/>
      <c r="J44" s="36"/>
      <c r="K44" s="36"/>
      <c r="L44" s="119">
        <f t="shared" si="0"/>
        <v>400000</v>
      </c>
      <c r="M44" s="119">
        <f t="shared" si="1"/>
        <v>125000</v>
      </c>
      <c r="N44" s="119">
        <f t="shared" si="2"/>
        <v>123445</v>
      </c>
    </row>
    <row r="45" spans="1:14" x14ac:dyDescent="0.3">
      <c r="A45" s="5" t="s">
        <v>98</v>
      </c>
      <c r="B45" s="28" t="s">
        <v>99</v>
      </c>
      <c r="C45" s="137">
        <v>10457822</v>
      </c>
      <c r="D45" s="137">
        <v>3000000</v>
      </c>
      <c r="E45" s="138">
        <v>2918598</v>
      </c>
      <c r="F45" s="36"/>
      <c r="G45" s="36"/>
      <c r="H45" s="36"/>
      <c r="I45" s="36"/>
      <c r="J45" s="36"/>
      <c r="K45" s="36"/>
      <c r="L45" s="117">
        <f t="shared" si="0"/>
        <v>10457822</v>
      </c>
      <c r="M45" s="117">
        <f t="shared" si="1"/>
        <v>3000000</v>
      </c>
      <c r="N45" s="118">
        <f t="shared" si="2"/>
        <v>2918598</v>
      </c>
    </row>
    <row r="46" spans="1:14" x14ac:dyDescent="0.3">
      <c r="A46" s="5" t="s">
        <v>100</v>
      </c>
      <c r="B46" s="28" t="s">
        <v>101</v>
      </c>
      <c r="C46" s="137"/>
      <c r="D46" s="137"/>
      <c r="E46" s="138"/>
      <c r="F46" s="36"/>
      <c r="G46" s="36"/>
      <c r="H46" s="36"/>
      <c r="I46" s="36"/>
      <c r="J46" s="36"/>
      <c r="K46" s="36"/>
      <c r="L46" s="117">
        <f t="shared" si="0"/>
        <v>0</v>
      </c>
      <c r="M46" s="117">
        <f t="shared" si="1"/>
        <v>0</v>
      </c>
      <c r="N46" s="118">
        <f t="shared" si="2"/>
        <v>0</v>
      </c>
    </row>
    <row r="47" spans="1:14" x14ac:dyDescent="0.3">
      <c r="A47" s="5" t="s">
        <v>360</v>
      </c>
      <c r="B47" s="28" t="s">
        <v>102</v>
      </c>
      <c r="C47" s="137"/>
      <c r="D47" s="137"/>
      <c r="E47" s="138"/>
      <c r="F47" s="36"/>
      <c r="G47" s="36"/>
      <c r="H47" s="36"/>
      <c r="I47" s="36"/>
      <c r="J47" s="36"/>
      <c r="K47" s="36"/>
      <c r="L47" s="117">
        <f t="shared" si="0"/>
        <v>0</v>
      </c>
      <c r="M47" s="117">
        <f t="shared" si="1"/>
        <v>0</v>
      </c>
      <c r="N47" s="118">
        <f t="shared" si="2"/>
        <v>0</v>
      </c>
    </row>
    <row r="48" spans="1:14" x14ac:dyDescent="0.3">
      <c r="A48" s="5" t="s">
        <v>361</v>
      </c>
      <c r="B48" s="28" t="s">
        <v>103</v>
      </c>
      <c r="C48" s="137"/>
      <c r="D48" s="137"/>
      <c r="E48" s="138"/>
      <c r="F48" s="36"/>
      <c r="G48" s="36"/>
      <c r="H48" s="36"/>
      <c r="I48" s="36"/>
      <c r="J48" s="36"/>
      <c r="K48" s="36"/>
      <c r="L48" s="117">
        <f t="shared" si="0"/>
        <v>0</v>
      </c>
      <c r="M48" s="117">
        <f t="shared" si="1"/>
        <v>0</v>
      </c>
      <c r="N48" s="118">
        <f t="shared" si="2"/>
        <v>0</v>
      </c>
    </row>
    <row r="49" spans="1:14" x14ac:dyDescent="0.3">
      <c r="A49" s="5" t="s">
        <v>104</v>
      </c>
      <c r="B49" s="28" t="s">
        <v>105</v>
      </c>
      <c r="C49" s="137">
        <v>35000</v>
      </c>
      <c r="D49" s="137">
        <v>3000</v>
      </c>
      <c r="E49" s="138">
        <v>2921</v>
      </c>
      <c r="F49" s="36"/>
      <c r="G49" s="36"/>
      <c r="H49" s="36"/>
      <c r="I49" s="36"/>
      <c r="J49" s="36"/>
      <c r="K49" s="36"/>
      <c r="L49" s="117">
        <f t="shared" si="0"/>
        <v>35000</v>
      </c>
      <c r="M49" s="117">
        <f t="shared" si="1"/>
        <v>3000</v>
      </c>
      <c r="N49" s="118">
        <f t="shared" si="2"/>
        <v>2921</v>
      </c>
    </row>
    <row r="50" spans="1:14" x14ac:dyDescent="0.3">
      <c r="A50" s="7" t="s">
        <v>330</v>
      </c>
      <c r="B50" s="31" t="s">
        <v>106</v>
      </c>
      <c r="C50" s="139">
        <f>SUM(C45:C49)</f>
        <v>10492822</v>
      </c>
      <c r="D50" s="139">
        <f>SUM(D45:D49)</f>
        <v>3003000</v>
      </c>
      <c r="E50" s="139">
        <f>SUM(E45:E49)</f>
        <v>2921519</v>
      </c>
      <c r="F50" s="36"/>
      <c r="G50" s="36"/>
      <c r="H50" s="36"/>
      <c r="I50" s="36"/>
      <c r="J50" s="36"/>
      <c r="K50" s="36"/>
      <c r="L50" s="119">
        <f t="shared" si="0"/>
        <v>10492822</v>
      </c>
      <c r="M50" s="119">
        <f t="shared" si="1"/>
        <v>3003000</v>
      </c>
      <c r="N50" s="119">
        <f t="shared" si="2"/>
        <v>2921519</v>
      </c>
    </row>
    <row r="51" spans="1:14" x14ac:dyDescent="0.3">
      <c r="A51" s="35" t="s">
        <v>331</v>
      </c>
      <c r="B51" s="42" t="s">
        <v>107</v>
      </c>
      <c r="C51" s="141">
        <f>C30+C33+C41+C44+C50</f>
        <v>52297652</v>
      </c>
      <c r="D51" s="141">
        <f>D30+D33+D41+D44+D50</f>
        <v>21312000</v>
      </c>
      <c r="E51" s="141">
        <f>E30+E33+E41+E44+E50</f>
        <v>21144398</v>
      </c>
      <c r="F51" s="36"/>
      <c r="G51" s="36"/>
      <c r="H51" s="36"/>
      <c r="I51" s="36"/>
      <c r="J51" s="36"/>
      <c r="K51" s="36"/>
      <c r="L51" s="121">
        <f t="shared" si="0"/>
        <v>52297652</v>
      </c>
      <c r="M51" s="121">
        <f t="shared" si="1"/>
        <v>21312000</v>
      </c>
      <c r="N51" s="121">
        <f t="shared" si="2"/>
        <v>21144398</v>
      </c>
    </row>
    <row r="52" spans="1:14" x14ac:dyDescent="0.3">
      <c r="A52" s="13" t="s">
        <v>108</v>
      </c>
      <c r="B52" s="28" t="s">
        <v>109</v>
      </c>
      <c r="C52" s="137"/>
      <c r="D52" s="137"/>
      <c r="E52" s="138"/>
      <c r="F52" s="36"/>
      <c r="G52" s="36"/>
      <c r="H52" s="36"/>
      <c r="I52" s="36"/>
      <c r="J52" s="36"/>
      <c r="K52" s="36"/>
      <c r="L52" s="117">
        <f t="shared" si="0"/>
        <v>0</v>
      </c>
      <c r="M52" s="117">
        <f t="shared" si="1"/>
        <v>0</v>
      </c>
      <c r="N52" s="118">
        <f t="shared" si="2"/>
        <v>0</v>
      </c>
    </row>
    <row r="53" spans="1:14" x14ac:dyDescent="0.3">
      <c r="A53" s="13" t="s">
        <v>332</v>
      </c>
      <c r="B53" s="28" t="s">
        <v>110</v>
      </c>
      <c r="C53" s="137"/>
      <c r="D53" s="137"/>
      <c r="E53" s="138"/>
      <c r="F53" s="36"/>
      <c r="G53" s="36"/>
      <c r="H53" s="36"/>
      <c r="I53" s="36"/>
      <c r="J53" s="36"/>
      <c r="K53" s="36"/>
      <c r="L53" s="117">
        <f t="shared" si="0"/>
        <v>0</v>
      </c>
      <c r="M53" s="117">
        <f t="shared" si="1"/>
        <v>0</v>
      </c>
      <c r="N53" s="118">
        <f t="shared" si="2"/>
        <v>0</v>
      </c>
    </row>
    <row r="54" spans="1:14" x14ac:dyDescent="0.3">
      <c r="A54" s="16" t="s">
        <v>362</v>
      </c>
      <c r="B54" s="28" t="s">
        <v>111</v>
      </c>
      <c r="C54" s="137"/>
      <c r="D54" s="137"/>
      <c r="E54" s="138"/>
      <c r="F54" s="36"/>
      <c r="G54" s="36"/>
      <c r="H54" s="36"/>
      <c r="I54" s="36"/>
      <c r="J54" s="36"/>
      <c r="K54" s="36"/>
      <c r="L54" s="117">
        <f t="shared" si="0"/>
        <v>0</v>
      </c>
      <c r="M54" s="117">
        <f t="shared" si="1"/>
        <v>0</v>
      </c>
      <c r="N54" s="118">
        <f t="shared" si="2"/>
        <v>0</v>
      </c>
    </row>
    <row r="55" spans="1:14" x14ac:dyDescent="0.3">
      <c r="A55" s="16" t="s">
        <v>363</v>
      </c>
      <c r="B55" s="28" t="s">
        <v>112</v>
      </c>
      <c r="C55" s="137"/>
      <c r="D55" s="137"/>
      <c r="E55" s="138"/>
      <c r="F55" s="36"/>
      <c r="G55" s="36"/>
      <c r="H55" s="36"/>
      <c r="I55" s="36"/>
      <c r="J55" s="36"/>
      <c r="K55" s="36"/>
      <c r="L55" s="117">
        <f t="shared" si="0"/>
        <v>0</v>
      </c>
      <c r="M55" s="117">
        <f t="shared" si="1"/>
        <v>0</v>
      </c>
      <c r="N55" s="118">
        <f t="shared" si="2"/>
        <v>0</v>
      </c>
    </row>
    <row r="56" spans="1:14" x14ac:dyDescent="0.3">
      <c r="A56" s="16" t="s">
        <v>364</v>
      </c>
      <c r="B56" s="28" t="s">
        <v>113</v>
      </c>
      <c r="C56" s="137"/>
      <c r="D56" s="137"/>
      <c r="E56" s="138"/>
      <c r="F56" s="36"/>
      <c r="G56" s="36"/>
      <c r="H56" s="36"/>
      <c r="I56" s="36"/>
      <c r="J56" s="36"/>
      <c r="K56" s="36"/>
      <c r="L56" s="117">
        <f t="shared" si="0"/>
        <v>0</v>
      </c>
      <c r="M56" s="117">
        <f t="shared" si="1"/>
        <v>0</v>
      </c>
      <c r="N56" s="118">
        <f t="shared" si="2"/>
        <v>0</v>
      </c>
    </row>
    <row r="57" spans="1:14" x14ac:dyDescent="0.3">
      <c r="A57" s="13" t="s">
        <v>365</v>
      </c>
      <c r="B57" s="28" t="s">
        <v>114</v>
      </c>
      <c r="C57" s="137"/>
      <c r="D57" s="137"/>
      <c r="E57" s="138"/>
      <c r="F57" s="36"/>
      <c r="G57" s="36"/>
      <c r="H57" s="36"/>
      <c r="I57" s="36"/>
      <c r="J57" s="36"/>
      <c r="K57" s="36"/>
      <c r="L57" s="117">
        <f t="shared" si="0"/>
        <v>0</v>
      </c>
      <c r="M57" s="117">
        <f t="shared" si="1"/>
        <v>0</v>
      </c>
      <c r="N57" s="118">
        <f t="shared" si="2"/>
        <v>0</v>
      </c>
    </row>
    <row r="58" spans="1:14" x14ac:dyDescent="0.3">
      <c r="A58" s="13" t="s">
        <v>366</v>
      </c>
      <c r="B58" s="28" t="s">
        <v>115</v>
      </c>
      <c r="C58" s="137"/>
      <c r="D58" s="137"/>
      <c r="E58" s="138"/>
      <c r="F58" s="36"/>
      <c r="G58" s="36"/>
      <c r="H58" s="36"/>
      <c r="I58" s="36"/>
      <c r="J58" s="36"/>
      <c r="K58" s="36"/>
      <c r="L58" s="117">
        <f t="shared" si="0"/>
        <v>0</v>
      </c>
      <c r="M58" s="117">
        <f t="shared" si="1"/>
        <v>0</v>
      </c>
      <c r="N58" s="118">
        <f t="shared" si="2"/>
        <v>0</v>
      </c>
    </row>
    <row r="59" spans="1:14" x14ac:dyDescent="0.3">
      <c r="A59" s="13" t="s">
        <v>367</v>
      </c>
      <c r="B59" s="28" t="s">
        <v>116</v>
      </c>
      <c r="C59" s="137">
        <v>4800000</v>
      </c>
      <c r="D59" s="137">
        <v>5566000</v>
      </c>
      <c r="E59" s="138">
        <v>5566000</v>
      </c>
      <c r="F59" s="36"/>
      <c r="G59" s="36"/>
      <c r="H59" s="36"/>
      <c r="I59" s="36"/>
      <c r="J59" s="36"/>
      <c r="K59" s="36"/>
      <c r="L59" s="117">
        <f t="shared" si="0"/>
        <v>4800000</v>
      </c>
      <c r="M59" s="117">
        <f t="shared" si="1"/>
        <v>5566000</v>
      </c>
      <c r="N59" s="118">
        <f t="shared" si="2"/>
        <v>5566000</v>
      </c>
    </row>
    <row r="60" spans="1:14" x14ac:dyDescent="0.3">
      <c r="A60" s="39" t="s">
        <v>334</v>
      </c>
      <c r="B60" s="42" t="s">
        <v>117</v>
      </c>
      <c r="C60" s="141">
        <f>SUM(C52:C59)</f>
        <v>4800000</v>
      </c>
      <c r="D60" s="141">
        <f>SUM(D52:D59)</f>
        <v>5566000</v>
      </c>
      <c r="E60" s="141">
        <f>SUM(E52:E59)</f>
        <v>5566000</v>
      </c>
      <c r="F60" s="36"/>
      <c r="G60" s="36"/>
      <c r="H60" s="36"/>
      <c r="I60" s="36"/>
      <c r="J60" s="36"/>
      <c r="K60" s="36"/>
      <c r="L60" s="121">
        <f t="shared" si="0"/>
        <v>4800000</v>
      </c>
      <c r="M60" s="121">
        <f t="shared" si="1"/>
        <v>5566000</v>
      </c>
      <c r="N60" s="121">
        <f t="shared" si="2"/>
        <v>5566000</v>
      </c>
    </row>
    <row r="61" spans="1:14" x14ac:dyDescent="0.3">
      <c r="A61" s="12" t="s">
        <v>368</v>
      </c>
      <c r="B61" s="28" t="s">
        <v>118</v>
      </c>
      <c r="C61" s="137"/>
      <c r="D61" s="137"/>
      <c r="E61" s="138"/>
      <c r="F61" s="36"/>
      <c r="G61" s="36"/>
      <c r="H61" s="36"/>
      <c r="I61" s="36"/>
      <c r="J61" s="36"/>
      <c r="K61" s="36"/>
      <c r="L61" s="117">
        <f t="shared" si="0"/>
        <v>0</v>
      </c>
      <c r="M61" s="117">
        <f t="shared" si="1"/>
        <v>0</v>
      </c>
      <c r="N61" s="118">
        <f t="shared" si="2"/>
        <v>0</v>
      </c>
    </row>
    <row r="62" spans="1:14" x14ac:dyDescent="0.3">
      <c r="A62" s="12" t="s">
        <v>119</v>
      </c>
      <c r="B62" s="28" t="s">
        <v>120</v>
      </c>
      <c r="C62" s="137"/>
      <c r="D62" s="137">
        <v>5416472</v>
      </c>
      <c r="E62" s="138">
        <v>5416472</v>
      </c>
      <c r="F62" s="36"/>
      <c r="G62" s="36"/>
      <c r="H62" s="36"/>
      <c r="I62" s="36"/>
      <c r="J62" s="36"/>
      <c r="K62" s="36"/>
      <c r="L62" s="117">
        <f t="shared" si="0"/>
        <v>0</v>
      </c>
      <c r="M62" s="117">
        <f t="shared" si="1"/>
        <v>5416472</v>
      </c>
      <c r="N62" s="118">
        <f t="shared" si="2"/>
        <v>5416472</v>
      </c>
    </row>
    <row r="63" spans="1:14" ht="26.4" x14ac:dyDescent="0.3">
      <c r="A63" s="12" t="s">
        <v>121</v>
      </c>
      <c r="B63" s="28" t="s">
        <v>122</v>
      </c>
      <c r="C63" s="137"/>
      <c r="D63" s="137"/>
      <c r="E63" s="138"/>
      <c r="F63" s="36"/>
      <c r="G63" s="36"/>
      <c r="H63" s="36"/>
      <c r="I63" s="36"/>
      <c r="J63" s="36"/>
      <c r="K63" s="36"/>
      <c r="L63" s="117">
        <f t="shared" si="0"/>
        <v>0</v>
      </c>
      <c r="M63" s="117">
        <f t="shared" si="1"/>
        <v>0</v>
      </c>
      <c r="N63" s="118">
        <f t="shared" si="2"/>
        <v>0</v>
      </c>
    </row>
    <row r="64" spans="1:14" ht="26.4" x14ac:dyDescent="0.3">
      <c r="A64" s="12" t="s">
        <v>335</v>
      </c>
      <c r="B64" s="28" t="s">
        <v>123</v>
      </c>
      <c r="C64" s="137"/>
      <c r="D64" s="137"/>
      <c r="E64" s="138"/>
      <c r="F64" s="36"/>
      <c r="G64" s="36"/>
      <c r="H64" s="36"/>
      <c r="I64" s="36"/>
      <c r="J64" s="36"/>
      <c r="K64" s="36"/>
      <c r="L64" s="117">
        <f t="shared" si="0"/>
        <v>0</v>
      </c>
      <c r="M64" s="117">
        <f t="shared" si="1"/>
        <v>0</v>
      </c>
      <c r="N64" s="118">
        <f t="shared" si="2"/>
        <v>0</v>
      </c>
    </row>
    <row r="65" spans="1:14" ht="26.4" x14ac:dyDescent="0.3">
      <c r="A65" s="12" t="s">
        <v>369</v>
      </c>
      <c r="B65" s="28" t="s">
        <v>124</v>
      </c>
      <c r="C65" s="137"/>
      <c r="D65" s="137"/>
      <c r="E65" s="138"/>
      <c r="F65" s="36"/>
      <c r="G65" s="36"/>
      <c r="H65" s="36"/>
      <c r="I65" s="36"/>
      <c r="J65" s="36"/>
      <c r="K65" s="36"/>
      <c r="L65" s="117">
        <f t="shared" si="0"/>
        <v>0</v>
      </c>
      <c r="M65" s="117">
        <f t="shared" si="1"/>
        <v>0</v>
      </c>
      <c r="N65" s="118">
        <f t="shared" si="2"/>
        <v>0</v>
      </c>
    </row>
    <row r="66" spans="1:14" x14ac:dyDescent="0.3">
      <c r="A66" s="12" t="s">
        <v>337</v>
      </c>
      <c r="B66" s="28" t="s">
        <v>125</v>
      </c>
      <c r="C66" s="137">
        <v>3317000</v>
      </c>
      <c r="D66" s="137">
        <v>3700000</v>
      </c>
      <c r="E66" s="138">
        <v>3656297</v>
      </c>
      <c r="F66" s="36"/>
      <c r="G66" s="36"/>
      <c r="H66" s="36"/>
      <c r="I66" s="36"/>
      <c r="J66" s="36"/>
      <c r="K66" s="36"/>
      <c r="L66" s="117">
        <f t="shared" si="0"/>
        <v>3317000</v>
      </c>
      <c r="M66" s="117">
        <f t="shared" si="1"/>
        <v>3700000</v>
      </c>
      <c r="N66" s="118">
        <f t="shared" si="2"/>
        <v>3656297</v>
      </c>
    </row>
    <row r="67" spans="1:14" ht="26.4" x14ac:dyDescent="0.3">
      <c r="A67" s="12" t="s">
        <v>370</v>
      </c>
      <c r="B67" s="28" t="s">
        <v>126</v>
      </c>
      <c r="C67" s="137"/>
      <c r="D67" s="137"/>
      <c r="E67" s="138"/>
      <c r="F67" s="36"/>
      <c r="G67" s="36"/>
      <c r="H67" s="36"/>
      <c r="I67" s="36"/>
      <c r="J67" s="36"/>
      <c r="K67" s="36"/>
      <c r="L67" s="117">
        <f t="shared" si="0"/>
        <v>0</v>
      </c>
      <c r="M67" s="117">
        <f t="shared" si="1"/>
        <v>0</v>
      </c>
      <c r="N67" s="118">
        <f t="shared" si="2"/>
        <v>0</v>
      </c>
    </row>
    <row r="68" spans="1:14" ht="26.4" x14ac:dyDescent="0.3">
      <c r="A68" s="12" t="s">
        <v>371</v>
      </c>
      <c r="B68" s="28" t="s">
        <v>127</v>
      </c>
      <c r="C68" s="204"/>
      <c r="D68" s="204"/>
      <c r="E68" s="205"/>
      <c r="F68" s="36"/>
      <c r="G68" s="36"/>
      <c r="H68" s="36"/>
      <c r="I68" s="36"/>
      <c r="J68" s="36"/>
      <c r="K68" s="36"/>
      <c r="L68" s="117">
        <f t="shared" si="0"/>
        <v>0</v>
      </c>
      <c r="M68" s="153">
        <f t="shared" si="1"/>
        <v>0</v>
      </c>
      <c r="N68" s="206">
        <f t="shared" si="2"/>
        <v>0</v>
      </c>
    </row>
    <row r="69" spans="1:14" x14ac:dyDescent="0.3">
      <c r="A69" s="12" t="s">
        <v>128</v>
      </c>
      <c r="B69" s="28" t="s">
        <v>129</v>
      </c>
      <c r="C69" s="137"/>
      <c r="D69" s="137"/>
      <c r="E69" s="138"/>
      <c r="F69" s="36"/>
      <c r="G69" s="36"/>
      <c r="H69" s="36"/>
      <c r="I69" s="36"/>
      <c r="J69" s="36"/>
      <c r="K69" s="36"/>
      <c r="L69" s="117">
        <f t="shared" si="0"/>
        <v>0</v>
      </c>
      <c r="M69" s="117">
        <f t="shared" si="1"/>
        <v>0</v>
      </c>
      <c r="N69" s="118">
        <f t="shared" si="2"/>
        <v>0</v>
      </c>
    </row>
    <row r="70" spans="1:14" x14ac:dyDescent="0.3">
      <c r="A70" s="18" t="s">
        <v>130</v>
      </c>
      <c r="B70" s="28" t="s">
        <v>131</v>
      </c>
      <c r="C70" s="137"/>
      <c r="D70" s="137"/>
      <c r="E70" s="138"/>
      <c r="F70" s="36"/>
      <c r="G70" s="36"/>
      <c r="H70" s="36"/>
      <c r="I70" s="36"/>
      <c r="J70" s="36"/>
      <c r="K70" s="36"/>
      <c r="L70" s="117">
        <f t="shared" si="0"/>
        <v>0</v>
      </c>
      <c r="M70" s="117">
        <f t="shared" si="1"/>
        <v>0</v>
      </c>
      <c r="N70" s="118">
        <f t="shared" si="2"/>
        <v>0</v>
      </c>
    </row>
    <row r="71" spans="1:14" x14ac:dyDescent="0.3">
      <c r="A71" s="12" t="s">
        <v>572</v>
      </c>
      <c r="B71" s="28" t="s">
        <v>132</v>
      </c>
      <c r="C71" s="137"/>
      <c r="D71" s="137"/>
      <c r="E71" s="138"/>
      <c r="F71" s="36"/>
      <c r="G71" s="36"/>
      <c r="H71" s="36"/>
      <c r="I71" s="36"/>
      <c r="J71" s="36"/>
      <c r="K71" s="36"/>
      <c r="L71" s="117">
        <f t="shared" si="0"/>
        <v>0</v>
      </c>
      <c r="M71" s="117">
        <f t="shared" si="1"/>
        <v>0</v>
      </c>
      <c r="N71" s="118">
        <f t="shared" si="2"/>
        <v>0</v>
      </c>
    </row>
    <row r="72" spans="1:14" x14ac:dyDescent="0.3">
      <c r="A72" s="18" t="s">
        <v>372</v>
      </c>
      <c r="B72" s="28" t="s">
        <v>133</v>
      </c>
      <c r="C72" s="137">
        <v>150000</v>
      </c>
      <c r="D72" s="137">
        <v>40000</v>
      </c>
      <c r="E72" s="138">
        <v>40000</v>
      </c>
      <c r="F72" s="36"/>
      <c r="G72" s="36"/>
      <c r="H72" s="36"/>
      <c r="I72" s="36"/>
      <c r="J72" s="36"/>
      <c r="K72" s="36"/>
      <c r="L72" s="117">
        <f t="shared" ref="L72:L123" si="3">C72+F72+I72</f>
        <v>150000</v>
      </c>
      <c r="M72" s="117">
        <f t="shared" ref="M72:M123" si="4">D72+G72+J72</f>
        <v>40000</v>
      </c>
      <c r="N72" s="118">
        <f t="shared" ref="N72:N123" si="5">E72+H72+K72</f>
        <v>40000</v>
      </c>
    </row>
    <row r="73" spans="1:14" x14ac:dyDescent="0.3">
      <c r="A73" s="18" t="s">
        <v>563</v>
      </c>
      <c r="B73" s="28" t="s">
        <v>564</v>
      </c>
      <c r="C73" s="137">
        <v>35743470</v>
      </c>
      <c r="D73" s="137">
        <v>79823865</v>
      </c>
      <c r="E73" s="138"/>
      <c r="F73" s="36"/>
      <c r="G73" s="36"/>
      <c r="H73" s="36"/>
      <c r="I73" s="36"/>
      <c r="J73" s="36"/>
      <c r="K73" s="36"/>
      <c r="L73" s="117">
        <f t="shared" si="3"/>
        <v>35743470</v>
      </c>
      <c r="M73" s="117">
        <f t="shared" si="4"/>
        <v>79823865</v>
      </c>
      <c r="N73" s="118">
        <f t="shared" si="5"/>
        <v>0</v>
      </c>
    </row>
    <row r="74" spans="1:14" x14ac:dyDescent="0.3">
      <c r="A74" s="39" t="s">
        <v>340</v>
      </c>
      <c r="B74" s="42" t="s">
        <v>134</v>
      </c>
      <c r="C74" s="141">
        <f>SUM(C61:C73)</f>
        <v>39210470</v>
      </c>
      <c r="D74" s="141">
        <f>SUM(D61:D73)</f>
        <v>88980337</v>
      </c>
      <c r="E74" s="141">
        <f>SUM(E61:E73)</f>
        <v>9112769</v>
      </c>
      <c r="F74" s="36"/>
      <c r="G74" s="36"/>
      <c r="H74" s="36"/>
      <c r="I74" s="36"/>
      <c r="J74" s="36"/>
      <c r="K74" s="36"/>
      <c r="L74" s="121">
        <f t="shared" si="3"/>
        <v>39210470</v>
      </c>
      <c r="M74" s="121">
        <f t="shared" si="4"/>
        <v>88980337</v>
      </c>
      <c r="N74" s="121">
        <f t="shared" si="5"/>
        <v>9112769</v>
      </c>
    </row>
    <row r="75" spans="1:14" ht="15.6" x14ac:dyDescent="0.3">
      <c r="A75" s="60" t="s">
        <v>494</v>
      </c>
      <c r="B75" s="61"/>
      <c r="C75" s="203">
        <f>C25+C26+C51+C60+C74</f>
        <v>137109282</v>
      </c>
      <c r="D75" s="203">
        <f>D25+D26+D51+D60+D74</f>
        <v>163674772</v>
      </c>
      <c r="E75" s="203">
        <f>E25+E26+E51+E60+E74</f>
        <v>83558279</v>
      </c>
      <c r="F75" s="62"/>
      <c r="G75" s="62"/>
      <c r="H75" s="62"/>
      <c r="I75" s="62"/>
      <c r="J75" s="62"/>
      <c r="K75" s="62"/>
      <c r="L75" s="123">
        <f t="shared" si="3"/>
        <v>137109282</v>
      </c>
      <c r="M75" s="123">
        <f t="shared" si="4"/>
        <v>163674772</v>
      </c>
      <c r="N75" s="123">
        <f t="shared" si="5"/>
        <v>83558279</v>
      </c>
    </row>
    <row r="76" spans="1:14" x14ac:dyDescent="0.3">
      <c r="A76" s="32" t="s">
        <v>135</v>
      </c>
      <c r="B76" s="28" t="s">
        <v>136</v>
      </c>
      <c r="C76" s="137"/>
      <c r="D76" s="137">
        <v>1200000</v>
      </c>
      <c r="E76" s="138">
        <v>1200000</v>
      </c>
      <c r="F76" s="36"/>
      <c r="G76" s="36"/>
      <c r="H76" s="36"/>
      <c r="I76" s="36"/>
      <c r="J76" s="36"/>
      <c r="K76" s="36"/>
      <c r="L76" s="117">
        <f t="shared" si="3"/>
        <v>0</v>
      </c>
      <c r="M76" s="117">
        <f t="shared" si="4"/>
        <v>1200000</v>
      </c>
      <c r="N76" s="118">
        <f t="shared" si="5"/>
        <v>1200000</v>
      </c>
    </row>
    <row r="77" spans="1:14" x14ac:dyDescent="0.3">
      <c r="A77" s="32" t="s">
        <v>373</v>
      </c>
      <c r="B77" s="28" t="s">
        <v>137</v>
      </c>
      <c r="C77" s="137">
        <v>5485000</v>
      </c>
      <c r="D77" s="137">
        <v>102412000</v>
      </c>
      <c r="E77" s="138">
        <v>102411028</v>
      </c>
      <c r="F77" s="36"/>
      <c r="G77" s="36"/>
      <c r="H77" s="36"/>
      <c r="I77" s="36"/>
      <c r="J77" s="36"/>
      <c r="K77" s="36"/>
      <c r="L77" s="117">
        <f t="shared" si="3"/>
        <v>5485000</v>
      </c>
      <c r="M77" s="117">
        <f t="shared" si="4"/>
        <v>102412000</v>
      </c>
      <c r="N77" s="118">
        <f t="shared" si="5"/>
        <v>102411028</v>
      </c>
    </row>
    <row r="78" spans="1:14" x14ac:dyDescent="0.3">
      <c r="A78" s="32" t="s">
        <v>138</v>
      </c>
      <c r="B78" s="28" t="s">
        <v>139</v>
      </c>
      <c r="C78" s="137"/>
      <c r="D78" s="137">
        <v>39000</v>
      </c>
      <c r="E78" s="138">
        <v>39000</v>
      </c>
      <c r="F78" s="36"/>
      <c r="G78" s="36"/>
      <c r="H78" s="36"/>
      <c r="I78" s="36"/>
      <c r="J78" s="36"/>
      <c r="K78" s="36"/>
      <c r="L78" s="117">
        <f t="shared" si="3"/>
        <v>0</v>
      </c>
      <c r="M78" s="117">
        <f t="shared" si="4"/>
        <v>39000</v>
      </c>
      <c r="N78" s="118">
        <f t="shared" si="5"/>
        <v>39000</v>
      </c>
    </row>
    <row r="79" spans="1:14" x14ac:dyDescent="0.3">
      <c r="A79" s="32" t="s">
        <v>140</v>
      </c>
      <c r="B79" s="28" t="s">
        <v>141</v>
      </c>
      <c r="C79" s="137">
        <v>1540622</v>
      </c>
      <c r="D79" s="137">
        <v>1890622</v>
      </c>
      <c r="E79" s="138">
        <v>1886109</v>
      </c>
      <c r="F79" s="36"/>
      <c r="G79" s="36"/>
      <c r="H79" s="36"/>
      <c r="I79" s="36"/>
      <c r="J79" s="36"/>
      <c r="K79" s="36"/>
      <c r="L79" s="117">
        <f t="shared" si="3"/>
        <v>1540622</v>
      </c>
      <c r="M79" s="117">
        <f t="shared" si="4"/>
        <v>1890622</v>
      </c>
      <c r="N79" s="118">
        <f t="shared" si="5"/>
        <v>1886109</v>
      </c>
    </row>
    <row r="80" spans="1:14" x14ac:dyDescent="0.3">
      <c r="A80" s="6" t="s">
        <v>142</v>
      </c>
      <c r="B80" s="28" t="s">
        <v>143</v>
      </c>
      <c r="C80" s="137"/>
      <c r="D80" s="137"/>
      <c r="E80" s="138"/>
      <c r="F80" s="36"/>
      <c r="G80" s="36"/>
      <c r="H80" s="36"/>
      <c r="I80" s="36"/>
      <c r="J80" s="36"/>
      <c r="K80" s="36"/>
      <c r="L80" s="117">
        <f t="shared" si="3"/>
        <v>0</v>
      </c>
      <c r="M80" s="117">
        <f t="shared" si="4"/>
        <v>0</v>
      </c>
      <c r="N80" s="118">
        <f t="shared" si="5"/>
        <v>0</v>
      </c>
    </row>
    <row r="81" spans="1:14" x14ac:dyDescent="0.3">
      <c r="A81" s="6" t="s">
        <v>144</v>
      </c>
      <c r="B81" s="28" t="s">
        <v>145</v>
      </c>
      <c r="C81" s="137"/>
      <c r="D81" s="137"/>
      <c r="E81" s="138"/>
      <c r="F81" s="36"/>
      <c r="G81" s="36"/>
      <c r="H81" s="36"/>
      <c r="I81" s="36"/>
      <c r="J81" s="36"/>
      <c r="K81" s="36"/>
      <c r="L81" s="117">
        <f t="shared" si="3"/>
        <v>0</v>
      </c>
      <c r="M81" s="117">
        <f t="shared" si="4"/>
        <v>0</v>
      </c>
      <c r="N81" s="118">
        <f t="shared" si="5"/>
        <v>0</v>
      </c>
    </row>
    <row r="82" spans="1:14" x14ac:dyDescent="0.3">
      <c r="A82" s="6" t="s">
        <v>146</v>
      </c>
      <c r="B82" s="28" t="s">
        <v>147</v>
      </c>
      <c r="C82" s="137">
        <v>415968</v>
      </c>
      <c r="D82" s="137">
        <v>26705946</v>
      </c>
      <c r="E82" s="138">
        <v>26704658</v>
      </c>
      <c r="F82" s="36"/>
      <c r="G82" s="36"/>
      <c r="H82" s="36"/>
      <c r="I82" s="36"/>
      <c r="J82" s="36"/>
      <c r="K82" s="36"/>
      <c r="L82" s="117">
        <f t="shared" si="3"/>
        <v>415968</v>
      </c>
      <c r="M82" s="117">
        <f t="shared" si="4"/>
        <v>26705946</v>
      </c>
      <c r="N82" s="118">
        <f t="shared" si="5"/>
        <v>26704658</v>
      </c>
    </row>
    <row r="83" spans="1:14" x14ac:dyDescent="0.3">
      <c r="A83" s="40" t="s">
        <v>342</v>
      </c>
      <c r="B83" s="42" t="s">
        <v>148</v>
      </c>
      <c r="C83" s="139">
        <f>SUM(C76:C82)</f>
        <v>7441590</v>
      </c>
      <c r="D83" s="139">
        <f>SUM(D76:D82)</f>
        <v>132247568</v>
      </c>
      <c r="E83" s="139">
        <f>SUM(E76:E82)</f>
        <v>132240795</v>
      </c>
      <c r="F83" s="36"/>
      <c r="G83" s="36"/>
      <c r="H83" s="36"/>
      <c r="I83" s="36"/>
      <c r="J83" s="36"/>
      <c r="K83" s="36"/>
      <c r="L83" s="121">
        <f t="shared" si="3"/>
        <v>7441590</v>
      </c>
      <c r="M83" s="121">
        <f t="shared" si="4"/>
        <v>132247568</v>
      </c>
      <c r="N83" s="121">
        <f t="shared" si="5"/>
        <v>132240795</v>
      </c>
    </row>
    <row r="84" spans="1:14" x14ac:dyDescent="0.3">
      <c r="A84" s="13" t="s">
        <v>149</v>
      </c>
      <c r="B84" s="28" t="s">
        <v>150</v>
      </c>
      <c r="C84" s="137">
        <v>126573999</v>
      </c>
      <c r="D84" s="137">
        <v>3900000</v>
      </c>
      <c r="E84" s="138">
        <v>3809182</v>
      </c>
      <c r="F84" s="36"/>
      <c r="G84" s="36"/>
      <c r="H84" s="36"/>
      <c r="I84" s="36"/>
      <c r="J84" s="36"/>
      <c r="K84" s="36"/>
      <c r="L84" s="117">
        <f t="shared" si="3"/>
        <v>126573999</v>
      </c>
      <c r="M84" s="117">
        <f t="shared" si="4"/>
        <v>3900000</v>
      </c>
      <c r="N84" s="118">
        <f t="shared" si="5"/>
        <v>3809182</v>
      </c>
    </row>
    <row r="85" spans="1:14" x14ac:dyDescent="0.3">
      <c r="A85" s="13" t="s">
        <v>151</v>
      </c>
      <c r="B85" s="28" t="s">
        <v>152</v>
      </c>
      <c r="C85" s="137"/>
      <c r="D85" s="137"/>
      <c r="E85" s="138"/>
      <c r="F85" s="36"/>
      <c r="G85" s="36"/>
      <c r="H85" s="36"/>
      <c r="I85" s="36"/>
      <c r="J85" s="36"/>
      <c r="K85" s="36"/>
      <c r="L85" s="117">
        <f t="shared" si="3"/>
        <v>0</v>
      </c>
      <c r="M85" s="117">
        <f t="shared" si="4"/>
        <v>0</v>
      </c>
      <c r="N85" s="118">
        <f t="shared" si="5"/>
        <v>0</v>
      </c>
    </row>
    <row r="86" spans="1:14" x14ac:dyDescent="0.3">
      <c r="A86" s="13" t="s">
        <v>153</v>
      </c>
      <c r="B86" s="28" t="s">
        <v>154</v>
      </c>
      <c r="C86" s="137"/>
      <c r="D86" s="137"/>
      <c r="E86" s="138"/>
      <c r="F86" s="36"/>
      <c r="G86" s="36"/>
      <c r="H86" s="36"/>
      <c r="I86" s="36"/>
      <c r="J86" s="36"/>
      <c r="K86" s="36"/>
      <c r="L86" s="117">
        <f t="shared" si="3"/>
        <v>0</v>
      </c>
      <c r="M86" s="117">
        <f t="shared" si="4"/>
        <v>0</v>
      </c>
      <c r="N86" s="118">
        <f t="shared" si="5"/>
        <v>0</v>
      </c>
    </row>
    <row r="87" spans="1:14" x14ac:dyDescent="0.3">
      <c r="A87" s="13" t="s">
        <v>155</v>
      </c>
      <c r="B87" s="28" t="s">
        <v>156</v>
      </c>
      <c r="C87" s="137">
        <v>34174979</v>
      </c>
      <c r="D87" s="137">
        <v>1030000</v>
      </c>
      <c r="E87" s="138">
        <v>1028479</v>
      </c>
      <c r="F87" s="36"/>
      <c r="G87" s="36"/>
      <c r="H87" s="36"/>
      <c r="I87" s="36"/>
      <c r="J87" s="36"/>
      <c r="K87" s="36"/>
      <c r="L87" s="117">
        <f t="shared" si="3"/>
        <v>34174979</v>
      </c>
      <c r="M87" s="117">
        <f t="shared" si="4"/>
        <v>1030000</v>
      </c>
      <c r="N87" s="118">
        <f t="shared" si="5"/>
        <v>1028479</v>
      </c>
    </row>
    <row r="88" spans="1:14" x14ac:dyDescent="0.3">
      <c r="A88" s="39" t="s">
        <v>343</v>
      </c>
      <c r="B88" s="42" t="s">
        <v>157</v>
      </c>
      <c r="C88" s="141">
        <f>SUM(C84:C87)</f>
        <v>160748978</v>
      </c>
      <c r="D88" s="141">
        <f>SUM(D84:D87)</f>
        <v>4930000</v>
      </c>
      <c r="E88" s="141">
        <f>SUM(E84:E87)</f>
        <v>4837661</v>
      </c>
      <c r="F88" s="36"/>
      <c r="G88" s="36"/>
      <c r="H88" s="36"/>
      <c r="I88" s="36"/>
      <c r="J88" s="36"/>
      <c r="K88" s="36"/>
      <c r="L88" s="121">
        <f t="shared" si="3"/>
        <v>160748978</v>
      </c>
      <c r="M88" s="121">
        <f t="shared" si="4"/>
        <v>4930000</v>
      </c>
      <c r="N88" s="121">
        <f t="shared" si="5"/>
        <v>4837661</v>
      </c>
    </row>
    <row r="89" spans="1:14" ht="26.4" x14ac:dyDescent="0.3">
      <c r="A89" s="13" t="s">
        <v>158</v>
      </c>
      <c r="B89" s="28" t="s">
        <v>159</v>
      </c>
      <c r="C89" s="137"/>
      <c r="D89" s="137"/>
      <c r="E89" s="138"/>
      <c r="F89" s="36"/>
      <c r="G89" s="36"/>
      <c r="H89" s="36"/>
      <c r="I89" s="36"/>
      <c r="J89" s="36"/>
      <c r="K89" s="36"/>
      <c r="L89" s="117">
        <f t="shared" si="3"/>
        <v>0</v>
      </c>
      <c r="M89" s="117">
        <f t="shared" si="4"/>
        <v>0</v>
      </c>
      <c r="N89" s="118">
        <f t="shared" si="5"/>
        <v>0</v>
      </c>
    </row>
    <row r="90" spans="1:14" ht="26.4" x14ac:dyDescent="0.3">
      <c r="A90" s="13" t="s">
        <v>374</v>
      </c>
      <c r="B90" s="28" t="s">
        <v>160</v>
      </c>
      <c r="C90" s="137"/>
      <c r="D90" s="137"/>
      <c r="E90" s="138"/>
      <c r="F90" s="36"/>
      <c r="G90" s="36"/>
      <c r="H90" s="36"/>
      <c r="I90" s="36"/>
      <c r="J90" s="36"/>
      <c r="K90" s="36"/>
      <c r="L90" s="117">
        <f t="shared" si="3"/>
        <v>0</v>
      </c>
      <c r="M90" s="117">
        <f t="shared" si="4"/>
        <v>0</v>
      </c>
      <c r="N90" s="118">
        <f t="shared" si="5"/>
        <v>0</v>
      </c>
    </row>
    <row r="91" spans="1:14" ht="26.4" x14ac:dyDescent="0.3">
      <c r="A91" s="13" t="s">
        <v>375</v>
      </c>
      <c r="B91" s="28" t="s">
        <v>161</v>
      </c>
      <c r="C91" s="137"/>
      <c r="D91" s="137"/>
      <c r="E91" s="138"/>
      <c r="F91" s="36"/>
      <c r="G91" s="36"/>
      <c r="H91" s="36"/>
      <c r="I91" s="36"/>
      <c r="J91" s="36"/>
      <c r="K91" s="36"/>
      <c r="L91" s="117">
        <f t="shared" si="3"/>
        <v>0</v>
      </c>
      <c r="M91" s="117">
        <f t="shared" si="4"/>
        <v>0</v>
      </c>
      <c r="N91" s="118">
        <f t="shared" si="5"/>
        <v>0</v>
      </c>
    </row>
    <row r="92" spans="1:14" x14ac:dyDescent="0.3">
      <c r="A92" s="13" t="s">
        <v>376</v>
      </c>
      <c r="B92" s="28" t="s">
        <v>162</v>
      </c>
      <c r="C92" s="137"/>
      <c r="D92" s="137"/>
      <c r="E92" s="138"/>
      <c r="F92" s="36"/>
      <c r="G92" s="36"/>
      <c r="H92" s="36"/>
      <c r="I92" s="36"/>
      <c r="J92" s="36"/>
      <c r="K92" s="36"/>
      <c r="L92" s="117">
        <f t="shared" si="3"/>
        <v>0</v>
      </c>
      <c r="M92" s="117">
        <f t="shared" si="4"/>
        <v>0</v>
      </c>
      <c r="N92" s="118">
        <f t="shared" si="5"/>
        <v>0</v>
      </c>
    </row>
    <row r="93" spans="1:14" ht="26.4" x14ac:dyDescent="0.3">
      <c r="A93" s="13" t="s">
        <v>377</v>
      </c>
      <c r="B93" s="28" t="s">
        <v>163</v>
      </c>
      <c r="C93" s="137"/>
      <c r="D93" s="137"/>
      <c r="E93" s="138"/>
      <c r="F93" s="36"/>
      <c r="G93" s="36"/>
      <c r="H93" s="36"/>
      <c r="I93" s="36"/>
      <c r="J93" s="36"/>
      <c r="K93" s="36"/>
      <c r="L93" s="117">
        <f t="shared" si="3"/>
        <v>0</v>
      </c>
      <c r="M93" s="117">
        <f t="shared" si="4"/>
        <v>0</v>
      </c>
      <c r="N93" s="118">
        <f t="shared" si="5"/>
        <v>0</v>
      </c>
    </row>
    <row r="94" spans="1:14" ht="26.4" x14ac:dyDescent="0.3">
      <c r="A94" s="13" t="s">
        <v>378</v>
      </c>
      <c r="B94" s="28" t="s">
        <v>164</v>
      </c>
      <c r="C94" s="137"/>
      <c r="D94" s="137"/>
      <c r="E94" s="138"/>
      <c r="F94" s="36"/>
      <c r="G94" s="36"/>
      <c r="H94" s="36"/>
      <c r="I94" s="36"/>
      <c r="J94" s="36"/>
      <c r="K94" s="36"/>
      <c r="L94" s="117">
        <f t="shared" si="3"/>
        <v>0</v>
      </c>
      <c r="M94" s="117">
        <f t="shared" si="4"/>
        <v>0</v>
      </c>
      <c r="N94" s="118">
        <f t="shared" si="5"/>
        <v>0</v>
      </c>
    </row>
    <row r="95" spans="1:14" x14ac:dyDescent="0.3">
      <c r="A95" s="13" t="s">
        <v>165</v>
      </c>
      <c r="B95" s="28" t="s">
        <v>166</v>
      </c>
      <c r="C95" s="137"/>
      <c r="D95" s="137"/>
      <c r="E95" s="138"/>
      <c r="F95" s="36"/>
      <c r="G95" s="36"/>
      <c r="H95" s="36"/>
      <c r="I95" s="36"/>
      <c r="J95" s="36"/>
      <c r="K95" s="36"/>
      <c r="L95" s="117">
        <f t="shared" si="3"/>
        <v>0</v>
      </c>
      <c r="M95" s="117">
        <f t="shared" si="4"/>
        <v>0</v>
      </c>
      <c r="N95" s="118">
        <f t="shared" si="5"/>
        <v>0</v>
      </c>
    </row>
    <row r="96" spans="1:14" x14ac:dyDescent="0.3">
      <c r="A96" s="13" t="s">
        <v>379</v>
      </c>
      <c r="B96" s="28" t="s">
        <v>935</v>
      </c>
      <c r="C96" s="137"/>
      <c r="D96" s="137"/>
      <c r="E96" s="138"/>
      <c r="F96" s="36"/>
      <c r="G96" s="36"/>
      <c r="H96" s="36"/>
      <c r="I96" s="36"/>
      <c r="J96" s="36"/>
      <c r="K96" s="36"/>
      <c r="L96" s="117">
        <f t="shared" si="3"/>
        <v>0</v>
      </c>
      <c r="M96" s="117">
        <f t="shared" si="4"/>
        <v>0</v>
      </c>
      <c r="N96" s="118">
        <f t="shared" si="5"/>
        <v>0</v>
      </c>
    </row>
    <row r="97" spans="1:31" x14ac:dyDescent="0.3">
      <c r="A97" s="39" t="s">
        <v>344</v>
      </c>
      <c r="B97" s="42" t="s">
        <v>168</v>
      </c>
      <c r="C97" s="141">
        <f>SUM(C89:C96)</f>
        <v>0</v>
      </c>
      <c r="D97" s="141">
        <f>SUM(D89:D96)</f>
        <v>0</v>
      </c>
      <c r="E97" s="141">
        <f>SUM(E89:E96)</f>
        <v>0</v>
      </c>
      <c r="F97" s="36"/>
      <c r="G97" s="36"/>
      <c r="H97" s="36"/>
      <c r="I97" s="36"/>
      <c r="J97" s="36"/>
      <c r="K97" s="36"/>
      <c r="L97" s="121">
        <f t="shared" si="3"/>
        <v>0</v>
      </c>
      <c r="M97" s="121">
        <f t="shared" si="4"/>
        <v>0</v>
      </c>
      <c r="N97" s="121">
        <f t="shared" si="5"/>
        <v>0</v>
      </c>
    </row>
    <row r="98" spans="1:31" ht="15.6" x14ac:dyDescent="0.3">
      <c r="A98" s="60" t="s">
        <v>493</v>
      </c>
      <c r="B98" s="61"/>
      <c r="C98" s="203">
        <f>C83+C88+C97</f>
        <v>168190568</v>
      </c>
      <c r="D98" s="203">
        <f>D83+D88+D97</f>
        <v>137177568</v>
      </c>
      <c r="E98" s="203">
        <f>E83+E88+E97</f>
        <v>137078456</v>
      </c>
      <c r="F98" s="62"/>
      <c r="G98" s="62"/>
      <c r="H98" s="62"/>
      <c r="I98" s="62"/>
      <c r="J98" s="62"/>
      <c r="K98" s="62"/>
      <c r="L98" s="123">
        <f t="shared" si="3"/>
        <v>168190568</v>
      </c>
      <c r="M98" s="123">
        <f t="shared" si="4"/>
        <v>137177568</v>
      </c>
      <c r="N98" s="123">
        <f t="shared" si="5"/>
        <v>137078456</v>
      </c>
    </row>
    <row r="99" spans="1:31" ht="15.6" x14ac:dyDescent="0.3">
      <c r="A99" s="64" t="s">
        <v>387</v>
      </c>
      <c r="B99" s="65" t="s">
        <v>169</v>
      </c>
      <c r="C99" s="194">
        <f>C75+C98</f>
        <v>305299850</v>
      </c>
      <c r="D99" s="194">
        <f>D75+D98</f>
        <v>300852340</v>
      </c>
      <c r="E99" s="194">
        <f>E75+E98</f>
        <v>220636735</v>
      </c>
      <c r="F99" s="66"/>
      <c r="G99" s="66"/>
      <c r="H99" s="66"/>
      <c r="I99" s="66"/>
      <c r="J99" s="66"/>
      <c r="K99" s="66"/>
      <c r="L99" s="154">
        <f t="shared" si="3"/>
        <v>305299850</v>
      </c>
      <c r="M99" s="154">
        <f t="shared" si="4"/>
        <v>300852340</v>
      </c>
      <c r="N99" s="154">
        <f t="shared" si="5"/>
        <v>220636735</v>
      </c>
    </row>
    <row r="100" spans="1:31" x14ac:dyDescent="0.3">
      <c r="A100" s="13" t="s">
        <v>380</v>
      </c>
      <c r="B100" s="5" t="s">
        <v>170</v>
      </c>
      <c r="C100" s="143"/>
      <c r="D100" s="143"/>
      <c r="E100" s="144"/>
      <c r="F100" s="13"/>
      <c r="G100" s="13"/>
      <c r="H100" s="13"/>
      <c r="I100" s="13"/>
      <c r="J100" s="13"/>
      <c r="K100" s="13"/>
      <c r="L100" s="125">
        <f t="shared" si="3"/>
        <v>0</v>
      </c>
      <c r="M100" s="125">
        <f t="shared" si="4"/>
        <v>0</v>
      </c>
      <c r="N100" s="126">
        <f t="shared" si="5"/>
        <v>0</v>
      </c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  <c r="AC100" s="20"/>
      <c r="AD100" s="21"/>
      <c r="AE100" s="21"/>
    </row>
    <row r="101" spans="1:31" x14ac:dyDescent="0.3">
      <c r="A101" s="13" t="s">
        <v>171</v>
      </c>
      <c r="B101" s="5" t="s">
        <v>172</v>
      </c>
      <c r="C101" s="143"/>
      <c r="D101" s="143"/>
      <c r="E101" s="144"/>
      <c r="F101" s="13"/>
      <c r="G101" s="13"/>
      <c r="H101" s="13"/>
      <c r="I101" s="13"/>
      <c r="J101" s="13"/>
      <c r="K101" s="13"/>
      <c r="L101" s="125">
        <f t="shared" si="3"/>
        <v>0</v>
      </c>
      <c r="M101" s="125">
        <f t="shared" si="4"/>
        <v>0</v>
      </c>
      <c r="N101" s="126">
        <f t="shared" si="5"/>
        <v>0</v>
      </c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  <c r="AC101" s="20"/>
      <c r="AD101" s="21"/>
      <c r="AE101" s="21"/>
    </row>
    <row r="102" spans="1:31" x14ac:dyDescent="0.3">
      <c r="A102" s="13" t="s">
        <v>381</v>
      </c>
      <c r="B102" s="5" t="s">
        <v>173</v>
      </c>
      <c r="C102" s="143"/>
      <c r="D102" s="143"/>
      <c r="E102" s="144"/>
      <c r="F102" s="13"/>
      <c r="G102" s="13"/>
      <c r="H102" s="13"/>
      <c r="I102" s="13"/>
      <c r="J102" s="13"/>
      <c r="K102" s="13"/>
      <c r="L102" s="125">
        <f t="shared" si="3"/>
        <v>0</v>
      </c>
      <c r="M102" s="125">
        <f t="shared" si="4"/>
        <v>0</v>
      </c>
      <c r="N102" s="126">
        <f t="shared" si="5"/>
        <v>0</v>
      </c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  <c r="AC102" s="20"/>
      <c r="AD102" s="21"/>
      <c r="AE102" s="21"/>
    </row>
    <row r="103" spans="1:31" x14ac:dyDescent="0.3">
      <c r="A103" s="15" t="s">
        <v>349</v>
      </c>
      <c r="B103" s="7" t="s">
        <v>174</v>
      </c>
      <c r="C103" s="145"/>
      <c r="D103" s="145"/>
      <c r="E103" s="146"/>
      <c r="F103" s="15"/>
      <c r="G103" s="15"/>
      <c r="H103" s="15"/>
      <c r="I103" s="15"/>
      <c r="J103" s="15"/>
      <c r="K103" s="15"/>
      <c r="L103" s="127">
        <f t="shared" si="3"/>
        <v>0</v>
      </c>
      <c r="M103" s="127">
        <f t="shared" si="4"/>
        <v>0</v>
      </c>
      <c r="N103" s="128">
        <f t="shared" si="5"/>
        <v>0</v>
      </c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1"/>
      <c r="AE103" s="21"/>
    </row>
    <row r="104" spans="1:31" x14ac:dyDescent="0.3">
      <c r="A104" s="33" t="s">
        <v>382</v>
      </c>
      <c r="B104" s="5" t="s">
        <v>175</v>
      </c>
      <c r="C104" s="143"/>
      <c r="D104" s="143"/>
      <c r="E104" s="147"/>
      <c r="F104" s="33"/>
      <c r="G104" s="33"/>
      <c r="H104" s="33"/>
      <c r="I104" s="33"/>
      <c r="J104" s="33"/>
      <c r="K104" s="33"/>
      <c r="L104" s="125">
        <f t="shared" si="3"/>
        <v>0</v>
      </c>
      <c r="M104" s="125">
        <f t="shared" si="4"/>
        <v>0</v>
      </c>
      <c r="N104" s="129">
        <f t="shared" si="5"/>
        <v>0</v>
      </c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1"/>
      <c r="AE104" s="21"/>
    </row>
    <row r="105" spans="1:31" x14ac:dyDescent="0.3">
      <c r="A105" s="33" t="s">
        <v>352</v>
      </c>
      <c r="B105" s="5" t="s">
        <v>176</v>
      </c>
      <c r="C105" s="143"/>
      <c r="D105" s="143"/>
      <c r="E105" s="147"/>
      <c r="F105" s="33"/>
      <c r="G105" s="33"/>
      <c r="H105" s="33"/>
      <c r="I105" s="33"/>
      <c r="J105" s="33"/>
      <c r="K105" s="33"/>
      <c r="L105" s="125">
        <f t="shared" si="3"/>
        <v>0</v>
      </c>
      <c r="M105" s="125">
        <f t="shared" si="4"/>
        <v>0</v>
      </c>
      <c r="N105" s="129">
        <f t="shared" si="5"/>
        <v>0</v>
      </c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1"/>
      <c r="AE105" s="21"/>
    </row>
    <row r="106" spans="1:31" x14ac:dyDescent="0.3">
      <c r="A106" s="13" t="s">
        <v>177</v>
      </c>
      <c r="B106" s="5" t="s">
        <v>178</v>
      </c>
      <c r="C106" s="143"/>
      <c r="D106" s="143"/>
      <c r="E106" s="144"/>
      <c r="F106" s="13"/>
      <c r="G106" s="13"/>
      <c r="H106" s="13"/>
      <c r="I106" s="13"/>
      <c r="J106" s="13"/>
      <c r="K106" s="13"/>
      <c r="L106" s="125">
        <f t="shared" si="3"/>
        <v>0</v>
      </c>
      <c r="M106" s="125">
        <f t="shared" si="4"/>
        <v>0</v>
      </c>
      <c r="N106" s="126">
        <f t="shared" si="5"/>
        <v>0</v>
      </c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  <c r="AC106" s="20"/>
      <c r="AD106" s="21"/>
      <c r="AE106" s="21"/>
    </row>
    <row r="107" spans="1:31" x14ac:dyDescent="0.3">
      <c r="A107" s="13" t="s">
        <v>383</v>
      </c>
      <c r="B107" s="5" t="s">
        <v>179</v>
      </c>
      <c r="C107" s="143"/>
      <c r="D107" s="143"/>
      <c r="E107" s="144"/>
      <c r="F107" s="13"/>
      <c r="G107" s="13"/>
      <c r="H107" s="13"/>
      <c r="I107" s="13"/>
      <c r="J107" s="13"/>
      <c r="K107" s="13"/>
      <c r="L107" s="125">
        <f t="shared" si="3"/>
        <v>0</v>
      </c>
      <c r="M107" s="125">
        <f t="shared" si="4"/>
        <v>0</v>
      </c>
      <c r="N107" s="126">
        <f t="shared" si="5"/>
        <v>0</v>
      </c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  <c r="AC107" s="20"/>
      <c r="AD107" s="21"/>
      <c r="AE107" s="21"/>
    </row>
    <row r="108" spans="1:31" x14ac:dyDescent="0.3">
      <c r="A108" s="14" t="s">
        <v>350</v>
      </c>
      <c r="B108" s="7" t="s">
        <v>180</v>
      </c>
      <c r="C108" s="145"/>
      <c r="D108" s="145"/>
      <c r="E108" s="148"/>
      <c r="F108" s="14"/>
      <c r="G108" s="14"/>
      <c r="H108" s="14"/>
      <c r="I108" s="14"/>
      <c r="J108" s="14"/>
      <c r="K108" s="14"/>
      <c r="L108" s="127">
        <f t="shared" si="3"/>
        <v>0</v>
      </c>
      <c r="M108" s="127">
        <f t="shared" si="4"/>
        <v>0</v>
      </c>
      <c r="N108" s="130">
        <f t="shared" si="5"/>
        <v>0</v>
      </c>
      <c r="O108" s="24"/>
      <c r="P108" s="24"/>
      <c r="Q108" s="24"/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1"/>
      <c r="AE108" s="21"/>
    </row>
    <row r="109" spans="1:31" x14ac:dyDescent="0.3">
      <c r="A109" s="33" t="s">
        <v>181</v>
      </c>
      <c r="B109" s="5" t="s">
        <v>182</v>
      </c>
      <c r="C109" s="143"/>
      <c r="D109" s="143"/>
      <c r="E109" s="147"/>
      <c r="F109" s="33"/>
      <c r="G109" s="33"/>
      <c r="H109" s="33"/>
      <c r="I109" s="33"/>
      <c r="J109" s="33"/>
      <c r="K109" s="33"/>
      <c r="L109" s="125">
        <f t="shared" si="3"/>
        <v>0</v>
      </c>
      <c r="M109" s="125">
        <f t="shared" si="4"/>
        <v>0</v>
      </c>
      <c r="N109" s="129">
        <f t="shared" si="5"/>
        <v>0</v>
      </c>
      <c r="O109" s="23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  <c r="AA109" s="23"/>
      <c r="AB109" s="23"/>
      <c r="AC109" s="23"/>
      <c r="AD109" s="21"/>
      <c r="AE109" s="21"/>
    </row>
    <row r="110" spans="1:31" x14ac:dyDescent="0.3">
      <c r="A110" s="33" t="s">
        <v>183</v>
      </c>
      <c r="B110" s="5" t="s">
        <v>184</v>
      </c>
      <c r="C110" s="143">
        <v>1710150</v>
      </c>
      <c r="D110" s="207">
        <v>1710150</v>
      </c>
      <c r="E110" s="149">
        <v>1710150</v>
      </c>
      <c r="F110" s="33"/>
      <c r="G110" s="33"/>
      <c r="H110" s="33"/>
      <c r="I110" s="33"/>
      <c r="J110" s="33"/>
      <c r="K110" s="33"/>
      <c r="L110" s="125">
        <f t="shared" si="3"/>
        <v>1710150</v>
      </c>
      <c r="M110" s="131">
        <f t="shared" si="4"/>
        <v>1710150</v>
      </c>
      <c r="N110" s="132">
        <f t="shared" si="5"/>
        <v>1710150</v>
      </c>
      <c r="O110" s="23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  <c r="AA110" s="23"/>
      <c r="AB110" s="23"/>
      <c r="AC110" s="23"/>
      <c r="AD110" s="21"/>
      <c r="AE110" s="21"/>
    </row>
    <row r="111" spans="1:31" x14ac:dyDescent="0.3">
      <c r="A111" s="14" t="s">
        <v>185</v>
      </c>
      <c r="B111" s="7" t="s">
        <v>186</v>
      </c>
      <c r="C111" s="150">
        <v>15330000</v>
      </c>
      <c r="D111" s="150">
        <v>16082000</v>
      </c>
      <c r="E111" s="150">
        <v>16082000</v>
      </c>
      <c r="F111" s="33"/>
      <c r="G111" s="33"/>
      <c r="H111" s="33"/>
      <c r="I111" s="33"/>
      <c r="J111" s="33"/>
      <c r="K111" s="33"/>
      <c r="L111" s="133">
        <f t="shared" si="3"/>
        <v>15330000</v>
      </c>
      <c r="M111" s="133">
        <f t="shared" si="4"/>
        <v>16082000</v>
      </c>
      <c r="N111" s="133">
        <f t="shared" si="5"/>
        <v>16082000</v>
      </c>
      <c r="O111" s="23"/>
      <c r="P111" s="23"/>
      <c r="Q111" s="23"/>
      <c r="R111" s="23"/>
      <c r="S111" s="23"/>
      <c r="T111" s="23"/>
      <c r="U111" s="23"/>
      <c r="V111" s="23"/>
      <c r="W111" s="23"/>
      <c r="X111" s="23"/>
      <c r="Y111" s="23"/>
      <c r="Z111" s="23"/>
      <c r="AA111" s="23"/>
      <c r="AB111" s="23"/>
      <c r="AC111" s="23"/>
      <c r="AD111" s="21"/>
      <c r="AE111" s="21"/>
    </row>
    <row r="112" spans="1:31" x14ac:dyDescent="0.3">
      <c r="A112" s="33" t="s">
        <v>187</v>
      </c>
      <c r="B112" s="5" t="s">
        <v>188</v>
      </c>
      <c r="C112" s="143"/>
      <c r="D112" s="143"/>
      <c r="E112" s="147"/>
      <c r="F112" s="33"/>
      <c r="G112" s="33"/>
      <c r="H112" s="33"/>
      <c r="I112" s="33"/>
      <c r="J112" s="33"/>
      <c r="K112" s="33"/>
      <c r="L112" s="125">
        <f t="shared" si="3"/>
        <v>0</v>
      </c>
      <c r="M112" s="125">
        <f t="shared" si="4"/>
        <v>0</v>
      </c>
      <c r="N112" s="129">
        <f t="shared" si="5"/>
        <v>0</v>
      </c>
      <c r="O112" s="23"/>
      <c r="P112" s="23"/>
      <c r="Q112" s="23"/>
      <c r="R112" s="23"/>
      <c r="S112" s="23"/>
      <c r="T112" s="23"/>
      <c r="U112" s="23"/>
      <c r="V112" s="23"/>
      <c r="W112" s="23"/>
      <c r="X112" s="23"/>
      <c r="Y112" s="23"/>
      <c r="Z112" s="23"/>
      <c r="AA112" s="23"/>
      <c r="AB112" s="23"/>
      <c r="AC112" s="23"/>
      <c r="AD112" s="21"/>
      <c r="AE112" s="21"/>
    </row>
    <row r="113" spans="1:31" x14ac:dyDescent="0.3">
      <c r="A113" s="33" t="s">
        <v>189</v>
      </c>
      <c r="B113" s="5" t="s">
        <v>190</v>
      </c>
      <c r="C113" s="143"/>
      <c r="D113" s="143"/>
      <c r="E113" s="147"/>
      <c r="F113" s="33"/>
      <c r="G113" s="33"/>
      <c r="H113" s="33"/>
      <c r="I113" s="33"/>
      <c r="J113" s="33"/>
      <c r="K113" s="33"/>
      <c r="L113" s="125">
        <f t="shared" si="3"/>
        <v>0</v>
      </c>
      <c r="M113" s="125">
        <f t="shared" si="4"/>
        <v>0</v>
      </c>
      <c r="N113" s="129">
        <f t="shared" si="5"/>
        <v>0</v>
      </c>
      <c r="O113" s="23"/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1"/>
      <c r="AE113" s="21"/>
    </row>
    <row r="114" spans="1:31" x14ac:dyDescent="0.3">
      <c r="A114" s="33" t="s">
        <v>191</v>
      </c>
      <c r="B114" s="5" t="s">
        <v>192</v>
      </c>
      <c r="C114" s="143"/>
      <c r="D114" s="143"/>
      <c r="E114" s="147"/>
      <c r="F114" s="33"/>
      <c r="G114" s="33"/>
      <c r="H114" s="33"/>
      <c r="I114" s="33"/>
      <c r="J114" s="33"/>
      <c r="K114" s="33"/>
      <c r="L114" s="125">
        <f t="shared" si="3"/>
        <v>0</v>
      </c>
      <c r="M114" s="125">
        <f t="shared" si="4"/>
        <v>0</v>
      </c>
      <c r="N114" s="129">
        <f t="shared" si="5"/>
        <v>0</v>
      </c>
      <c r="O114" s="23"/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1"/>
      <c r="AE114" s="21"/>
    </row>
    <row r="115" spans="1:31" x14ac:dyDescent="0.3">
      <c r="A115" s="34" t="s">
        <v>351</v>
      </c>
      <c r="B115" s="35" t="s">
        <v>193</v>
      </c>
      <c r="C115" s="151">
        <f>C103+C108+C109+C110+C111+C112+C113+C114</f>
        <v>17040150</v>
      </c>
      <c r="D115" s="151">
        <f>D103+D108+D109+D110+D111+D112+D113+D114</f>
        <v>17792150</v>
      </c>
      <c r="E115" s="151">
        <f>E103+E108+E109+E110+E111+E112+E113+E114</f>
        <v>17792150</v>
      </c>
      <c r="F115" s="14"/>
      <c r="G115" s="14"/>
      <c r="H115" s="14"/>
      <c r="I115" s="14"/>
      <c r="J115" s="14"/>
      <c r="K115" s="14"/>
      <c r="L115" s="134">
        <f t="shared" si="3"/>
        <v>17040150</v>
      </c>
      <c r="M115" s="134">
        <f t="shared" si="4"/>
        <v>17792150</v>
      </c>
      <c r="N115" s="134">
        <f t="shared" si="5"/>
        <v>17792150</v>
      </c>
      <c r="O115" s="24"/>
      <c r="P115" s="24"/>
      <c r="Q115" s="24"/>
      <c r="R115" s="24"/>
      <c r="S115" s="24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  <c r="AD115" s="21"/>
      <c r="AE115" s="21"/>
    </row>
    <row r="116" spans="1:31" x14ac:dyDescent="0.3">
      <c r="A116" s="33" t="s">
        <v>194</v>
      </c>
      <c r="B116" s="5" t="s">
        <v>195</v>
      </c>
      <c r="C116" s="143"/>
      <c r="D116" s="143"/>
      <c r="E116" s="147"/>
      <c r="F116" s="33"/>
      <c r="G116" s="33"/>
      <c r="H116" s="33"/>
      <c r="I116" s="33"/>
      <c r="J116" s="33"/>
      <c r="K116" s="33"/>
      <c r="L116" s="125">
        <f t="shared" si="3"/>
        <v>0</v>
      </c>
      <c r="M116" s="125">
        <f t="shared" si="4"/>
        <v>0</v>
      </c>
      <c r="N116" s="129">
        <f t="shared" si="5"/>
        <v>0</v>
      </c>
      <c r="O116" s="23"/>
      <c r="P116" s="23"/>
      <c r="Q116" s="23"/>
      <c r="R116" s="23"/>
      <c r="S116" s="23"/>
      <c r="T116" s="23"/>
      <c r="U116" s="23"/>
      <c r="V116" s="23"/>
      <c r="W116" s="23"/>
      <c r="X116" s="23"/>
      <c r="Y116" s="23"/>
      <c r="Z116" s="23"/>
      <c r="AA116" s="23"/>
      <c r="AB116" s="23"/>
      <c r="AC116" s="23"/>
      <c r="AD116" s="21"/>
      <c r="AE116" s="21"/>
    </row>
    <row r="117" spans="1:31" x14ac:dyDescent="0.3">
      <c r="A117" s="13" t="s">
        <v>196</v>
      </c>
      <c r="B117" s="5" t="s">
        <v>197</v>
      </c>
      <c r="C117" s="143"/>
      <c r="D117" s="143"/>
      <c r="E117" s="144"/>
      <c r="F117" s="13"/>
      <c r="G117" s="13"/>
      <c r="H117" s="13"/>
      <c r="I117" s="13"/>
      <c r="J117" s="13"/>
      <c r="K117" s="13"/>
      <c r="L117" s="125">
        <f t="shared" si="3"/>
        <v>0</v>
      </c>
      <c r="M117" s="125">
        <f t="shared" si="4"/>
        <v>0</v>
      </c>
      <c r="N117" s="126">
        <f t="shared" si="5"/>
        <v>0</v>
      </c>
      <c r="O117" s="20"/>
      <c r="P117" s="20"/>
      <c r="Q117" s="20"/>
      <c r="R117" s="20"/>
      <c r="S117" s="20"/>
      <c r="T117" s="20"/>
      <c r="U117" s="20"/>
      <c r="V117" s="20"/>
      <c r="W117" s="20"/>
      <c r="X117" s="20"/>
      <c r="Y117" s="20"/>
      <c r="Z117" s="20"/>
      <c r="AA117" s="20"/>
      <c r="AB117" s="20"/>
      <c r="AC117" s="20"/>
      <c r="AD117" s="21"/>
      <c r="AE117" s="21"/>
    </row>
    <row r="118" spans="1:31" x14ac:dyDescent="0.3">
      <c r="A118" s="33" t="s">
        <v>384</v>
      </c>
      <c r="B118" s="5" t="s">
        <v>198</v>
      </c>
      <c r="C118" s="143"/>
      <c r="D118" s="143"/>
      <c r="E118" s="147"/>
      <c r="F118" s="33"/>
      <c r="G118" s="33"/>
      <c r="H118" s="33"/>
      <c r="I118" s="33"/>
      <c r="J118" s="33"/>
      <c r="K118" s="33"/>
      <c r="L118" s="125">
        <f t="shared" si="3"/>
        <v>0</v>
      </c>
      <c r="M118" s="125">
        <f t="shared" si="4"/>
        <v>0</v>
      </c>
      <c r="N118" s="129">
        <f t="shared" si="5"/>
        <v>0</v>
      </c>
      <c r="O118" s="23"/>
      <c r="P118" s="23"/>
      <c r="Q118" s="23"/>
      <c r="R118" s="23"/>
      <c r="S118" s="23"/>
      <c r="T118" s="23"/>
      <c r="U118" s="23"/>
      <c r="V118" s="23"/>
      <c r="W118" s="23"/>
      <c r="X118" s="23"/>
      <c r="Y118" s="23"/>
      <c r="Z118" s="23"/>
      <c r="AA118" s="23"/>
      <c r="AB118" s="23"/>
      <c r="AC118" s="23"/>
      <c r="AD118" s="21"/>
      <c r="AE118" s="21"/>
    </row>
    <row r="119" spans="1:31" x14ac:dyDescent="0.3">
      <c r="A119" s="33" t="s">
        <v>353</v>
      </c>
      <c r="B119" s="5" t="s">
        <v>199</v>
      </c>
      <c r="C119" s="143"/>
      <c r="D119" s="143"/>
      <c r="E119" s="147"/>
      <c r="F119" s="33"/>
      <c r="G119" s="33"/>
      <c r="H119" s="33"/>
      <c r="I119" s="33"/>
      <c r="J119" s="33"/>
      <c r="K119" s="33"/>
      <c r="L119" s="125">
        <f t="shared" si="3"/>
        <v>0</v>
      </c>
      <c r="M119" s="125">
        <f t="shared" si="4"/>
        <v>0</v>
      </c>
      <c r="N119" s="129">
        <f t="shared" si="5"/>
        <v>0</v>
      </c>
      <c r="O119" s="23"/>
      <c r="P119" s="23"/>
      <c r="Q119" s="23"/>
      <c r="R119" s="23"/>
      <c r="S119" s="23"/>
      <c r="T119" s="23"/>
      <c r="U119" s="23"/>
      <c r="V119" s="23"/>
      <c r="W119" s="23"/>
      <c r="X119" s="23"/>
      <c r="Y119" s="23"/>
      <c r="Z119" s="23"/>
      <c r="AA119" s="23"/>
      <c r="AB119" s="23"/>
      <c r="AC119" s="23"/>
      <c r="AD119" s="21"/>
      <c r="AE119" s="21"/>
    </row>
    <row r="120" spans="1:31" x14ac:dyDescent="0.3">
      <c r="A120" s="34" t="s">
        <v>354</v>
      </c>
      <c r="B120" s="35" t="s">
        <v>200</v>
      </c>
      <c r="C120" s="151"/>
      <c r="D120" s="151"/>
      <c r="E120" s="148"/>
      <c r="F120" s="14"/>
      <c r="G120" s="14"/>
      <c r="H120" s="14"/>
      <c r="I120" s="14"/>
      <c r="J120" s="14"/>
      <c r="K120" s="14"/>
      <c r="L120" s="134">
        <f t="shared" si="3"/>
        <v>0</v>
      </c>
      <c r="M120" s="134">
        <f t="shared" si="4"/>
        <v>0</v>
      </c>
      <c r="N120" s="130">
        <f t="shared" si="5"/>
        <v>0</v>
      </c>
      <c r="O120" s="24"/>
      <c r="P120" s="24"/>
      <c r="Q120" s="24"/>
      <c r="R120" s="24"/>
      <c r="S120" s="24"/>
      <c r="T120" s="24"/>
      <c r="U120" s="24"/>
      <c r="V120" s="24"/>
      <c r="W120" s="24"/>
      <c r="X120" s="24"/>
      <c r="Y120" s="24"/>
      <c r="Z120" s="24"/>
      <c r="AA120" s="24"/>
      <c r="AB120" s="24"/>
      <c r="AC120" s="24"/>
      <c r="AD120" s="21"/>
      <c r="AE120" s="21"/>
    </row>
    <row r="121" spans="1:31" x14ac:dyDescent="0.3">
      <c r="A121" s="13" t="s">
        <v>201</v>
      </c>
      <c r="B121" s="5" t="s">
        <v>202</v>
      </c>
      <c r="C121" s="143"/>
      <c r="D121" s="143"/>
      <c r="E121" s="144"/>
      <c r="F121" s="13"/>
      <c r="G121" s="13"/>
      <c r="H121" s="13"/>
      <c r="I121" s="13"/>
      <c r="J121" s="13"/>
      <c r="K121" s="13"/>
      <c r="L121" s="125">
        <f t="shared" si="3"/>
        <v>0</v>
      </c>
      <c r="M121" s="125">
        <f t="shared" si="4"/>
        <v>0</v>
      </c>
      <c r="N121" s="126">
        <f t="shared" si="5"/>
        <v>0</v>
      </c>
      <c r="O121" s="20"/>
      <c r="P121" s="20"/>
      <c r="Q121" s="20"/>
      <c r="R121" s="20"/>
      <c r="S121" s="20"/>
      <c r="T121" s="20"/>
      <c r="U121" s="20"/>
      <c r="V121" s="20"/>
      <c r="W121" s="20"/>
      <c r="X121" s="20"/>
      <c r="Y121" s="20"/>
      <c r="Z121" s="20"/>
      <c r="AA121" s="20"/>
      <c r="AB121" s="20"/>
      <c r="AC121" s="20"/>
      <c r="AD121" s="21"/>
      <c r="AE121" s="21"/>
    </row>
    <row r="122" spans="1:31" ht="15.6" x14ac:dyDescent="0.3">
      <c r="A122" s="67" t="s">
        <v>388</v>
      </c>
      <c r="B122" s="68" t="s">
        <v>203</v>
      </c>
      <c r="C122" s="152">
        <f>C115+C120+C121</f>
        <v>17040150</v>
      </c>
      <c r="D122" s="152">
        <f>D115+D120+D121</f>
        <v>17792150</v>
      </c>
      <c r="E122" s="152">
        <f>E115+E120+E121</f>
        <v>17792150</v>
      </c>
      <c r="F122" s="69"/>
      <c r="G122" s="69"/>
      <c r="H122" s="69"/>
      <c r="I122" s="69"/>
      <c r="J122" s="69"/>
      <c r="K122" s="69"/>
      <c r="L122" s="135">
        <f t="shared" si="3"/>
        <v>17040150</v>
      </c>
      <c r="M122" s="135">
        <f t="shared" si="4"/>
        <v>17792150</v>
      </c>
      <c r="N122" s="135">
        <f t="shared" si="5"/>
        <v>17792150</v>
      </c>
      <c r="O122" s="24"/>
      <c r="P122" s="24"/>
      <c r="Q122" s="24"/>
      <c r="R122" s="24"/>
      <c r="S122" s="24"/>
      <c r="T122" s="24"/>
      <c r="U122" s="24"/>
      <c r="V122" s="24"/>
      <c r="W122" s="24"/>
      <c r="X122" s="24"/>
      <c r="Y122" s="24"/>
      <c r="Z122" s="24"/>
      <c r="AA122" s="24"/>
      <c r="AB122" s="24"/>
      <c r="AC122" s="24"/>
      <c r="AD122" s="21"/>
      <c r="AE122" s="21"/>
    </row>
    <row r="123" spans="1:31" ht="15.6" x14ac:dyDescent="0.3">
      <c r="A123" s="76" t="s">
        <v>424</v>
      </c>
      <c r="B123" s="80"/>
      <c r="C123" s="195">
        <f>C99+C122</f>
        <v>322340000</v>
      </c>
      <c r="D123" s="195">
        <f>D99+D122</f>
        <v>318644490</v>
      </c>
      <c r="E123" s="195">
        <f>E99+E122</f>
        <v>238428885</v>
      </c>
      <c r="F123" s="78"/>
      <c r="G123" s="78"/>
      <c r="H123" s="78"/>
      <c r="I123" s="78"/>
      <c r="J123" s="78"/>
      <c r="K123" s="78"/>
      <c r="L123" s="136">
        <f t="shared" si="3"/>
        <v>322340000</v>
      </c>
      <c r="M123" s="136">
        <f t="shared" si="4"/>
        <v>318644490</v>
      </c>
      <c r="N123" s="136">
        <f t="shared" si="5"/>
        <v>238428885</v>
      </c>
      <c r="O123" s="21"/>
      <c r="P123" s="21"/>
      <c r="Q123" s="21"/>
      <c r="R123" s="21"/>
      <c r="S123" s="21"/>
      <c r="T123" s="21"/>
      <c r="U123" s="21"/>
      <c r="V123" s="21"/>
      <c r="W123" s="21"/>
      <c r="X123" s="21"/>
      <c r="Y123" s="21"/>
      <c r="Z123" s="21"/>
      <c r="AA123" s="21"/>
      <c r="AB123" s="21"/>
      <c r="AC123" s="21"/>
      <c r="AD123" s="21"/>
      <c r="AE123" s="21"/>
    </row>
    <row r="124" spans="1:31" x14ac:dyDescent="0.3">
      <c r="B124" s="21"/>
      <c r="C124" s="21"/>
      <c r="D124" s="21"/>
      <c r="E124" s="21"/>
      <c r="F124" s="21"/>
      <c r="G124" s="21"/>
      <c r="H124" s="21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/>
      <c r="Z124" s="21"/>
      <c r="AA124" s="21"/>
      <c r="AB124" s="21"/>
      <c r="AC124" s="21"/>
      <c r="AD124" s="21"/>
      <c r="AE124" s="21"/>
    </row>
    <row r="125" spans="1:31" x14ac:dyDescent="0.3">
      <c r="B125" s="21"/>
      <c r="C125" s="21"/>
      <c r="D125" s="21"/>
      <c r="E125" s="21"/>
      <c r="F125" s="21"/>
      <c r="G125" s="21"/>
      <c r="H125" s="21"/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21"/>
      <c r="Z125" s="21"/>
      <c r="AA125" s="21"/>
      <c r="AB125" s="21"/>
      <c r="AC125" s="21"/>
      <c r="AD125" s="21"/>
      <c r="AE125" s="21"/>
    </row>
    <row r="126" spans="1:31" x14ac:dyDescent="0.3">
      <c r="B126" s="21"/>
      <c r="C126" s="21"/>
      <c r="D126" s="21"/>
      <c r="E126" s="21"/>
      <c r="F126" s="21"/>
      <c r="G126" s="21"/>
      <c r="H126" s="21"/>
      <c r="I126" s="21"/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21"/>
      <c r="Z126" s="21"/>
      <c r="AA126" s="21"/>
      <c r="AB126" s="21"/>
      <c r="AC126" s="21"/>
      <c r="AD126" s="21"/>
      <c r="AE126" s="21"/>
    </row>
    <row r="127" spans="1:31" x14ac:dyDescent="0.3">
      <c r="B127" s="21"/>
      <c r="C127" s="21"/>
      <c r="D127" s="21"/>
      <c r="E127" s="21"/>
      <c r="F127" s="21"/>
      <c r="G127" s="21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  <c r="AA127" s="21"/>
      <c r="AB127" s="21"/>
      <c r="AC127" s="21"/>
      <c r="AD127" s="21"/>
      <c r="AE127" s="21"/>
    </row>
    <row r="128" spans="1:31" x14ac:dyDescent="0.3">
      <c r="B128" s="21"/>
      <c r="C128" s="21"/>
      <c r="D128" s="21"/>
      <c r="E128" s="21"/>
      <c r="F128" s="21"/>
      <c r="G128" s="21"/>
      <c r="H128" s="21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/>
      <c r="Z128" s="21"/>
      <c r="AA128" s="21"/>
      <c r="AB128" s="21"/>
      <c r="AC128" s="21"/>
      <c r="AD128" s="21"/>
      <c r="AE128" s="21"/>
    </row>
    <row r="129" spans="2:31" x14ac:dyDescent="0.3">
      <c r="B129" s="21"/>
      <c r="C129" s="21"/>
      <c r="D129" s="21"/>
      <c r="E129" s="21"/>
      <c r="F129" s="21"/>
      <c r="G129" s="21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/>
      <c r="Z129" s="21"/>
      <c r="AA129" s="21"/>
      <c r="AB129" s="21"/>
      <c r="AC129" s="21"/>
      <c r="AD129" s="21"/>
      <c r="AE129" s="21"/>
    </row>
    <row r="130" spans="2:31" x14ac:dyDescent="0.3">
      <c r="B130" s="21"/>
      <c r="C130" s="21"/>
      <c r="D130" s="21"/>
      <c r="E130" s="21"/>
      <c r="F130" s="21"/>
      <c r="G130" s="21"/>
      <c r="H130" s="21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  <c r="Y130" s="21"/>
      <c r="Z130" s="21"/>
      <c r="AA130" s="21"/>
      <c r="AB130" s="21"/>
      <c r="AC130" s="21"/>
      <c r="AD130" s="21"/>
      <c r="AE130" s="21"/>
    </row>
    <row r="131" spans="2:31" x14ac:dyDescent="0.3">
      <c r="B131" s="21"/>
      <c r="C131" s="21"/>
      <c r="D131" s="21"/>
      <c r="E131" s="21"/>
      <c r="F131" s="21"/>
      <c r="G131" s="21"/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/>
      <c r="Z131" s="21"/>
      <c r="AA131" s="21"/>
      <c r="AB131" s="21"/>
      <c r="AC131" s="21"/>
      <c r="AD131" s="21"/>
      <c r="AE131" s="21"/>
    </row>
    <row r="132" spans="2:31" x14ac:dyDescent="0.3">
      <c r="B132" s="21"/>
      <c r="C132" s="21"/>
      <c r="D132" s="21"/>
      <c r="E132" s="21"/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  <c r="Y132" s="21"/>
      <c r="Z132" s="21"/>
      <c r="AA132" s="21"/>
      <c r="AB132" s="21"/>
      <c r="AC132" s="21"/>
      <c r="AD132" s="21"/>
      <c r="AE132" s="21"/>
    </row>
    <row r="133" spans="2:31" x14ac:dyDescent="0.3">
      <c r="B133" s="21"/>
      <c r="C133" s="21"/>
      <c r="D133" s="21"/>
      <c r="E133" s="21"/>
      <c r="F133" s="21"/>
      <c r="G133" s="21"/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/>
      <c r="Z133" s="21"/>
      <c r="AA133" s="21"/>
      <c r="AB133" s="21"/>
      <c r="AC133" s="21"/>
      <c r="AD133" s="21"/>
      <c r="AE133" s="21"/>
    </row>
    <row r="134" spans="2:31" x14ac:dyDescent="0.3">
      <c r="B134" s="21"/>
      <c r="C134" s="21"/>
      <c r="D134" s="21"/>
      <c r="E134" s="21"/>
      <c r="F134" s="21"/>
      <c r="G134" s="21"/>
      <c r="H134" s="21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/>
      <c r="Z134" s="21"/>
      <c r="AA134" s="21"/>
      <c r="AB134" s="21"/>
      <c r="AC134" s="21"/>
      <c r="AD134" s="21"/>
      <c r="AE134" s="21"/>
    </row>
    <row r="135" spans="2:31" x14ac:dyDescent="0.3">
      <c r="B135" s="21"/>
      <c r="C135" s="21"/>
      <c r="D135" s="21"/>
      <c r="E135" s="21"/>
      <c r="F135" s="21"/>
      <c r="G135" s="21"/>
      <c r="H135" s="21"/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/>
      <c r="Z135" s="21"/>
      <c r="AA135" s="21"/>
      <c r="AB135" s="21"/>
      <c r="AC135" s="21"/>
      <c r="AD135" s="21"/>
      <c r="AE135" s="21"/>
    </row>
    <row r="136" spans="2:31" x14ac:dyDescent="0.3">
      <c r="B136" s="21"/>
      <c r="C136" s="21"/>
      <c r="D136" s="21"/>
      <c r="E136" s="21"/>
      <c r="F136" s="21"/>
      <c r="G136" s="21"/>
      <c r="H136" s="21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/>
      <c r="Z136" s="21"/>
      <c r="AA136" s="21"/>
      <c r="AB136" s="21"/>
      <c r="AC136" s="21"/>
      <c r="AD136" s="21"/>
      <c r="AE136" s="21"/>
    </row>
    <row r="137" spans="2:31" x14ac:dyDescent="0.3">
      <c r="B137" s="21"/>
      <c r="C137" s="21"/>
      <c r="D137" s="21"/>
      <c r="E137" s="21"/>
      <c r="F137" s="21"/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  <c r="AA137" s="21"/>
      <c r="AB137" s="21"/>
      <c r="AC137" s="21"/>
      <c r="AD137" s="21"/>
      <c r="AE137" s="21"/>
    </row>
    <row r="138" spans="2:31" x14ac:dyDescent="0.3">
      <c r="B138" s="21"/>
      <c r="C138" s="21"/>
      <c r="D138" s="21"/>
      <c r="E138" s="21"/>
      <c r="F138" s="21"/>
      <c r="G138" s="21"/>
      <c r="H138" s="21"/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/>
      <c r="Z138" s="21"/>
      <c r="AA138" s="21"/>
      <c r="AB138" s="21"/>
      <c r="AC138" s="21"/>
      <c r="AD138" s="21"/>
      <c r="AE138" s="21"/>
    </row>
    <row r="139" spans="2:31" x14ac:dyDescent="0.3">
      <c r="B139" s="21"/>
      <c r="C139" s="21"/>
      <c r="D139" s="21"/>
      <c r="E139" s="21"/>
      <c r="F139" s="21"/>
      <c r="G139" s="21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/>
      <c r="Z139" s="21"/>
      <c r="AA139" s="21"/>
      <c r="AB139" s="21"/>
      <c r="AC139" s="21"/>
      <c r="AD139" s="21"/>
      <c r="AE139" s="21"/>
    </row>
    <row r="140" spans="2:31" x14ac:dyDescent="0.3">
      <c r="B140" s="21"/>
      <c r="C140" s="21"/>
      <c r="D140" s="21"/>
      <c r="E140" s="21"/>
      <c r="F140" s="21"/>
      <c r="G140" s="21"/>
      <c r="H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  <c r="Z140" s="21"/>
      <c r="AA140" s="21"/>
      <c r="AB140" s="21"/>
      <c r="AC140" s="21"/>
      <c r="AD140" s="21"/>
      <c r="AE140" s="21"/>
    </row>
    <row r="141" spans="2:31" x14ac:dyDescent="0.3">
      <c r="B141" s="21"/>
      <c r="C141" s="21"/>
      <c r="D141" s="21"/>
      <c r="E141" s="21"/>
      <c r="F141" s="21"/>
      <c r="G141" s="21"/>
      <c r="H141" s="21"/>
      <c r="I141" s="21"/>
      <c r="J141" s="21"/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21"/>
      <c r="Y141" s="21"/>
      <c r="Z141" s="21"/>
      <c r="AA141" s="21"/>
      <c r="AB141" s="21"/>
      <c r="AC141" s="21"/>
      <c r="AD141" s="21"/>
      <c r="AE141" s="21"/>
    </row>
    <row r="142" spans="2:31" x14ac:dyDescent="0.3">
      <c r="B142" s="21"/>
      <c r="C142" s="21"/>
      <c r="D142" s="21"/>
      <c r="E142" s="21"/>
      <c r="F142" s="21"/>
      <c r="G142" s="21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/>
      <c r="Z142" s="21"/>
      <c r="AA142" s="21"/>
      <c r="AB142" s="21"/>
      <c r="AC142" s="21"/>
      <c r="AD142" s="21"/>
      <c r="AE142" s="21"/>
    </row>
    <row r="143" spans="2:31" x14ac:dyDescent="0.3">
      <c r="B143" s="21"/>
      <c r="C143" s="21"/>
      <c r="D143" s="21"/>
      <c r="E143" s="21"/>
      <c r="F143" s="21"/>
      <c r="G143" s="21"/>
      <c r="H143" s="21"/>
      <c r="I143" s="21"/>
      <c r="J143" s="21"/>
      <c r="K143" s="21"/>
      <c r="L143" s="21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  <c r="Y143" s="21"/>
      <c r="Z143" s="21"/>
      <c r="AA143" s="21"/>
      <c r="AB143" s="21"/>
      <c r="AC143" s="21"/>
      <c r="AD143" s="21"/>
      <c r="AE143" s="21"/>
    </row>
    <row r="144" spans="2:31" x14ac:dyDescent="0.3">
      <c r="B144" s="21"/>
      <c r="C144" s="21"/>
      <c r="D144" s="21"/>
      <c r="E144" s="21"/>
      <c r="F144" s="21"/>
      <c r="G144" s="21"/>
      <c r="H144" s="21"/>
      <c r="I144" s="21"/>
      <c r="J144" s="21"/>
      <c r="K144" s="21"/>
      <c r="L144" s="21"/>
      <c r="M144" s="21"/>
      <c r="N144" s="21"/>
      <c r="O144" s="21"/>
      <c r="P144" s="21"/>
      <c r="Q144" s="21"/>
      <c r="R144" s="21"/>
      <c r="S144" s="21"/>
      <c r="T144" s="21"/>
      <c r="U144" s="21"/>
      <c r="V144" s="21"/>
      <c r="W144" s="21"/>
      <c r="X144" s="21"/>
      <c r="Y144" s="21"/>
      <c r="Z144" s="21"/>
      <c r="AA144" s="21"/>
      <c r="AB144" s="21"/>
      <c r="AC144" s="21"/>
      <c r="AD144" s="21"/>
      <c r="AE144" s="21"/>
    </row>
    <row r="145" spans="2:31" x14ac:dyDescent="0.3">
      <c r="B145" s="21"/>
      <c r="C145" s="21"/>
      <c r="D145" s="21"/>
      <c r="E145" s="21"/>
      <c r="F145" s="21"/>
      <c r="G145" s="21"/>
      <c r="H145" s="21"/>
      <c r="I145" s="21"/>
      <c r="J145" s="21"/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  <c r="Y145" s="21"/>
      <c r="Z145" s="21"/>
      <c r="AA145" s="21"/>
      <c r="AB145" s="21"/>
      <c r="AC145" s="21"/>
      <c r="AD145" s="21"/>
      <c r="AE145" s="21"/>
    </row>
    <row r="146" spans="2:31" x14ac:dyDescent="0.3">
      <c r="B146" s="21"/>
      <c r="C146" s="21"/>
      <c r="D146" s="21"/>
      <c r="E146" s="21"/>
      <c r="F146" s="21"/>
      <c r="G146" s="21"/>
      <c r="H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/>
      <c r="Z146" s="21"/>
      <c r="AA146" s="21"/>
      <c r="AB146" s="21"/>
      <c r="AC146" s="21"/>
      <c r="AD146" s="21"/>
      <c r="AE146" s="21"/>
    </row>
    <row r="147" spans="2:31" x14ac:dyDescent="0.3">
      <c r="B147" s="21"/>
      <c r="C147" s="21"/>
      <c r="D147" s="21"/>
      <c r="E147" s="21"/>
      <c r="F147" s="21"/>
      <c r="G147" s="21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  <c r="AA147" s="21"/>
      <c r="AB147" s="21"/>
      <c r="AC147" s="21"/>
      <c r="AD147" s="21"/>
      <c r="AE147" s="21"/>
    </row>
    <row r="148" spans="2:31" x14ac:dyDescent="0.3">
      <c r="B148" s="21"/>
      <c r="C148" s="21"/>
      <c r="D148" s="21"/>
      <c r="E148" s="21"/>
      <c r="F148" s="21"/>
      <c r="G148" s="21"/>
      <c r="H148" s="21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  <c r="Z148" s="21"/>
      <c r="AA148" s="21"/>
      <c r="AB148" s="21"/>
      <c r="AC148" s="21"/>
      <c r="AD148" s="21"/>
      <c r="AE148" s="21"/>
    </row>
    <row r="149" spans="2:31" x14ac:dyDescent="0.3">
      <c r="B149" s="21"/>
      <c r="C149" s="21"/>
      <c r="D149" s="21"/>
      <c r="E149" s="21"/>
      <c r="F149" s="21"/>
      <c r="G149" s="21"/>
      <c r="H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/>
      <c r="Z149" s="21"/>
      <c r="AA149" s="21"/>
      <c r="AB149" s="21"/>
      <c r="AC149" s="21"/>
      <c r="AD149" s="21"/>
      <c r="AE149" s="21"/>
    </row>
    <row r="150" spans="2:31" x14ac:dyDescent="0.3">
      <c r="B150" s="21"/>
      <c r="C150" s="21"/>
      <c r="D150" s="21"/>
      <c r="E150" s="21"/>
      <c r="F150" s="21"/>
      <c r="G150" s="21"/>
      <c r="H150" s="21"/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  <c r="Y150" s="21"/>
      <c r="Z150" s="21"/>
      <c r="AA150" s="21"/>
      <c r="AB150" s="21"/>
      <c r="AC150" s="21"/>
      <c r="AD150" s="21"/>
      <c r="AE150" s="21"/>
    </row>
    <row r="151" spans="2:31" x14ac:dyDescent="0.3">
      <c r="B151" s="21"/>
      <c r="C151" s="21"/>
      <c r="D151" s="21"/>
      <c r="E151" s="21"/>
      <c r="F151" s="21"/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  <c r="Y151" s="21"/>
      <c r="Z151" s="21"/>
      <c r="AA151" s="21"/>
      <c r="AB151" s="21"/>
      <c r="AC151" s="21"/>
      <c r="AD151" s="21"/>
      <c r="AE151" s="21"/>
    </row>
    <row r="152" spans="2:31" x14ac:dyDescent="0.3">
      <c r="B152" s="21"/>
      <c r="C152" s="21"/>
      <c r="D152" s="21"/>
      <c r="E152" s="21"/>
      <c r="F152" s="21"/>
      <c r="G152" s="21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  <c r="Y152" s="21"/>
      <c r="Z152" s="21"/>
      <c r="AA152" s="21"/>
      <c r="AB152" s="21"/>
      <c r="AC152" s="21"/>
      <c r="AD152" s="21"/>
      <c r="AE152" s="21"/>
    </row>
    <row r="153" spans="2:31" x14ac:dyDescent="0.3">
      <c r="B153" s="21"/>
      <c r="C153" s="21"/>
      <c r="D153" s="21"/>
      <c r="E153" s="21"/>
      <c r="F153" s="21"/>
      <c r="G153" s="21"/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/>
      <c r="Z153" s="21"/>
      <c r="AA153" s="21"/>
      <c r="AB153" s="21"/>
      <c r="AC153" s="21"/>
      <c r="AD153" s="21"/>
      <c r="AE153" s="21"/>
    </row>
    <row r="154" spans="2:31" x14ac:dyDescent="0.3">
      <c r="B154" s="21"/>
      <c r="C154" s="21"/>
      <c r="D154" s="21"/>
      <c r="E154" s="21"/>
      <c r="F154" s="21"/>
      <c r="G154" s="21"/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  <c r="Y154" s="21"/>
      <c r="Z154" s="21"/>
      <c r="AA154" s="21"/>
      <c r="AB154" s="21"/>
      <c r="AC154" s="21"/>
      <c r="AD154" s="21"/>
      <c r="AE154" s="21"/>
    </row>
    <row r="155" spans="2:31" x14ac:dyDescent="0.3">
      <c r="B155" s="21"/>
      <c r="C155" s="21"/>
      <c r="D155" s="21"/>
      <c r="E155" s="21"/>
      <c r="F155" s="21"/>
      <c r="G155" s="21"/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W155" s="21"/>
      <c r="X155" s="21"/>
      <c r="Y155" s="21"/>
      <c r="Z155" s="21"/>
      <c r="AA155" s="21"/>
      <c r="AB155" s="21"/>
      <c r="AC155" s="21"/>
      <c r="AD155" s="21"/>
      <c r="AE155" s="21"/>
    </row>
    <row r="156" spans="2:31" x14ac:dyDescent="0.3">
      <c r="B156" s="21"/>
      <c r="C156" s="21"/>
      <c r="D156" s="21"/>
      <c r="E156" s="21"/>
      <c r="F156" s="21"/>
      <c r="G156" s="21"/>
      <c r="H156" s="21"/>
      <c r="I156" s="21"/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  <c r="X156" s="21"/>
      <c r="Y156" s="21"/>
      <c r="Z156" s="21"/>
      <c r="AA156" s="21"/>
      <c r="AB156" s="21"/>
      <c r="AC156" s="21"/>
      <c r="AD156" s="21"/>
      <c r="AE156" s="21"/>
    </row>
    <row r="157" spans="2:31" x14ac:dyDescent="0.3">
      <c r="B157" s="21"/>
      <c r="C157" s="21"/>
      <c r="D157" s="21"/>
      <c r="E157" s="21"/>
      <c r="F157" s="21"/>
      <c r="G157" s="21"/>
      <c r="H157" s="21"/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/>
      <c r="Z157" s="21"/>
      <c r="AA157" s="21"/>
      <c r="AB157" s="21"/>
      <c r="AC157" s="21"/>
      <c r="AD157" s="21"/>
      <c r="AE157" s="21"/>
    </row>
    <row r="158" spans="2:31" x14ac:dyDescent="0.3">
      <c r="B158" s="21"/>
      <c r="C158" s="21"/>
      <c r="D158" s="21"/>
      <c r="E158" s="21"/>
      <c r="F158" s="21"/>
      <c r="G158" s="21"/>
      <c r="H158" s="21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/>
      <c r="W158" s="21"/>
      <c r="X158" s="21"/>
      <c r="Y158" s="21"/>
      <c r="Z158" s="21"/>
      <c r="AA158" s="21"/>
      <c r="AB158" s="21"/>
      <c r="AC158" s="21"/>
      <c r="AD158" s="21"/>
      <c r="AE158" s="21"/>
    </row>
    <row r="159" spans="2:31" x14ac:dyDescent="0.3">
      <c r="B159" s="21"/>
      <c r="C159" s="21"/>
      <c r="D159" s="21"/>
      <c r="E159" s="21"/>
      <c r="F159" s="21"/>
      <c r="G159" s="21"/>
      <c r="H159" s="21"/>
      <c r="I159" s="21"/>
      <c r="J159" s="21"/>
      <c r="K159" s="21"/>
      <c r="L159" s="21"/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W159" s="21"/>
      <c r="X159" s="21"/>
      <c r="Y159" s="21"/>
      <c r="Z159" s="21"/>
      <c r="AA159" s="21"/>
      <c r="AB159" s="21"/>
      <c r="AC159" s="21"/>
      <c r="AD159" s="21"/>
      <c r="AE159" s="21"/>
    </row>
    <row r="160" spans="2:31" x14ac:dyDescent="0.3">
      <c r="B160" s="21"/>
      <c r="C160" s="21"/>
      <c r="D160" s="21"/>
      <c r="E160" s="21"/>
      <c r="F160" s="21"/>
      <c r="G160" s="21"/>
      <c r="H160" s="21"/>
      <c r="I160" s="21"/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/>
      <c r="Y160" s="21"/>
      <c r="Z160" s="21"/>
      <c r="AA160" s="21"/>
      <c r="AB160" s="21"/>
      <c r="AC160" s="21"/>
      <c r="AD160" s="21"/>
      <c r="AE160" s="21"/>
    </row>
    <row r="161" spans="2:31" x14ac:dyDescent="0.3">
      <c r="B161" s="21"/>
      <c r="C161" s="21"/>
      <c r="D161" s="21"/>
      <c r="E161" s="21"/>
      <c r="F161" s="21"/>
      <c r="G161" s="21"/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  <c r="Y161" s="21"/>
      <c r="Z161" s="21"/>
      <c r="AA161" s="21"/>
      <c r="AB161" s="21"/>
      <c r="AC161" s="21"/>
      <c r="AD161" s="21"/>
      <c r="AE161" s="21"/>
    </row>
    <row r="162" spans="2:31" x14ac:dyDescent="0.3">
      <c r="B162" s="21"/>
      <c r="C162" s="21"/>
      <c r="D162" s="21"/>
      <c r="E162" s="21"/>
      <c r="F162" s="21"/>
      <c r="G162" s="21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/>
      <c r="Z162" s="21"/>
      <c r="AA162" s="21"/>
      <c r="AB162" s="21"/>
      <c r="AC162" s="21"/>
      <c r="AD162" s="21"/>
      <c r="AE162" s="21"/>
    </row>
    <row r="163" spans="2:31" x14ac:dyDescent="0.3">
      <c r="B163" s="21"/>
      <c r="C163" s="21"/>
      <c r="D163" s="21"/>
      <c r="E163" s="21"/>
      <c r="F163" s="21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  <c r="X163" s="21"/>
      <c r="Y163" s="21"/>
      <c r="Z163" s="21"/>
      <c r="AA163" s="21"/>
      <c r="AB163" s="21"/>
      <c r="AC163" s="21"/>
      <c r="AD163" s="21"/>
      <c r="AE163" s="21"/>
    </row>
    <row r="164" spans="2:31" x14ac:dyDescent="0.3">
      <c r="B164" s="21"/>
      <c r="C164" s="21"/>
      <c r="D164" s="21"/>
      <c r="E164" s="21"/>
      <c r="F164" s="21"/>
      <c r="G164" s="21"/>
      <c r="H164" s="21"/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  <c r="Y164" s="21"/>
      <c r="Z164" s="21"/>
      <c r="AA164" s="21"/>
      <c r="AB164" s="21"/>
      <c r="AC164" s="21"/>
      <c r="AD164" s="21"/>
      <c r="AE164" s="21"/>
    </row>
    <row r="165" spans="2:31" x14ac:dyDescent="0.3">
      <c r="B165" s="21"/>
      <c r="C165" s="21"/>
      <c r="D165" s="21"/>
      <c r="E165" s="21"/>
      <c r="F165" s="21"/>
      <c r="G165" s="21"/>
      <c r="H165" s="21"/>
      <c r="I165" s="21"/>
      <c r="J165" s="21"/>
      <c r="K165" s="21"/>
      <c r="L165" s="21"/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W165" s="21"/>
      <c r="X165" s="21"/>
      <c r="Y165" s="21"/>
      <c r="Z165" s="21"/>
      <c r="AA165" s="21"/>
      <c r="AB165" s="21"/>
      <c r="AC165" s="21"/>
      <c r="AD165" s="21"/>
      <c r="AE165" s="21"/>
    </row>
    <row r="166" spans="2:31" x14ac:dyDescent="0.3">
      <c r="B166" s="21"/>
      <c r="C166" s="21"/>
      <c r="D166" s="21"/>
      <c r="E166" s="21"/>
      <c r="F166" s="21"/>
      <c r="G166" s="21"/>
      <c r="H166" s="21"/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W166" s="21"/>
      <c r="X166" s="21"/>
      <c r="Y166" s="21"/>
      <c r="Z166" s="21"/>
      <c r="AA166" s="21"/>
      <c r="AB166" s="21"/>
      <c r="AC166" s="21"/>
      <c r="AD166" s="21"/>
      <c r="AE166" s="21"/>
    </row>
    <row r="167" spans="2:31" x14ac:dyDescent="0.3">
      <c r="B167" s="21"/>
      <c r="C167" s="21"/>
      <c r="D167" s="21"/>
      <c r="E167" s="21"/>
      <c r="F167" s="21"/>
      <c r="G167" s="21"/>
      <c r="H167" s="21"/>
      <c r="I167" s="21"/>
      <c r="J167" s="21"/>
      <c r="K167" s="21"/>
      <c r="L167" s="21"/>
      <c r="M167" s="21"/>
      <c r="N167" s="21"/>
      <c r="O167" s="21"/>
      <c r="P167" s="21"/>
      <c r="Q167" s="21"/>
      <c r="R167" s="21"/>
      <c r="S167" s="21"/>
      <c r="T167" s="21"/>
      <c r="U167" s="21"/>
      <c r="V167" s="21"/>
      <c r="W167" s="21"/>
      <c r="X167" s="21"/>
      <c r="Y167" s="21"/>
      <c r="Z167" s="21"/>
      <c r="AA167" s="21"/>
      <c r="AB167" s="21"/>
      <c r="AC167" s="21"/>
      <c r="AD167" s="21"/>
      <c r="AE167" s="21"/>
    </row>
    <row r="168" spans="2:31" x14ac:dyDescent="0.3">
      <c r="B168" s="21"/>
      <c r="C168" s="21"/>
      <c r="D168" s="21"/>
      <c r="E168" s="21"/>
      <c r="F168" s="21"/>
      <c r="G168" s="21"/>
      <c r="H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/>
      <c r="Z168" s="21"/>
      <c r="AA168" s="21"/>
      <c r="AB168" s="21"/>
      <c r="AC168" s="21"/>
      <c r="AD168" s="21"/>
      <c r="AE168" s="21"/>
    </row>
    <row r="169" spans="2:31" x14ac:dyDescent="0.3">
      <c r="B169" s="21"/>
      <c r="C169" s="21"/>
      <c r="D169" s="21"/>
      <c r="E169" s="21"/>
      <c r="F169" s="21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W169" s="21"/>
      <c r="X169" s="21"/>
      <c r="Y169" s="21"/>
      <c r="Z169" s="21"/>
      <c r="AA169" s="21"/>
      <c r="AB169" s="21"/>
      <c r="AC169" s="21"/>
      <c r="AD169" s="21"/>
      <c r="AE169" s="21"/>
    </row>
    <row r="170" spans="2:31" x14ac:dyDescent="0.3">
      <c r="B170" s="21"/>
      <c r="C170" s="21"/>
      <c r="D170" s="21"/>
      <c r="E170" s="21"/>
      <c r="F170" s="21"/>
      <c r="G170" s="21"/>
      <c r="H170" s="21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1"/>
      <c r="T170" s="21"/>
      <c r="U170" s="21"/>
      <c r="V170" s="21"/>
      <c r="W170" s="21"/>
      <c r="X170" s="21"/>
      <c r="Y170" s="21"/>
      <c r="Z170" s="21"/>
      <c r="AA170" s="21"/>
      <c r="AB170" s="21"/>
      <c r="AC170" s="21"/>
      <c r="AD170" s="21"/>
      <c r="AE170" s="21"/>
    </row>
    <row r="171" spans="2:31" x14ac:dyDescent="0.3">
      <c r="B171" s="21"/>
      <c r="C171" s="21"/>
      <c r="D171" s="21"/>
      <c r="E171" s="21"/>
      <c r="F171" s="21"/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  <c r="Y171" s="21"/>
      <c r="Z171" s="21"/>
      <c r="AA171" s="21"/>
      <c r="AB171" s="21"/>
      <c r="AC171" s="21"/>
      <c r="AD171" s="21"/>
      <c r="AE171" s="21"/>
    </row>
    <row r="172" spans="2:31" x14ac:dyDescent="0.3">
      <c r="B172" s="21"/>
      <c r="C172" s="21"/>
      <c r="D172" s="21"/>
      <c r="E172" s="21"/>
      <c r="F172" s="21"/>
      <c r="G172" s="21"/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21"/>
      <c r="S172" s="21"/>
      <c r="T172" s="21"/>
      <c r="U172" s="21"/>
      <c r="V172" s="21"/>
      <c r="W172" s="21"/>
      <c r="X172" s="21"/>
      <c r="Y172" s="21"/>
      <c r="Z172" s="21"/>
      <c r="AA172" s="21"/>
      <c r="AB172" s="21"/>
      <c r="AC172" s="21"/>
      <c r="AD172" s="21"/>
      <c r="AE172" s="21"/>
    </row>
  </sheetData>
  <mergeCells count="8">
    <mergeCell ref="A1:N1"/>
    <mergeCell ref="A2:N2"/>
    <mergeCell ref="C5:E5"/>
    <mergeCell ref="F5:H5"/>
    <mergeCell ref="I5:K5"/>
    <mergeCell ref="L5:N5"/>
    <mergeCell ref="A5:A6"/>
    <mergeCell ref="B5:B6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0" fitToHeight="2" orientation="landscape" r:id="rId1"/>
  <headerFooter>
    <oddHeader>&amp;C1. számú melléklet az önkormányzat 2020. évi zárszámadásáról szóló 4/2021. (V.26.) önkormányzati rendelethez</oddHeader>
    <oddFooter>&amp;P. oldal, összesen: &amp;N</oddFooter>
  </headerFooter>
  <rowBreaks count="2" manualBreakCount="2">
    <brk id="62" max="13" man="1"/>
    <brk id="123" max="1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  <pageSetUpPr fitToPage="1"/>
  </sheetPr>
  <dimension ref="A1:G99"/>
  <sheetViews>
    <sheetView zoomScaleNormal="100" workbookViewId="0">
      <selection activeCell="D24" sqref="D24"/>
    </sheetView>
  </sheetViews>
  <sheetFormatPr defaultRowHeight="14.4" x14ac:dyDescent="0.3"/>
  <cols>
    <col min="1" max="1" width="92.5546875" customWidth="1"/>
    <col min="3" max="5" width="17.6640625" customWidth="1"/>
  </cols>
  <sheetData>
    <row r="1" spans="1:7" ht="35.25" customHeight="1" x14ac:dyDescent="0.35">
      <c r="A1" s="220" t="s">
        <v>951</v>
      </c>
      <c r="B1" s="236"/>
      <c r="C1" s="236"/>
      <c r="D1" s="236"/>
      <c r="E1" s="236"/>
    </row>
    <row r="2" spans="1:7" ht="24" customHeight="1" x14ac:dyDescent="0.35">
      <c r="A2" s="224" t="s">
        <v>940</v>
      </c>
      <c r="B2" s="221"/>
      <c r="C2" s="221"/>
      <c r="D2" s="221"/>
      <c r="E2" s="221"/>
      <c r="G2" s="51"/>
    </row>
    <row r="3" spans="1:7" ht="18" x14ac:dyDescent="0.35">
      <c r="A3" s="38"/>
    </row>
    <row r="4" spans="1:7" x14ac:dyDescent="0.3">
      <c r="A4" s="54" t="s">
        <v>552</v>
      </c>
    </row>
    <row r="5" spans="1:7" ht="26.4" x14ac:dyDescent="0.3">
      <c r="A5" s="2" t="s">
        <v>32</v>
      </c>
      <c r="B5" s="3" t="s">
        <v>4</v>
      </c>
      <c r="C5" s="3" t="s">
        <v>561</v>
      </c>
      <c r="D5" s="3" t="s">
        <v>6</v>
      </c>
      <c r="E5" s="53" t="s">
        <v>7</v>
      </c>
    </row>
    <row r="6" spans="1:7" ht="15" customHeight="1" x14ac:dyDescent="0.3">
      <c r="A6" s="29" t="s">
        <v>204</v>
      </c>
      <c r="B6" s="6" t="s">
        <v>205</v>
      </c>
      <c r="C6" s="155">
        <v>19233606</v>
      </c>
      <c r="D6" s="155">
        <v>19352867</v>
      </c>
      <c r="E6" s="155">
        <v>19352867</v>
      </c>
    </row>
    <row r="7" spans="1:7" ht="15" customHeight="1" x14ac:dyDescent="0.3">
      <c r="A7" s="5" t="s">
        <v>206</v>
      </c>
      <c r="B7" s="6" t="s">
        <v>207</v>
      </c>
      <c r="C7" s="155">
        <v>12293470</v>
      </c>
      <c r="D7" s="155">
        <v>13691150</v>
      </c>
      <c r="E7" s="155">
        <v>13691150</v>
      </c>
    </row>
    <row r="8" spans="1:7" ht="15" customHeight="1" x14ac:dyDescent="0.3">
      <c r="A8" s="5" t="s">
        <v>208</v>
      </c>
      <c r="B8" s="6" t="s">
        <v>953</v>
      </c>
      <c r="C8" s="155">
        <v>5977000</v>
      </c>
      <c r="D8" s="155">
        <v>5977000</v>
      </c>
      <c r="E8" s="155">
        <v>5977000</v>
      </c>
    </row>
    <row r="9" spans="1:7" ht="15" customHeight="1" x14ac:dyDescent="0.3">
      <c r="A9" s="5" t="s">
        <v>952</v>
      </c>
      <c r="B9" s="6" t="s">
        <v>954</v>
      </c>
      <c r="C9" s="155">
        <v>3449672</v>
      </c>
      <c r="D9" s="155">
        <v>2150517</v>
      </c>
      <c r="E9" s="155">
        <v>2150517</v>
      </c>
    </row>
    <row r="10" spans="1:7" ht="15" customHeight="1" x14ac:dyDescent="0.3">
      <c r="A10" s="5" t="s">
        <v>209</v>
      </c>
      <c r="B10" s="6" t="s">
        <v>210</v>
      </c>
      <c r="C10" s="155">
        <v>1800000</v>
      </c>
      <c r="D10" s="155">
        <v>2046810</v>
      </c>
      <c r="E10" s="155">
        <v>2046810</v>
      </c>
    </row>
    <row r="11" spans="1:7" ht="15" customHeight="1" x14ac:dyDescent="0.3">
      <c r="A11" s="5" t="s">
        <v>211</v>
      </c>
      <c r="B11" s="6" t="s">
        <v>212</v>
      </c>
      <c r="C11" s="155"/>
      <c r="D11" s="155">
        <v>990600</v>
      </c>
      <c r="E11" s="155">
        <v>990600</v>
      </c>
    </row>
    <row r="12" spans="1:7" ht="15" customHeight="1" x14ac:dyDescent="0.3">
      <c r="A12" s="5" t="s">
        <v>213</v>
      </c>
      <c r="B12" s="6" t="s">
        <v>214</v>
      </c>
      <c r="C12" s="155"/>
      <c r="D12" s="155"/>
      <c r="E12" s="155"/>
    </row>
    <row r="13" spans="1:7" ht="15" customHeight="1" x14ac:dyDescent="0.3">
      <c r="A13" s="7" t="s">
        <v>426</v>
      </c>
      <c r="B13" s="8" t="s">
        <v>215</v>
      </c>
      <c r="C13" s="156">
        <f>SUM(C6:C12)</f>
        <v>42753748</v>
      </c>
      <c r="D13" s="156">
        <f>SUM(D6:D12)</f>
        <v>44208944</v>
      </c>
      <c r="E13" s="156">
        <f>SUM(E6:E12)</f>
        <v>44208944</v>
      </c>
    </row>
    <row r="14" spans="1:7" ht="15" customHeight="1" x14ac:dyDescent="0.3">
      <c r="A14" s="5" t="s">
        <v>216</v>
      </c>
      <c r="B14" s="6" t="s">
        <v>217</v>
      </c>
      <c r="C14" s="155"/>
      <c r="D14" s="155"/>
      <c r="E14" s="155"/>
    </row>
    <row r="15" spans="1:7" ht="15" customHeight="1" x14ac:dyDescent="0.3">
      <c r="A15" s="5" t="s">
        <v>218</v>
      </c>
      <c r="B15" s="6" t="s">
        <v>219</v>
      </c>
      <c r="C15" s="155"/>
      <c r="D15" s="155"/>
      <c r="E15" s="155"/>
    </row>
    <row r="16" spans="1:7" ht="15" customHeight="1" x14ac:dyDescent="0.3">
      <c r="A16" s="5" t="s">
        <v>389</v>
      </c>
      <c r="B16" s="6" t="s">
        <v>220</v>
      </c>
      <c r="C16" s="155"/>
      <c r="D16" s="155"/>
      <c r="E16" s="155"/>
    </row>
    <row r="17" spans="1:5" ht="15" customHeight="1" x14ac:dyDescent="0.3">
      <c r="A17" s="5" t="s">
        <v>390</v>
      </c>
      <c r="B17" s="6" t="s">
        <v>221</v>
      </c>
      <c r="C17" s="155"/>
      <c r="D17" s="155"/>
      <c r="E17" s="155"/>
    </row>
    <row r="18" spans="1:5" ht="15" customHeight="1" x14ac:dyDescent="0.3">
      <c r="A18" s="5" t="s">
        <v>391</v>
      </c>
      <c r="B18" s="6" t="s">
        <v>222</v>
      </c>
      <c r="C18" s="155">
        <v>64985439</v>
      </c>
      <c r="D18" s="155">
        <v>55000000</v>
      </c>
      <c r="E18" s="155">
        <v>54931975</v>
      </c>
    </row>
    <row r="19" spans="1:5" ht="15" customHeight="1" x14ac:dyDescent="0.3">
      <c r="A19" s="35" t="s">
        <v>427</v>
      </c>
      <c r="B19" s="40" t="s">
        <v>223</v>
      </c>
      <c r="C19" s="156">
        <f>C13+C18</f>
        <v>107739187</v>
      </c>
      <c r="D19" s="156">
        <f>D13+D18</f>
        <v>99208944</v>
      </c>
      <c r="E19" s="156">
        <f>E13+E18</f>
        <v>99140919</v>
      </c>
    </row>
    <row r="20" spans="1:5" ht="15" customHeight="1" x14ac:dyDescent="0.3">
      <c r="A20" s="5" t="s">
        <v>395</v>
      </c>
      <c r="B20" s="6" t="s">
        <v>232</v>
      </c>
      <c r="C20" s="155"/>
      <c r="D20" s="155"/>
      <c r="E20" s="155"/>
    </row>
    <row r="21" spans="1:5" ht="15" customHeight="1" x14ac:dyDescent="0.3">
      <c r="A21" s="5" t="s">
        <v>396</v>
      </c>
      <c r="B21" s="6" t="s">
        <v>233</v>
      </c>
      <c r="C21" s="155"/>
      <c r="D21" s="155"/>
      <c r="E21" s="155"/>
    </row>
    <row r="22" spans="1:5" ht="15" customHeight="1" x14ac:dyDescent="0.3">
      <c r="A22" s="7" t="s">
        <v>429</v>
      </c>
      <c r="B22" s="8" t="s">
        <v>234</v>
      </c>
      <c r="C22" s="155"/>
      <c r="D22" s="155"/>
      <c r="E22" s="155"/>
    </row>
    <row r="23" spans="1:5" ht="15" customHeight="1" x14ac:dyDescent="0.3">
      <c r="A23" s="5" t="s">
        <v>397</v>
      </c>
      <c r="B23" s="6" t="s">
        <v>235</v>
      </c>
      <c r="C23" s="155"/>
      <c r="D23" s="155"/>
      <c r="E23" s="155"/>
    </row>
    <row r="24" spans="1:5" ht="15" customHeight="1" x14ac:dyDescent="0.3">
      <c r="A24" s="5" t="s">
        <v>398</v>
      </c>
      <c r="B24" s="6" t="s">
        <v>236</v>
      </c>
      <c r="C24" s="155"/>
      <c r="D24" s="155"/>
      <c r="E24" s="155"/>
    </row>
    <row r="25" spans="1:5" ht="15" customHeight="1" x14ac:dyDescent="0.3">
      <c r="A25" s="5" t="s">
        <v>399</v>
      </c>
      <c r="B25" s="6" t="s">
        <v>237</v>
      </c>
      <c r="C25" s="155">
        <v>1200000</v>
      </c>
      <c r="D25" s="155">
        <v>1200000</v>
      </c>
      <c r="E25" s="155">
        <v>1108794</v>
      </c>
    </row>
    <row r="26" spans="1:5" ht="15" customHeight="1" x14ac:dyDescent="0.3">
      <c r="A26" s="5" t="s">
        <v>400</v>
      </c>
      <c r="B26" s="6" t="s">
        <v>238</v>
      </c>
      <c r="C26" s="155">
        <v>6000000</v>
      </c>
      <c r="D26" s="155">
        <v>12500000</v>
      </c>
      <c r="E26" s="155">
        <v>9247307</v>
      </c>
    </row>
    <row r="27" spans="1:5" ht="15" customHeight="1" x14ac:dyDescent="0.3">
      <c r="A27" s="5" t="s">
        <v>401</v>
      </c>
      <c r="B27" s="6" t="s">
        <v>241</v>
      </c>
      <c r="C27" s="155"/>
      <c r="D27" s="155"/>
      <c r="E27" s="155"/>
    </row>
    <row r="28" spans="1:5" ht="15" customHeight="1" x14ac:dyDescent="0.3">
      <c r="A28" s="5" t="s">
        <v>242</v>
      </c>
      <c r="B28" s="6" t="s">
        <v>243</v>
      </c>
      <c r="C28" s="155"/>
      <c r="D28" s="155"/>
      <c r="E28" s="155"/>
    </row>
    <row r="29" spans="1:5" ht="15" customHeight="1" x14ac:dyDescent="0.3">
      <c r="A29" s="5" t="s">
        <v>402</v>
      </c>
      <c r="B29" s="6" t="s">
        <v>244</v>
      </c>
      <c r="C29" s="155">
        <v>1200000</v>
      </c>
      <c r="D29" s="155"/>
      <c r="E29" s="155"/>
    </row>
    <row r="30" spans="1:5" ht="15" customHeight="1" x14ac:dyDescent="0.3">
      <c r="A30" s="5" t="s">
        <v>403</v>
      </c>
      <c r="B30" s="6" t="s">
        <v>249</v>
      </c>
      <c r="C30" s="155"/>
      <c r="D30" s="155"/>
      <c r="E30" s="155"/>
    </row>
    <row r="31" spans="1:5" ht="15" customHeight="1" x14ac:dyDescent="0.3">
      <c r="A31" s="7" t="s">
        <v>430</v>
      </c>
      <c r="B31" s="8" t="s">
        <v>252</v>
      </c>
      <c r="C31" s="156">
        <f>SUM(C26:C30)</f>
        <v>7200000</v>
      </c>
      <c r="D31" s="156">
        <f>SUM(D26:D30)</f>
        <v>12500000</v>
      </c>
      <c r="E31" s="156">
        <f>SUM(E26:E30)</f>
        <v>9247307</v>
      </c>
    </row>
    <row r="32" spans="1:5" ht="15" customHeight="1" x14ac:dyDescent="0.3">
      <c r="A32" s="5" t="s">
        <v>404</v>
      </c>
      <c r="B32" s="6" t="s">
        <v>253</v>
      </c>
      <c r="C32" s="155"/>
      <c r="D32" s="155">
        <v>84000</v>
      </c>
      <c r="E32" s="155">
        <v>77272</v>
      </c>
    </row>
    <row r="33" spans="1:5" ht="15" customHeight="1" x14ac:dyDescent="0.3">
      <c r="A33" s="35" t="s">
        <v>431</v>
      </c>
      <c r="B33" s="40" t="s">
        <v>254</v>
      </c>
      <c r="C33" s="157">
        <f>C22+C23+C24+C25+C31+C32</f>
        <v>8400000</v>
      </c>
      <c r="D33" s="157">
        <f>D22+D23+D24+D25+D31+D32</f>
        <v>13784000</v>
      </c>
      <c r="E33" s="157">
        <f>E22+E23+E24+E25+E31+E32</f>
        <v>10433373</v>
      </c>
    </row>
    <row r="34" spans="1:5" ht="15" customHeight="1" x14ac:dyDescent="0.3">
      <c r="A34" s="13" t="s">
        <v>255</v>
      </c>
      <c r="B34" s="6" t="s">
        <v>256</v>
      </c>
      <c r="C34" s="155"/>
      <c r="D34" s="155"/>
      <c r="E34" s="155"/>
    </row>
    <row r="35" spans="1:5" ht="15" customHeight="1" x14ac:dyDescent="0.3">
      <c r="A35" s="13" t="s">
        <v>405</v>
      </c>
      <c r="B35" s="6" t="s">
        <v>257</v>
      </c>
      <c r="C35" s="155">
        <v>15000</v>
      </c>
      <c r="D35" s="155">
        <v>415000</v>
      </c>
      <c r="E35" s="155">
        <v>412000</v>
      </c>
    </row>
    <row r="36" spans="1:5" ht="15" customHeight="1" x14ac:dyDescent="0.3">
      <c r="A36" s="13" t="s">
        <v>406</v>
      </c>
      <c r="B36" s="6" t="s">
        <v>258</v>
      </c>
      <c r="C36" s="155"/>
      <c r="D36" s="155">
        <v>122000</v>
      </c>
      <c r="E36" s="155">
        <v>122204</v>
      </c>
    </row>
    <row r="37" spans="1:5" ht="15" customHeight="1" x14ac:dyDescent="0.3">
      <c r="A37" s="13" t="s">
        <v>407</v>
      </c>
      <c r="B37" s="6" t="s">
        <v>259</v>
      </c>
      <c r="C37" s="155">
        <v>150000</v>
      </c>
      <c r="D37" s="155">
        <v>2000</v>
      </c>
      <c r="E37" s="155">
        <v>2000</v>
      </c>
    </row>
    <row r="38" spans="1:5" ht="15" customHeight="1" x14ac:dyDescent="0.3">
      <c r="A38" s="13" t="s">
        <v>260</v>
      </c>
      <c r="B38" s="6" t="s">
        <v>261</v>
      </c>
      <c r="C38" s="155"/>
      <c r="D38" s="155"/>
      <c r="E38" s="155"/>
    </row>
    <row r="39" spans="1:5" ht="15" customHeight="1" x14ac:dyDescent="0.3">
      <c r="A39" s="13" t="s">
        <v>262</v>
      </c>
      <c r="B39" s="6" t="s">
        <v>263</v>
      </c>
      <c r="C39" s="155"/>
      <c r="D39" s="155"/>
      <c r="E39" s="155"/>
    </row>
    <row r="40" spans="1:5" ht="15" customHeight="1" x14ac:dyDescent="0.3">
      <c r="A40" s="13" t="s">
        <v>264</v>
      </c>
      <c r="B40" s="6" t="s">
        <v>265</v>
      </c>
      <c r="C40" s="155"/>
      <c r="D40" s="155"/>
      <c r="E40" s="155"/>
    </row>
    <row r="41" spans="1:5" ht="15" customHeight="1" x14ac:dyDescent="0.3">
      <c r="A41" s="13" t="s">
        <v>408</v>
      </c>
      <c r="B41" s="6" t="s">
        <v>266</v>
      </c>
      <c r="C41" s="155">
        <v>100</v>
      </c>
      <c r="D41" s="155">
        <v>100</v>
      </c>
      <c r="E41" s="155">
        <v>18</v>
      </c>
    </row>
    <row r="42" spans="1:5" ht="15" customHeight="1" x14ac:dyDescent="0.3">
      <c r="A42" s="13" t="s">
        <v>409</v>
      </c>
      <c r="B42" s="6" t="s">
        <v>267</v>
      </c>
      <c r="C42" s="155"/>
      <c r="D42" s="155"/>
      <c r="E42" s="155"/>
    </row>
    <row r="43" spans="1:5" ht="15" customHeight="1" x14ac:dyDescent="0.3">
      <c r="A43" s="13" t="s">
        <v>410</v>
      </c>
      <c r="B43" s="6" t="s">
        <v>268</v>
      </c>
      <c r="C43" s="155">
        <v>2810</v>
      </c>
      <c r="D43" s="155">
        <v>5500</v>
      </c>
      <c r="E43" s="155">
        <v>5448</v>
      </c>
    </row>
    <row r="44" spans="1:5" ht="15" customHeight="1" x14ac:dyDescent="0.3">
      <c r="A44" s="39" t="s">
        <v>432</v>
      </c>
      <c r="B44" s="40" t="s">
        <v>269</v>
      </c>
      <c r="C44" s="157">
        <f>SUM(C34:C43)</f>
        <v>167910</v>
      </c>
      <c r="D44" s="157">
        <f>SUM(D34:D43)</f>
        <v>544600</v>
      </c>
      <c r="E44" s="157">
        <f>SUM(E34:E43)</f>
        <v>541670</v>
      </c>
    </row>
    <row r="45" spans="1:5" ht="15" customHeight="1" x14ac:dyDescent="0.3">
      <c r="A45" s="13" t="s">
        <v>278</v>
      </c>
      <c r="B45" s="6" t="s">
        <v>279</v>
      </c>
      <c r="C45" s="155"/>
      <c r="D45" s="155"/>
      <c r="E45" s="155"/>
    </row>
    <row r="46" spans="1:5" ht="15" customHeight="1" x14ac:dyDescent="0.3">
      <c r="A46" s="5" t="s">
        <v>565</v>
      </c>
      <c r="B46" s="6" t="s">
        <v>280</v>
      </c>
      <c r="C46" s="155"/>
      <c r="D46" s="155"/>
      <c r="E46" s="155"/>
    </row>
    <row r="47" spans="1:5" ht="15" customHeight="1" x14ac:dyDescent="0.3">
      <c r="A47" s="5" t="s">
        <v>566</v>
      </c>
      <c r="B47" s="6" t="s">
        <v>281</v>
      </c>
      <c r="C47" s="155"/>
      <c r="D47" s="155"/>
      <c r="E47" s="155"/>
    </row>
    <row r="48" spans="1:5" ht="15" customHeight="1" x14ac:dyDescent="0.3">
      <c r="A48" s="5" t="s">
        <v>414</v>
      </c>
      <c r="B48" s="6" t="s">
        <v>567</v>
      </c>
      <c r="C48" s="155"/>
      <c r="D48" s="155"/>
      <c r="E48" s="155">
        <v>50000</v>
      </c>
    </row>
    <row r="49" spans="1:5" ht="15" customHeight="1" x14ac:dyDescent="0.3">
      <c r="A49" s="13" t="s">
        <v>415</v>
      </c>
      <c r="B49" s="6" t="s">
        <v>568</v>
      </c>
      <c r="C49" s="155"/>
      <c r="D49" s="155"/>
      <c r="E49" s="155"/>
    </row>
    <row r="50" spans="1:5" ht="15" customHeight="1" x14ac:dyDescent="0.3">
      <c r="A50" s="35" t="s">
        <v>434</v>
      </c>
      <c r="B50" s="40" t="s">
        <v>282</v>
      </c>
      <c r="C50" s="157">
        <f>SUM(C45:C49)</f>
        <v>0</v>
      </c>
      <c r="D50" s="157">
        <f>SUM(D45:D49)</f>
        <v>0</v>
      </c>
      <c r="E50" s="157">
        <f>SUM(E45:E49)</f>
        <v>50000</v>
      </c>
    </row>
    <row r="51" spans="1:5" ht="15" customHeight="1" x14ac:dyDescent="0.3">
      <c r="A51" s="60" t="s">
        <v>494</v>
      </c>
      <c r="B51" s="63"/>
      <c r="C51" s="197">
        <f>C19+C33+C44+C50</f>
        <v>116307097</v>
      </c>
      <c r="D51" s="197">
        <f>D19+D33+D44+D50</f>
        <v>113537544</v>
      </c>
      <c r="E51" s="197">
        <f>E19+E33+E44+E50</f>
        <v>110165962</v>
      </c>
    </row>
    <row r="52" spans="1:5" ht="15" customHeight="1" x14ac:dyDescent="0.3">
      <c r="A52" s="5" t="s">
        <v>224</v>
      </c>
      <c r="B52" s="6" t="s">
        <v>225</v>
      </c>
      <c r="C52" s="155"/>
      <c r="D52" s="155"/>
      <c r="E52" s="155"/>
    </row>
    <row r="53" spans="1:5" ht="15" customHeight="1" x14ac:dyDescent="0.3">
      <c r="A53" s="5" t="s">
        <v>226</v>
      </c>
      <c r="B53" s="6" t="s">
        <v>227</v>
      </c>
      <c r="C53" s="155"/>
      <c r="D53" s="155"/>
      <c r="E53" s="155"/>
    </row>
    <row r="54" spans="1:5" ht="15" customHeight="1" x14ac:dyDescent="0.3">
      <c r="A54" s="5" t="s">
        <v>392</v>
      </c>
      <c r="B54" s="6" t="s">
        <v>228</v>
      </c>
      <c r="C54" s="155"/>
      <c r="D54" s="155"/>
      <c r="E54" s="155"/>
    </row>
    <row r="55" spans="1:5" ht="15" customHeight="1" x14ac:dyDescent="0.3">
      <c r="A55" s="5" t="s">
        <v>393</v>
      </c>
      <c r="B55" s="6" t="s">
        <v>229</v>
      </c>
      <c r="C55" s="155"/>
      <c r="D55" s="155"/>
      <c r="E55" s="155"/>
    </row>
    <row r="56" spans="1:5" ht="15" customHeight="1" x14ac:dyDescent="0.3">
      <c r="A56" s="5" t="s">
        <v>394</v>
      </c>
      <c r="B56" s="6" t="s">
        <v>230</v>
      </c>
      <c r="C56" s="155">
        <v>179047750</v>
      </c>
      <c r="D56" s="155">
        <v>176829000</v>
      </c>
      <c r="E56" s="155">
        <v>176829000</v>
      </c>
    </row>
    <row r="57" spans="1:5" ht="15" customHeight="1" x14ac:dyDescent="0.3">
      <c r="A57" s="35" t="s">
        <v>428</v>
      </c>
      <c r="B57" s="40" t="s">
        <v>231</v>
      </c>
      <c r="C57" s="179">
        <f>SUM(C52:C56)</f>
        <v>179047750</v>
      </c>
      <c r="D57" s="179">
        <f>SUM(D52:D56)</f>
        <v>176829000</v>
      </c>
      <c r="E57" s="179">
        <f>SUM(E52:E56)</f>
        <v>176829000</v>
      </c>
    </row>
    <row r="58" spans="1:5" ht="15" customHeight="1" x14ac:dyDescent="0.3">
      <c r="A58" s="13" t="s">
        <v>411</v>
      </c>
      <c r="B58" s="6" t="s">
        <v>270</v>
      </c>
      <c r="C58" s="155"/>
      <c r="D58" s="155"/>
      <c r="E58" s="155"/>
    </row>
    <row r="59" spans="1:5" ht="15" customHeight="1" x14ac:dyDescent="0.3">
      <c r="A59" s="13" t="s">
        <v>412</v>
      </c>
      <c r="B59" s="6" t="s">
        <v>271</v>
      </c>
      <c r="C59" s="155"/>
      <c r="D59" s="155"/>
      <c r="E59" s="155"/>
    </row>
    <row r="60" spans="1:5" ht="15" customHeight="1" x14ac:dyDescent="0.3">
      <c r="A60" s="13" t="s">
        <v>272</v>
      </c>
      <c r="B60" s="6" t="s">
        <v>273</v>
      </c>
      <c r="C60" s="155"/>
      <c r="D60" s="155"/>
      <c r="E60" s="155"/>
    </row>
    <row r="61" spans="1:5" ht="15" customHeight="1" x14ac:dyDescent="0.3">
      <c r="A61" s="13" t="s">
        <v>413</v>
      </c>
      <c r="B61" s="6" t="s">
        <v>274</v>
      </c>
      <c r="C61" s="155"/>
      <c r="D61" s="155"/>
      <c r="E61" s="155"/>
    </row>
    <row r="62" spans="1:5" ht="15" customHeight="1" x14ac:dyDescent="0.3">
      <c r="A62" s="13" t="s">
        <v>275</v>
      </c>
      <c r="B62" s="6" t="s">
        <v>276</v>
      </c>
      <c r="C62" s="155"/>
      <c r="D62" s="155"/>
      <c r="E62" s="155"/>
    </row>
    <row r="63" spans="1:5" ht="15" customHeight="1" x14ac:dyDescent="0.3">
      <c r="A63" s="35" t="s">
        <v>433</v>
      </c>
      <c r="B63" s="40" t="s">
        <v>277</v>
      </c>
      <c r="C63" s="155"/>
      <c r="D63" s="179">
        <f>SUM(D58:D62)</f>
        <v>0</v>
      </c>
      <c r="E63" s="179">
        <f>SUM(E58:E62)</f>
        <v>0</v>
      </c>
    </row>
    <row r="64" spans="1:5" ht="15" customHeight="1" x14ac:dyDescent="0.3">
      <c r="A64" s="13" t="s">
        <v>283</v>
      </c>
      <c r="B64" s="6" t="s">
        <v>284</v>
      </c>
      <c r="C64" s="155"/>
      <c r="D64" s="155"/>
      <c r="E64" s="155"/>
    </row>
    <row r="65" spans="1:5" ht="15" customHeight="1" x14ac:dyDescent="0.3">
      <c r="A65" s="5" t="s">
        <v>416</v>
      </c>
      <c r="B65" s="6" t="s">
        <v>285</v>
      </c>
      <c r="C65" s="155"/>
      <c r="D65" s="155"/>
      <c r="E65" s="155"/>
    </row>
    <row r="66" spans="1:5" ht="15" customHeight="1" x14ac:dyDescent="0.3">
      <c r="A66" s="13" t="s">
        <v>417</v>
      </c>
      <c r="B66" s="6" t="s">
        <v>286</v>
      </c>
      <c r="C66" s="155"/>
      <c r="D66" s="155"/>
      <c r="E66" s="155"/>
    </row>
    <row r="67" spans="1:5" x14ac:dyDescent="0.3">
      <c r="A67" s="35" t="s">
        <v>436</v>
      </c>
      <c r="B67" s="40" t="s">
        <v>287</v>
      </c>
      <c r="C67" s="155"/>
      <c r="D67" s="155">
        <f>SUM(D64:D66)</f>
        <v>0</v>
      </c>
      <c r="E67" s="155">
        <f>SUM(E64:E66)</f>
        <v>0</v>
      </c>
    </row>
    <row r="68" spans="1:5" ht="15.6" x14ac:dyDescent="0.3">
      <c r="A68" s="60" t="s">
        <v>493</v>
      </c>
      <c r="B68" s="63"/>
      <c r="C68" s="159">
        <f>C57+C63+C67</f>
        <v>179047750</v>
      </c>
      <c r="D68" s="159">
        <f>D57+D63+D67</f>
        <v>176829000</v>
      </c>
      <c r="E68" s="159">
        <f>E57+E63+E67</f>
        <v>176829000</v>
      </c>
    </row>
    <row r="69" spans="1:5" ht="15.6" x14ac:dyDescent="0.3">
      <c r="A69" s="70" t="s">
        <v>435</v>
      </c>
      <c r="B69" s="64" t="s">
        <v>288</v>
      </c>
      <c r="C69" s="214">
        <f>C51+C68</f>
        <v>295354847</v>
      </c>
      <c r="D69" s="214">
        <f>D51+D68</f>
        <v>290366544</v>
      </c>
      <c r="E69" s="214">
        <f>E51+E68</f>
        <v>286994962</v>
      </c>
    </row>
    <row r="70" spans="1:5" ht="15.6" x14ac:dyDescent="0.3">
      <c r="A70" s="72" t="s">
        <v>547</v>
      </c>
      <c r="B70" s="73"/>
      <c r="C70" s="161">
        <f>C51-'1_kiadások önk'!C74</f>
        <v>77096627</v>
      </c>
      <c r="D70" s="161">
        <f>D51-'1_kiadások önk'!D74</f>
        <v>24557207</v>
      </c>
      <c r="E70" s="161">
        <f>E51-'1_kiadások önk'!E74</f>
        <v>101053193</v>
      </c>
    </row>
    <row r="71" spans="1:5" ht="15.6" x14ac:dyDescent="0.3">
      <c r="A71" s="72" t="s">
        <v>548</v>
      </c>
      <c r="B71" s="73"/>
      <c r="C71" s="161">
        <f>C68-'1_kiadások önk'!C97</f>
        <v>179047750</v>
      </c>
      <c r="D71" s="161">
        <f>D68-'1_kiadások önk'!D97</f>
        <v>176829000</v>
      </c>
      <c r="E71" s="161">
        <f>E68-'1_kiadások önk'!E97</f>
        <v>176829000</v>
      </c>
    </row>
    <row r="72" spans="1:5" x14ac:dyDescent="0.3">
      <c r="A72" s="33" t="s">
        <v>418</v>
      </c>
      <c r="B72" s="5" t="s">
        <v>289</v>
      </c>
      <c r="C72" s="155"/>
      <c r="D72" s="155"/>
      <c r="E72" s="155"/>
    </row>
    <row r="73" spans="1:5" x14ac:dyDescent="0.3">
      <c r="A73" s="13" t="s">
        <v>290</v>
      </c>
      <c r="B73" s="5" t="s">
        <v>291</v>
      </c>
      <c r="C73" s="155"/>
      <c r="D73" s="155"/>
      <c r="E73" s="155"/>
    </row>
    <row r="74" spans="1:5" x14ac:dyDescent="0.3">
      <c r="A74" s="33" t="s">
        <v>419</v>
      </c>
      <c r="B74" s="5" t="s">
        <v>292</v>
      </c>
      <c r="C74" s="155"/>
      <c r="D74" s="155"/>
      <c r="E74" s="155"/>
    </row>
    <row r="75" spans="1:5" x14ac:dyDescent="0.3">
      <c r="A75" s="15" t="s">
        <v>437</v>
      </c>
      <c r="B75" s="7" t="s">
        <v>293</v>
      </c>
      <c r="C75" s="155"/>
      <c r="D75" s="155"/>
      <c r="E75" s="155"/>
    </row>
    <row r="76" spans="1:5" x14ac:dyDescent="0.3">
      <c r="A76" s="13" t="s">
        <v>420</v>
      </c>
      <c r="B76" s="5" t="s">
        <v>294</v>
      </c>
      <c r="C76" s="155"/>
      <c r="D76" s="155"/>
      <c r="E76" s="155"/>
    </row>
    <row r="77" spans="1:5" x14ac:dyDescent="0.3">
      <c r="A77" s="33" t="s">
        <v>295</v>
      </c>
      <c r="B77" s="5" t="s">
        <v>296</v>
      </c>
      <c r="C77" s="155"/>
      <c r="D77" s="155"/>
      <c r="E77" s="155"/>
    </row>
    <row r="78" spans="1:5" x14ac:dyDescent="0.3">
      <c r="A78" s="13" t="s">
        <v>421</v>
      </c>
      <c r="B78" s="5" t="s">
        <v>297</v>
      </c>
      <c r="C78" s="155"/>
      <c r="D78" s="155"/>
      <c r="E78" s="155"/>
    </row>
    <row r="79" spans="1:5" x14ac:dyDescent="0.3">
      <c r="A79" s="33" t="s">
        <v>298</v>
      </c>
      <c r="B79" s="5" t="s">
        <v>299</v>
      </c>
      <c r="C79" s="155"/>
      <c r="D79" s="155"/>
      <c r="E79" s="155"/>
    </row>
    <row r="80" spans="1:5" x14ac:dyDescent="0.3">
      <c r="A80" s="14" t="s">
        <v>438</v>
      </c>
      <c r="B80" s="7" t="s">
        <v>300</v>
      </c>
      <c r="C80" s="155"/>
      <c r="D80" s="155"/>
      <c r="E80" s="155"/>
    </row>
    <row r="81" spans="1:5" x14ac:dyDescent="0.3">
      <c r="A81" s="5" t="s">
        <v>545</v>
      </c>
      <c r="B81" s="5" t="s">
        <v>301</v>
      </c>
      <c r="C81" s="155">
        <v>26985153</v>
      </c>
      <c r="D81" s="155">
        <v>26577883</v>
      </c>
      <c r="E81" s="155">
        <v>26577883</v>
      </c>
    </row>
    <row r="82" spans="1:5" x14ac:dyDescent="0.3">
      <c r="A82" s="5" t="s">
        <v>546</v>
      </c>
      <c r="B82" s="5" t="s">
        <v>301</v>
      </c>
      <c r="C82" s="155"/>
      <c r="D82" s="155"/>
      <c r="E82" s="155"/>
    </row>
    <row r="83" spans="1:5" x14ac:dyDescent="0.3">
      <c r="A83" s="5" t="s">
        <v>543</v>
      </c>
      <c r="B83" s="5" t="s">
        <v>302</v>
      </c>
      <c r="C83" s="155"/>
      <c r="D83" s="155"/>
      <c r="E83" s="155"/>
    </row>
    <row r="84" spans="1:5" x14ac:dyDescent="0.3">
      <c r="A84" s="5" t="s">
        <v>544</v>
      </c>
      <c r="B84" s="5" t="s">
        <v>302</v>
      </c>
      <c r="C84" s="155"/>
      <c r="D84" s="155"/>
      <c r="E84" s="155"/>
    </row>
    <row r="85" spans="1:5" x14ac:dyDescent="0.3">
      <c r="A85" s="7" t="s">
        <v>439</v>
      </c>
      <c r="B85" s="7" t="s">
        <v>303</v>
      </c>
      <c r="C85" s="133">
        <f>SUM(C81:C84)</f>
        <v>26985153</v>
      </c>
      <c r="D85" s="133">
        <f>SUM(D81:D84)</f>
        <v>26577883</v>
      </c>
      <c r="E85" s="133">
        <f>SUM(E81:E84)</f>
        <v>26577883</v>
      </c>
    </row>
    <row r="86" spans="1:5" x14ac:dyDescent="0.3">
      <c r="A86" s="33" t="s">
        <v>304</v>
      </c>
      <c r="B86" s="5" t="s">
        <v>305</v>
      </c>
      <c r="C86" s="155"/>
      <c r="D86" s="155">
        <v>1700063</v>
      </c>
      <c r="E86" s="155">
        <v>1700063</v>
      </c>
    </row>
    <row r="87" spans="1:5" x14ac:dyDescent="0.3">
      <c r="A87" s="33" t="s">
        <v>306</v>
      </c>
      <c r="B87" s="5" t="s">
        <v>307</v>
      </c>
      <c r="C87" s="155"/>
      <c r="D87" s="155"/>
      <c r="E87" s="155"/>
    </row>
    <row r="88" spans="1:5" x14ac:dyDescent="0.3">
      <c r="A88" s="33" t="s">
        <v>308</v>
      </c>
      <c r="B88" s="5" t="s">
        <v>309</v>
      </c>
      <c r="C88" s="155"/>
      <c r="D88" s="155"/>
      <c r="E88" s="155" t="s">
        <v>937</v>
      </c>
    </row>
    <row r="89" spans="1:5" x14ac:dyDescent="0.3">
      <c r="A89" s="33" t="s">
        <v>310</v>
      </c>
      <c r="B89" s="5" t="s">
        <v>311</v>
      </c>
      <c r="C89" s="155"/>
      <c r="D89" s="155"/>
      <c r="E89" s="155"/>
    </row>
    <row r="90" spans="1:5" x14ac:dyDescent="0.3">
      <c r="A90" s="13" t="s">
        <v>422</v>
      </c>
      <c r="B90" s="5" t="s">
        <v>312</v>
      </c>
      <c r="C90" s="155"/>
      <c r="D90" s="155"/>
      <c r="E90" s="155"/>
    </row>
    <row r="91" spans="1:5" x14ac:dyDescent="0.3">
      <c r="A91" s="15" t="s">
        <v>440</v>
      </c>
      <c r="B91" s="7" t="s">
        <v>313</v>
      </c>
      <c r="C91" s="133">
        <f>C85+C86</f>
        <v>26985153</v>
      </c>
      <c r="D91" s="133">
        <f>D85+D86</f>
        <v>28277946</v>
      </c>
      <c r="E91" s="133">
        <f>E85+E86</f>
        <v>28277946</v>
      </c>
    </row>
    <row r="92" spans="1:5" x14ac:dyDescent="0.3">
      <c r="A92" s="13" t="s">
        <v>314</v>
      </c>
      <c r="B92" s="5" t="s">
        <v>315</v>
      </c>
      <c r="C92" s="155"/>
      <c r="D92" s="155"/>
      <c r="E92" s="155"/>
    </row>
    <row r="93" spans="1:5" x14ac:dyDescent="0.3">
      <c r="A93" s="13" t="s">
        <v>316</v>
      </c>
      <c r="B93" s="5" t="s">
        <v>317</v>
      </c>
      <c r="C93" s="155"/>
      <c r="D93" s="155"/>
      <c r="E93" s="155"/>
    </row>
    <row r="94" spans="1:5" x14ac:dyDescent="0.3">
      <c r="A94" s="33" t="s">
        <v>318</v>
      </c>
      <c r="B94" s="5" t="s">
        <v>319</v>
      </c>
      <c r="C94" s="155"/>
      <c r="D94" s="155"/>
      <c r="E94" s="155"/>
    </row>
    <row r="95" spans="1:5" x14ac:dyDescent="0.3">
      <c r="A95" s="33" t="s">
        <v>423</v>
      </c>
      <c r="B95" s="5" t="s">
        <v>320</v>
      </c>
      <c r="C95" s="155"/>
      <c r="D95" s="155"/>
      <c r="E95" s="155"/>
    </row>
    <row r="96" spans="1:5" x14ac:dyDescent="0.3">
      <c r="A96" s="14" t="s">
        <v>441</v>
      </c>
      <c r="B96" s="7" t="s">
        <v>321</v>
      </c>
      <c r="C96" s="155"/>
      <c r="D96" s="155"/>
      <c r="E96" s="155"/>
    </row>
    <row r="97" spans="1:5" x14ac:dyDescent="0.3">
      <c r="A97" s="15" t="s">
        <v>322</v>
      </c>
      <c r="B97" s="7" t="s">
        <v>323</v>
      </c>
      <c r="C97" s="155"/>
      <c r="D97" s="155"/>
      <c r="E97" s="155"/>
    </row>
    <row r="98" spans="1:5" ht="15.6" x14ac:dyDescent="0.3">
      <c r="A98" s="67" t="s">
        <v>442</v>
      </c>
      <c r="B98" s="68" t="s">
        <v>324</v>
      </c>
      <c r="C98" s="162">
        <f>C91+C96+C97</f>
        <v>26985153</v>
      </c>
      <c r="D98" s="162">
        <f>D91+D96+D97</f>
        <v>28277946</v>
      </c>
      <c r="E98" s="162">
        <f>E91+E96+E97</f>
        <v>28277946</v>
      </c>
    </row>
    <row r="99" spans="1:5" ht="15.6" x14ac:dyDescent="0.3">
      <c r="A99" s="76" t="s">
        <v>425</v>
      </c>
      <c r="B99" s="80"/>
      <c r="C99" s="208">
        <f>C69+C98</f>
        <v>322340000</v>
      </c>
      <c r="D99" s="208">
        <f>D69+D98</f>
        <v>318644490</v>
      </c>
      <c r="E99" s="208">
        <f>E69+E98</f>
        <v>315272908</v>
      </c>
    </row>
  </sheetData>
  <mergeCells count="2">
    <mergeCell ref="A1:E1"/>
    <mergeCell ref="A2:E2"/>
  </mergeCells>
  <phoneticPr fontId="0" type="noConversion"/>
  <pageMargins left="0.49" right="0.55000000000000004" top="0.74803149606299213" bottom="0.74803149606299213" header="0.31496062992125984" footer="0.31496062992125984"/>
  <pageSetup paperSize="9" scale="59" fitToHeight="2" orientation="portrait" r:id="rId1"/>
  <headerFooter>
    <oddHeader>&amp;C2. számú melléklet az önkormányzat 2020. évi zárszámadásáról szóló 4/2021. (V.26.) önkormányzati rendelethez</oddHeader>
    <oddFooter>&amp;P. oldal, összesen: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  <pageSetUpPr fitToPage="1"/>
  </sheetPr>
  <dimension ref="A1:G99"/>
  <sheetViews>
    <sheetView zoomScaleNormal="100" workbookViewId="0">
      <selection activeCell="D30" sqref="D30"/>
    </sheetView>
  </sheetViews>
  <sheetFormatPr defaultRowHeight="14.4" x14ac:dyDescent="0.3"/>
  <cols>
    <col min="1" max="1" width="92.5546875" customWidth="1"/>
    <col min="3" max="3" width="15.33203125" bestFit="1" customWidth="1"/>
    <col min="4" max="4" width="15.44140625" bestFit="1" customWidth="1"/>
    <col min="5" max="5" width="15.5546875" bestFit="1" customWidth="1"/>
  </cols>
  <sheetData>
    <row r="1" spans="1:7" ht="33.75" customHeight="1" x14ac:dyDescent="0.35">
      <c r="A1" s="220" t="s">
        <v>951</v>
      </c>
      <c r="B1" s="236"/>
      <c r="C1" s="236"/>
      <c r="D1" s="236"/>
      <c r="E1" s="236"/>
    </row>
    <row r="2" spans="1:7" ht="24" customHeight="1" x14ac:dyDescent="0.35">
      <c r="A2" s="224" t="s">
        <v>940</v>
      </c>
      <c r="B2" s="221"/>
      <c r="C2" s="221"/>
      <c r="D2" s="221"/>
      <c r="E2" s="221"/>
      <c r="G2" s="51"/>
    </row>
    <row r="3" spans="1:7" ht="18" x14ac:dyDescent="0.35">
      <c r="A3" s="38"/>
    </row>
    <row r="4" spans="1:7" x14ac:dyDescent="0.3">
      <c r="A4" s="104" t="s">
        <v>569</v>
      </c>
    </row>
    <row r="5" spans="1:7" ht="26.4" x14ac:dyDescent="0.3">
      <c r="A5" s="2" t="s">
        <v>32</v>
      </c>
      <c r="B5" s="3" t="s">
        <v>4</v>
      </c>
      <c r="C5" s="3" t="s">
        <v>561</v>
      </c>
      <c r="D5" s="3" t="s">
        <v>6</v>
      </c>
      <c r="E5" s="101" t="s">
        <v>7</v>
      </c>
    </row>
    <row r="6" spans="1:7" ht="15" customHeight="1" x14ac:dyDescent="0.3">
      <c r="A6" s="29" t="s">
        <v>204</v>
      </c>
      <c r="B6" s="6" t="s">
        <v>205</v>
      </c>
      <c r="C6" s="155"/>
      <c r="D6" s="155"/>
      <c r="E6" s="155"/>
    </row>
    <row r="7" spans="1:7" ht="15" customHeight="1" x14ac:dyDescent="0.3">
      <c r="A7" s="5" t="s">
        <v>206</v>
      </c>
      <c r="B7" s="6" t="s">
        <v>207</v>
      </c>
      <c r="C7" s="155"/>
      <c r="D7" s="155"/>
      <c r="E7" s="155"/>
    </row>
    <row r="8" spans="1:7" ht="15" customHeight="1" x14ac:dyDescent="0.3">
      <c r="A8" s="5" t="s">
        <v>208</v>
      </c>
      <c r="B8" s="6" t="s">
        <v>953</v>
      </c>
      <c r="C8" s="155"/>
      <c r="D8" s="155"/>
      <c r="E8" s="155"/>
    </row>
    <row r="9" spans="1:7" ht="15" customHeight="1" x14ac:dyDescent="0.3">
      <c r="A9" s="5" t="s">
        <v>952</v>
      </c>
      <c r="B9" s="6" t="s">
        <v>954</v>
      </c>
      <c r="C9" s="155"/>
      <c r="D9" s="155"/>
      <c r="E9" s="155"/>
    </row>
    <row r="10" spans="1:7" ht="15" customHeight="1" x14ac:dyDescent="0.3">
      <c r="A10" s="5" t="s">
        <v>209</v>
      </c>
      <c r="B10" s="6" t="s">
        <v>210</v>
      </c>
      <c r="C10" s="155"/>
      <c r="D10" s="155"/>
      <c r="E10" s="155"/>
    </row>
    <row r="11" spans="1:7" ht="15" customHeight="1" x14ac:dyDescent="0.3">
      <c r="A11" s="5" t="s">
        <v>211</v>
      </c>
      <c r="B11" s="6" t="s">
        <v>212</v>
      </c>
      <c r="C11" s="155"/>
      <c r="D11" s="155"/>
      <c r="E11" s="155"/>
    </row>
    <row r="12" spans="1:7" ht="15" customHeight="1" x14ac:dyDescent="0.3">
      <c r="A12" s="5" t="s">
        <v>213</v>
      </c>
      <c r="B12" s="6" t="s">
        <v>214</v>
      </c>
      <c r="C12" s="155"/>
      <c r="D12" s="155"/>
      <c r="E12" s="155"/>
    </row>
    <row r="13" spans="1:7" ht="15" customHeight="1" x14ac:dyDescent="0.3">
      <c r="A13" s="7" t="s">
        <v>426</v>
      </c>
      <c r="B13" s="8" t="s">
        <v>215</v>
      </c>
      <c r="C13" s="155"/>
      <c r="D13" s="155"/>
      <c r="E13" s="155"/>
    </row>
    <row r="14" spans="1:7" ht="15" customHeight="1" x14ac:dyDescent="0.3">
      <c r="A14" s="5" t="s">
        <v>216</v>
      </c>
      <c r="B14" s="6" t="s">
        <v>217</v>
      </c>
      <c r="C14" s="155"/>
      <c r="D14" s="155"/>
      <c r="E14" s="155"/>
    </row>
    <row r="15" spans="1:7" ht="15" customHeight="1" x14ac:dyDescent="0.3">
      <c r="A15" s="5" t="s">
        <v>218</v>
      </c>
      <c r="B15" s="6" t="s">
        <v>219</v>
      </c>
      <c r="C15" s="155"/>
      <c r="D15" s="155"/>
      <c r="E15" s="155"/>
    </row>
    <row r="16" spans="1:7" ht="15" customHeight="1" x14ac:dyDescent="0.3">
      <c r="A16" s="5" t="s">
        <v>389</v>
      </c>
      <c r="B16" s="6" t="s">
        <v>220</v>
      </c>
      <c r="C16" s="155"/>
      <c r="D16" s="155"/>
      <c r="E16" s="155"/>
    </row>
    <row r="17" spans="1:5" ht="15" customHeight="1" x14ac:dyDescent="0.3">
      <c r="A17" s="5" t="s">
        <v>390</v>
      </c>
      <c r="B17" s="6" t="s">
        <v>221</v>
      </c>
      <c r="C17" s="155"/>
      <c r="D17" s="155"/>
      <c r="E17" s="155"/>
    </row>
    <row r="18" spans="1:5" ht="15" customHeight="1" x14ac:dyDescent="0.3">
      <c r="A18" s="5" t="s">
        <v>391</v>
      </c>
      <c r="B18" s="6" t="s">
        <v>222</v>
      </c>
      <c r="C18" s="155"/>
      <c r="D18" s="155"/>
      <c r="E18" s="155"/>
    </row>
    <row r="19" spans="1:5" ht="15" customHeight="1" x14ac:dyDescent="0.3">
      <c r="A19" s="35" t="s">
        <v>427</v>
      </c>
      <c r="B19" s="40" t="s">
        <v>223</v>
      </c>
      <c r="C19" s="155"/>
      <c r="D19" s="155"/>
      <c r="E19" s="155"/>
    </row>
    <row r="20" spans="1:5" ht="15" customHeight="1" x14ac:dyDescent="0.3">
      <c r="A20" s="5" t="s">
        <v>395</v>
      </c>
      <c r="B20" s="6" t="s">
        <v>232</v>
      </c>
      <c r="C20" s="155"/>
      <c r="D20" s="155"/>
      <c r="E20" s="155"/>
    </row>
    <row r="21" spans="1:5" ht="15" customHeight="1" x14ac:dyDescent="0.3">
      <c r="A21" s="5" t="s">
        <v>396</v>
      </c>
      <c r="B21" s="6" t="s">
        <v>233</v>
      </c>
      <c r="C21" s="155"/>
      <c r="D21" s="155"/>
      <c r="E21" s="155"/>
    </row>
    <row r="22" spans="1:5" ht="15" customHeight="1" x14ac:dyDescent="0.3">
      <c r="A22" s="7" t="s">
        <v>429</v>
      </c>
      <c r="B22" s="8" t="s">
        <v>234</v>
      </c>
      <c r="C22" s="155"/>
      <c r="D22" s="155"/>
      <c r="E22" s="155"/>
    </row>
    <row r="23" spans="1:5" ht="15" customHeight="1" x14ac:dyDescent="0.3">
      <c r="A23" s="5" t="s">
        <v>397</v>
      </c>
      <c r="B23" s="6" t="s">
        <v>235</v>
      </c>
      <c r="C23" s="155"/>
      <c r="D23" s="155"/>
      <c r="E23" s="155"/>
    </row>
    <row r="24" spans="1:5" ht="15" customHeight="1" x14ac:dyDescent="0.3">
      <c r="A24" s="5" t="s">
        <v>398</v>
      </c>
      <c r="B24" s="6" t="s">
        <v>236</v>
      </c>
      <c r="C24" s="155"/>
      <c r="D24" s="155"/>
      <c r="E24" s="155"/>
    </row>
    <row r="25" spans="1:5" ht="15" customHeight="1" x14ac:dyDescent="0.3">
      <c r="A25" s="5" t="s">
        <v>399</v>
      </c>
      <c r="B25" s="6" t="s">
        <v>237</v>
      </c>
      <c r="C25" s="155"/>
      <c r="D25" s="155"/>
      <c r="E25" s="155"/>
    </row>
    <row r="26" spans="1:5" ht="15" customHeight="1" x14ac:dyDescent="0.3">
      <c r="A26" s="5" t="s">
        <v>400</v>
      </c>
      <c r="B26" s="6" t="s">
        <v>238</v>
      </c>
      <c r="C26" s="155"/>
      <c r="D26" s="155"/>
      <c r="E26" s="155"/>
    </row>
    <row r="27" spans="1:5" ht="15" customHeight="1" x14ac:dyDescent="0.3">
      <c r="A27" s="5" t="s">
        <v>401</v>
      </c>
      <c r="B27" s="6" t="s">
        <v>241</v>
      </c>
      <c r="C27" s="155"/>
      <c r="D27" s="155"/>
      <c r="E27" s="155"/>
    </row>
    <row r="28" spans="1:5" ht="15" customHeight="1" x14ac:dyDescent="0.3">
      <c r="A28" s="5" t="s">
        <v>242</v>
      </c>
      <c r="B28" s="6" t="s">
        <v>243</v>
      </c>
      <c r="C28" s="155"/>
      <c r="D28" s="155"/>
      <c r="E28" s="155"/>
    </row>
    <row r="29" spans="1:5" ht="15" customHeight="1" x14ac:dyDescent="0.3">
      <c r="A29" s="5" t="s">
        <v>402</v>
      </c>
      <c r="B29" s="6" t="s">
        <v>244</v>
      </c>
      <c r="C29" s="155"/>
      <c r="D29" s="155"/>
      <c r="E29" s="155"/>
    </row>
    <row r="30" spans="1:5" ht="15" customHeight="1" x14ac:dyDescent="0.3">
      <c r="A30" s="5" t="s">
        <v>403</v>
      </c>
      <c r="B30" s="6" t="s">
        <v>249</v>
      </c>
      <c r="C30" s="155"/>
      <c r="D30" s="155"/>
      <c r="E30" s="155"/>
    </row>
    <row r="31" spans="1:5" ht="15" customHeight="1" x14ac:dyDescent="0.3">
      <c r="A31" s="7" t="s">
        <v>430</v>
      </c>
      <c r="B31" s="8" t="s">
        <v>252</v>
      </c>
      <c r="C31" s="155"/>
      <c r="D31" s="155"/>
      <c r="E31" s="155"/>
    </row>
    <row r="32" spans="1:5" ht="15" customHeight="1" x14ac:dyDescent="0.3">
      <c r="A32" s="5" t="s">
        <v>404</v>
      </c>
      <c r="B32" s="6" t="s">
        <v>253</v>
      </c>
      <c r="C32" s="155"/>
      <c r="D32" s="155"/>
      <c r="E32" s="155"/>
    </row>
    <row r="33" spans="1:5" ht="15" customHeight="1" x14ac:dyDescent="0.3">
      <c r="A33" s="35" t="s">
        <v>431</v>
      </c>
      <c r="B33" s="40" t="s">
        <v>254</v>
      </c>
      <c r="C33" s="155"/>
      <c r="D33" s="155"/>
      <c r="E33" s="155"/>
    </row>
    <row r="34" spans="1:5" ht="15" customHeight="1" x14ac:dyDescent="0.3">
      <c r="A34" s="13" t="s">
        <v>255</v>
      </c>
      <c r="B34" s="6" t="s">
        <v>256</v>
      </c>
      <c r="C34" s="155"/>
      <c r="D34" s="155"/>
      <c r="E34" s="155"/>
    </row>
    <row r="35" spans="1:5" ht="15" customHeight="1" x14ac:dyDescent="0.3">
      <c r="A35" s="13" t="s">
        <v>405</v>
      </c>
      <c r="B35" s="6" t="s">
        <v>257</v>
      </c>
      <c r="C35" s="155"/>
      <c r="D35" s="155"/>
      <c r="E35" s="155"/>
    </row>
    <row r="36" spans="1:5" ht="15" customHeight="1" x14ac:dyDescent="0.3">
      <c r="A36" s="13" t="s">
        <v>406</v>
      </c>
      <c r="B36" s="6" t="s">
        <v>258</v>
      </c>
      <c r="C36" s="155"/>
      <c r="D36" s="155"/>
      <c r="E36" s="155"/>
    </row>
    <row r="37" spans="1:5" ht="15" customHeight="1" x14ac:dyDescent="0.3">
      <c r="A37" s="13" t="s">
        <v>407</v>
      </c>
      <c r="B37" s="6" t="s">
        <v>259</v>
      </c>
      <c r="C37" s="155"/>
      <c r="D37" s="155"/>
      <c r="E37" s="155"/>
    </row>
    <row r="38" spans="1:5" ht="15" customHeight="1" x14ac:dyDescent="0.3">
      <c r="A38" s="13" t="s">
        <v>260</v>
      </c>
      <c r="B38" s="6" t="s">
        <v>261</v>
      </c>
      <c r="C38" s="155">
        <v>50000</v>
      </c>
      <c r="D38" s="155">
        <v>44987</v>
      </c>
      <c r="E38" s="155">
        <v>44980</v>
      </c>
    </row>
    <row r="39" spans="1:5" ht="15" customHeight="1" x14ac:dyDescent="0.3">
      <c r="A39" s="13" t="s">
        <v>262</v>
      </c>
      <c r="B39" s="6" t="s">
        <v>263</v>
      </c>
      <c r="C39" s="155"/>
      <c r="D39" s="155"/>
      <c r="E39" s="155"/>
    </row>
    <row r="40" spans="1:5" ht="15" customHeight="1" x14ac:dyDescent="0.3">
      <c r="A40" s="13" t="s">
        <v>264</v>
      </c>
      <c r="B40" s="6" t="s">
        <v>265</v>
      </c>
      <c r="C40" s="155"/>
      <c r="D40" s="155"/>
      <c r="E40" s="155"/>
    </row>
    <row r="41" spans="1:5" ht="15" customHeight="1" x14ac:dyDescent="0.3">
      <c r="A41" s="13" t="s">
        <v>408</v>
      </c>
      <c r="B41" s="6" t="s">
        <v>266</v>
      </c>
      <c r="C41" s="155"/>
      <c r="D41" s="155"/>
      <c r="E41" s="155"/>
    </row>
    <row r="42" spans="1:5" ht="15" customHeight="1" x14ac:dyDescent="0.3">
      <c r="A42" s="13" t="s">
        <v>409</v>
      </c>
      <c r="B42" s="6" t="s">
        <v>267</v>
      </c>
      <c r="C42" s="155"/>
      <c r="D42" s="155"/>
      <c r="E42" s="155"/>
    </row>
    <row r="43" spans="1:5" ht="15" customHeight="1" x14ac:dyDescent="0.3">
      <c r="A43" s="13" t="s">
        <v>410</v>
      </c>
      <c r="B43" s="6" t="s">
        <v>936</v>
      </c>
      <c r="C43" s="155">
        <v>3487</v>
      </c>
      <c r="D43" s="155">
        <v>240000</v>
      </c>
      <c r="E43" s="155">
        <v>239841</v>
      </c>
    </row>
    <row r="44" spans="1:5" ht="15" customHeight="1" x14ac:dyDescent="0.3">
      <c r="A44" s="39" t="s">
        <v>432</v>
      </c>
      <c r="B44" s="40" t="s">
        <v>269</v>
      </c>
      <c r="C44" s="157">
        <f>SUM(C34:C43)</f>
        <v>53487</v>
      </c>
      <c r="D44" s="157">
        <f>SUM(D34:D43)</f>
        <v>284987</v>
      </c>
      <c r="E44" s="157">
        <f>SUM(E34:E43)</f>
        <v>284821</v>
      </c>
    </row>
    <row r="45" spans="1:5" ht="15" customHeight="1" x14ac:dyDescent="0.3">
      <c r="A45" s="13" t="s">
        <v>278</v>
      </c>
      <c r="B45" s="6" t="s">
        <v>279</v>
      </c>
      <c r="C45" s="155"/>
      <c r="D45" s="155"/>
      <c r="E45" s="155"/>
    </row>
    <row r="46" spans="1:5" ht="15" customHeight="1" x14ac:dyDescent="0.3">
      <c r="A46" s="5" t="s">
        <v>565</v>
      </c>
      <c r="B46" s="6" t="s">
        <v>280</v>
      </c>
      <c r="C46" s="155"/>
      <c r="D46" s="155"/>
      <c r="E46" s="155"/>
    </row>
    <row r="47" spans="1:5" ht="15" customHeight="1" x14ac:dyDescent="0.3">
      <c r="A47" s="5" t="s">
        <v>566</v>
      </c>
      <c r="B47" s="6" t="s">
        <v>281</v>
      </c>
      <c r="C47" s="155"/>
      <c r="D47" s="155"/>
      <c r="E47" s="155"/>
    </row>
    <row r="48" spans="1:5" ht="15" customHeight="1" x14ac:dyDescent="0.3">
      <c r="A48" s="5" t="s">
        <v>414</v>
      </c>
      <c r="B48" s="6" t="s">
        <v>567</v>
      </c>
      <c r="C48" s="155"/>
      <c r="D48" s="155"/>
      <c r="E48" s="155"/>
    </row>
    <row r="49" spans="1:5" ht="15" customHeight="1" x14ac:dyDescent="0.3">
      <c r="A49" s="13" t="s">
        <v>415</v>
      </c>
      <c r="B49" s="6" t="s">
        <v>568</v>
      </c>
      <c r="C49" s="155"/>
      <c r="D49" s="155"/>
      <c r="E49" s="155"/>
    </row>
    <row r="50" spans="1:5" ht="15" customHeight="1" x14ac:dyDescent="0.3">
      <c r="A50" s="35" t="s">
        <v>434</v>
      </c>
      <c r="B50" s="40" t="s">
        <v>282</v>
      </c>
      <c r="C50" s="155"/>
      <c r="D50" s="155">
        <f>SUM(D45:D49)</f>
        <v>0</v>
      </c>
      <c r="E50" s="155">
        <f>SUM(E45:E49)</f>
        <v>0</v>
      </c>
    </row>
    <row r="51" spans="1:5" ht="15" customHeight="1" x14ac:dyDescent="0.3">
      <c r="A51" s="60" t="s">
        <v>494</v>
      </c>
      <c r="B51" s="63"/>
      <c r="C51" s="158">
        <f>C19+C33+C44+C50</f>
        <v>53487</v>
      </c>
      <c r="D51" s="158">
        <f>D19+D33+D44+D50</f>
        <v>284987</v>
      </c>
      <c r="E51" s="158">
        <f>E19+E33+E44+E50</f>
        <v>284821</v>
      </c>
    </row>
    <row r="52" spans="1:5" ht="15" customHeight="1" x14ac:dyDescent="0.3">
      <c r="A52" s="5" t="s">
        <v>224</v>
      </c>
      <c r="B52" s="6" t="s">
        <v>225</v>
      </c>
      <c r="C52" s="155"/>
      <c r="D52" s="155"/>
      <c r="E52" s="155"/>
    </row>
    <row r="53" spans="1:5" ht="15" customHeight="1" x14ac:dyDescent="0.3">
      <c r="A53" s="5" t="s">
        <v>226</v>
      </c>
      <c r="B53" s="6" t="s">
        <v>227</v>
      </c>
      <c r="C53" s="155"/>
      <c r="D53" s="155"/>
      <c r="E53" s="155"/>
    </row>
    <row r="54" spans="1:5" ht="15" customHeight="1" x14ac:dyDescent="0.3">
      <c r="A54" s="5" t="s">
        <v>392</v>
      </c>
      <c r="B54" s="6" t="s">
        <v>228</v>
      </c>
      <c r="C54" s="155"/>
      <c r="D54" s="155"/>
      <c r="E54" s="155"/>
    </row>
    <row r="55" spans="1:5" ht="15" customHeight="1" x14ac:dyDescent="0.3">
      <c r="A55" s="5" t="s">
        <v>393</v>
      </c>
      <c r="B55" s="6" t="s">
        <v>229</v>
      </c>
      <c r="C55" s="155"/>
      <c r="D55" s="155"/>
      <c r="E55" s="155"/>
    </row>
    <row r="56" spans="1:5" ht="15" customHeight="1" x14ac:dyDescent="0.3">
      <c r="A56" s="5" t="s">
        <v>394</v>
      </c>
      <c r="B56" s="6" t="s">
        <v>230</v>
      </c>
      <c r="C56" s="155"/>
      <c r="D56" s="155"/>
      <c r="E56" s="155"/>
    </row>
    <row r="57" spans="1:5" ht="15" customHeight="1" x14ac:dyDescent="0.3">
      <c r="A57" s="35" t="s">
        <v>428</v>
      </c>
      <c r="B57" s="40" t="s">
        <v>231</v>
      </c>
      <c r="C57" s="155"/>
      <c r="D57" s="155"/>
      <c r="E57" s="155"/>
    </row>
    <row r="58" spans="1:5" ht="15" customHeight="1" x14ac:dyDescent="0.3">
      <c r="A58" s="13" t="s">
        <v>411</v>
      </c>
      <c r="B58" s="6" t="s">
        <v>270</v>
      </c>
      <c r="C58" s="155"/>
      <c r="D58" s="155"/>
      <c r="E58" s="155"/>
    </row>
    <row r="59" spans="1:5" ht="15" customHeight="1" x14ac:dyDescent="0.3">
      <c r="A59" s="13" t="s">
        <v>412</v>
      </c>
      <c r="B59" s="6" t="s">
        <v>271</v>
      </c>
      <c r="C59" s="155"/>
      <c r="D59" s="155"/>
      <c r="E59" s="155"/>
    </row>
    <row r="60" spans="1:5" ht="15" customHeight="1" x14ac:dyDescent="0.3">
      <c r="A60" s="13" t="s">
        <v>272</v>
      </c>
      <c r="B60" s="6" t="s">
        <v>273</v>
      </c>
      <c r="C60" s="155"/>
      <c r="D60" s="155"/>
      <c r="E60" s="155"/>
    </row>
    <row r="61" spans="1:5" ht="15" customHeight="1" x14ac:dyDescent="0.3">
      <c r="A61" s="13" t="s">
        <v>413</v>
      </c>
      <c r="B61" s="6" t="s">
        <v>274</v>
      </c>
      <c r="C61" s="155"/>
      <c r="D61" s="155"/>
      <c r="E61" s="155"/>
    </row>
    <row r="62" spans="1:5" ht="15" customHeight="1" x14ac:dyDescent="0.3">
      <c r="A62" s="13" t="s">
        <v>275</v>
      </c>
      <c r="B62" s="6" t="s">
        <v>276</v>
      </c>
      <c r="C62" s="155"/>
      <c r="D62" s="155"/>
      <c r="E62" s="155"/>
    </row>
    <row r="63" spans="1:5" ht="15" customHeight="1" x14ac:dyDescent="0.3">
      <c r="A63" s="35" t="s">
        <v>433</v>
      </c>
      <c r="B63" s="40" t="s">
        <v>277</v>
      </c>
      <c r="C63" s="155"/>
      <c r="D63" s="155"/>
      <c r="E63" s="155"/>
    </row>
    <row r="64" spans="1:5" ht="15" customHeight="1" x14ac:dyDescent="0.3">
      <c r="A64" s="13" t="s">
        <v>283</v>
      </c>
      <c r="B64" s="6" t="s">
        <v>284</v>
      </c>
      <c r="C64" s="155"/>
      <c r="D64" s="155"/>
      <c r="E64" s="155"/>
    </row>
    <row r="65" spans="1:5" ht="15" customHeight="1" x14ac:dyDescent="0.3">
      <c r="A65" s="5" t="s">
        <v>416</v>
      </c>
      <c r="B65" s="6" t="s">
        <v>285</v>
      </c>
      <c r="C65" s="155"/>
      <c r="D65" s="155"/>
      <c r="E65" s="155"/>
    </row>
    <row r="66" spans="1:5" ht="15" customHeight="1" x14ac:dyDescent="0.3">
      <c r="A66" s="13" t="s">
        <v>417</v>
      </c>
      <c r="B66" s="6" t="s">
        <v>286</v>
      </c>
      <c r="C66" s="155"/>
      <c r="D66" s="155"/>
      <c r="E66" s="155"/>
    </row>
    <row r="67" spans="1:5" ht="15" customHeight="1" x14ac:dyDescent="0.3">
      <c r="A67" s="35" t="s">
        <v>436</v>
      </c>
      <c r="B67" s="40" t="s">
        <v>287</v>
      </c>
      <c r="C67" s="155"/>
      <c r="D67" s="155"/>
      <c r="E67" s="155"/>
    </row>
    <row r="68" spans="1:5" ht="15" customHeight="1" x14ac:dyDescent="0.3">
      <c r="A68" s="60" t="s">
        <v>493</v>
      </c>
      <c r="B68" s="63"/>
      <c r="C68" s="159"/>
      <c r="D68" s="159"/>
      <c r="E68" s="159"/>
    </row>
    <row r="69" spans="1:5" ht="15.6" x14ac:dyDescent="0.3">
      <c r="A69" s="70" t="s">
        <v>435</v>
      </c>
      <c r="B69" s="64" t="s">
        <v>288</v>
      </c>
      <c r="C69" s="160">
        <f>C51+C68</f>
        <v>53487</v>
      </c>
      <c r="D69" s="160">
        <f>D51+D68</f>
        <v>284987</v>
      </c>
      <c r="E69" s="160">
        <f>E51+E68</f>
        <v>284821</v>
      </c>
    </row>
    <row r="70" spans="1:5" ht="15.6" x14ac:dyDescent="0.3">
      <c r="A70" s="72" t="s">
        <v>547</v>
      </c>
      <c r="B70" s="73"/>
      <c r="C70" s="161">
        <f>C51-'1_kiadások kv szerv'!C75</f>
        <v>53487</v>
      </c>
      <c r="D70" s="161">
        <f>D51-'1_kiadások kv szerv'!D75</f>
        <v>284987</v>
      </c>
      <c r="E70" s="161">
        <f>E51-'1_kiadások kv szerv'!E75</f>
        <v>284821</v>
      </c>
    </row>
    <row r="71" spans="1:5" ht="15.6" x14ac:dyDescent="0.3">
      <c r="A71" s="72" t="s">
        <v>548</v>
      </c>
      <c r="B71" s="73"/>
      <c r="C71" s="161">
        <f>C68-'1_kiadások kv szerv'!C98</f>
        <v>0</v>
      </c>
      <c r="D71" s="161">
        <f>D68-'1_kiadások kv szerv'!D98</f>
        <v>0</v>
      </c>
      <c r="E71" s="161">
        <f>E68-'1_kiadások kv szerv'!E98</f>
        <v>0</v>
      </c>
    </row>
    <row r="72" spans="1:5" x14ac:dyDescent="0.3">
      <c r="A72" s="33" t="s">
        <v>418</v>
      </c>
      <c r="B72" s="5" t="s">
        <v>289</v>
      </c>
      <c r="C72" s="155"/>
      <c r="D72" s="155"/>
      <c r="E72" s="155"/>
    </row>
    <row r="73" spans="1:5" x14ac:dyDescent="0.3">
      <c r="A73" s="13" t="s">
        <v>290</v>
      </c>
      <c r="B73" s="5" t="s">
        <v>291</v>
      </c>
      <c r="C73" s="155"/>
      <c r="D73" s="155"/>
      <c r="E73" s="155"/>
    </row>
    <row r="74" spans="1:5" x14ac:dyDescent="0.3">
      <c r="A74" s="33" t="s">
        <v>419</v>
      </c>
      <c r="B74" s="5" t="s">
        <v>292</v>
      </c>
      <c r="C74" s="155"/>
      <c r="D74" s="155"/>
      <c r="E74" s="155"/>
    </row>
    <row r="75" spans="1:5" x14ac:dyDescent="0.3">
      <c r="A75" s="15" t="s">
        <v>437</v>
      </c>
      <c r="B75" s="7" t="s">
        <v>293</v>
      </c>
      <c r="C75" s="155"/>
      <c r="D75" s="155"/>
      <c r="E75" s="155"/>
    </row>
    <row r="76" spans="1:5" x14ac:dyDescent="0.3">
      <c r="A76" s="13" t="s">
        <v>420</v>
      </c>
      <c r="B76" s="5" t="s">
        <v>294</v>
      </c>
      <c r="C76" s="155"/>
      <c r="D76" s="155"/>
      <c r="E76" s="155"/>
    </row>
    <row r="77" spans="1:5" x14ac:dyDescent="0.3">
      <c r="A77" s="33" t="s">
        <v>295</v>
      </c>
      <c r="B77" s="5" t="s">
        <v>296</v>
      </c>
      <c r="C77" s="155"/>
      <c r="D77" s="155"/>
      <c r="E77" s="155"/>
    </row>
    <row r="78" spans="1:5" x14ac:dyDescent="0.3">
      <c r="A78" s="13" t="s">
        <v>421</v>
      </c>
      <c r="B78" s="5" t="s">
        <v>297</v>
      </c>
      <c r="C78" s="155"/>
      <c r="D78" s="155"/>
      <c r="E78" s="155"/>
    </row>
    <row r="79" spans="1:5" x14ac:dyDescent="0.3">
      <c r="A79" s="33" t="s">
        <v>298</v>
      </c>
      <c r="B79" s="5" t="s">
        <v>299</v>
      </c>
      <c r="C79" s="155"/>
      <c r="D79" s="155"/>
      <c r="E79" s="155"/>
    </row>
    <row r="80" spans="1:5" x14ac:dyDescent="0.3">
      <c r="A80" s="14" t="s">
        <v>438</v>
      </c>
      <c r="B80" s="7" t="s">
        <v>300</v>
      </c>
      <c r="C80" s="155"/>
      <c r="D80" s="155"/>
      <c r="E80" s="155"/>
    </row>
    <row r="81" spans="1:5" x14ac:dyDescent="0.3">
      <c r="A81" s="5" t="s">
        <v>545</v>
      </c>
      <c r="B81" s="5" t="s">
        <v>301</v>
      </c>
      <c r="C81" s="155">
        <v>322513</v>
      </c>
      <c r="D81" s="155">
        <v>338515</v>
      </c>
      <c r="E81" s="155">
        <v>338515</v>
      </c>
    </row>
    <row r="82" spans="1:5" x14ac:dyDescent="0.3">
      <c r="A82" s="5" t="s">
        <v>546</v>
      </c>
      <c r="B82" s="5" t="s">
        <v>301</v>
      </c>
      <c r="C82" s="155"/>
      <c r="D82" s="155"/>
      <c r="E82" s="155"/>
    </row>
    <row r="83" spans="1:5" x14ac:dyDescent="0.3">
      <c r="A83" s="5" t="s">
        <v>543</v>
      </c>
      <c r="B83" s="5" t="s">
        <v>302</v>
      </c>
      <c r="C83" s="155"/>
      <c r="D83" s="155"/>
      <c r="E83" s="155"/>
    </row>
    <row r="84" spans="1:5" x14ac:dyDescent="0.3">
      <c r="A84" s="5" t="s">
        <v>544</v>
      </c>
      <c r="B84" s="5" t="s">
        <v>302</v>
      </c>
      <c r="C84" s="155"/>
      <c r="D84" s="155"/>
      <c r="E84" s="155"/>
    </row>
    <row r="85" spans="1:5" x14ac:dyDescent="0.3">
      <c r="A85" s="7" t="s">
        <v>439</v>
      </c>
      <c r="B85" s="7" t="s">
        <v>303</v>
      </c>
      <c r="C85" s="133">
        <f>SUM(C81:C84)</f>
        <v>322513</v>
      </c>
      <c r="D85" s="133">
        <f>SUM(D81:D84)</f>
        <v>338515</v>
      </c>
      <c r="E85" s="133">
        <f>SUM(E81:E84)</f>
        <v>338515</v>
      </c>
    </row>
    <row r="86" spans="1:5" x14ac:dyDescent="0.3">
      <c r="A86" s="33" t="s">
        <v>304</v>
      </c>
      <c r="B86" s="5" t="s">
        <v>305</v>
      </c>
      <c r="C86" s="155"/>
      <c r="D86" s="155"/>
      <c r="E86" s="155"/>
    </row>
    <row r="87" spans="1:5" x14ac:dyDescent="0.3">
      <c r="A87" s="33" t="s">
        <v>306</v>
      </c>
      <c r="B87" s="5" t="s">
        <v>307</v>
      </c>
      <c r="C87" s="155"/>
      <c r="D87" s="155"/>
      <c r="E87" s="155"/>
    </row>
    <row r="88" spans="1:5" x14ac:dyDescent="0.3">
      <c r="A88" s="33" t="s">
        <v>308</v>
      </c>
      <c r="B88" s="5" t="s">
        <v>309</v>
      </c>
      <c r="C88" s="155">
        <v>15330000</v>
      </c>
      <c r="D88" s="155">
        <v>16082000</v>
      </c>
      <c r="E88" s="155">
        <v>16082000</v>
      </c>
    </row>
    <row r="89" spans="1:5" x14ac:dyDescent="0.3">
      <c r="A89" s="33" t="s">
        <v>310</v>
      </c>
      <c r="B89" s="5" t="s">
        <v>311</v>
      </c>
      <c r="C89" s="155"/>
      <c r="D89" s="155"/>
      <c r="E89" s="155"/>
    </row>
    <row r="90" spans="1:5" x14ac:dyDescent="0.3">
      <c r="A90" s="13" t="s">
        <v>422</v>
      </c>
      <c r="B90" s="5" t="s">
        <v>312</v>
      </c>
      <c r="C90" s="155">
        <v>0</v>
      </c>
      <c r="D90" s="155"/>
      <c r="E90" s="155"/>
    </row>
    <row r="91" spans="1:5" x14ac:dyDescent="0.3">
      <c r="A91" s="15" t="s">
        <v>440</v>
      </c>
      <c r="B91" s="7" t="s">
        <v>313</v>
      </c>
      <c r="C91" s="133">
        <f>SUM(C85:C90)</f>
        <v>15652513</v>
      </c>
      <c r="D91" s="133">
        <f>SUM(D85:D90)</f>
        <v>16420515</v>
      </c>
      <c r="E91" s="133">
        <f>SUM(E85:E90)</f>
        <v>16420515</v>
      </c>
    </row>
    <row r="92" spans="1:5" x14ac:dyDescent="0.3">
      <c r="A92" s="13" t="s">
        <v>314</v>
      </c>
      <c r="B92" s="5" t="s">
        <v>315</v>
      </c>
      <c r="C92" s="155"/>
      <c r="D92" s="155"/>
      <c r="E92" s="155"/>
    </row>
    <row r="93" spans="1:5" x14ac:dyDescent="0.3">
      <c r="A93" s="13" t="s">
        <v>316</v>
      </c>
      <c r="B93" s="5" t="s">
        <v>317</v>
      </c>
      <c r="C93" s="155"/>
      <c r="D93" s="155"/>
      <c r="E93" s="155"/>
    </row>
    <row r="94" spans="1:5" x14ac:dyDescent="0.3">
      <c r="A94" s="33" t="s">
        <v>318</v>
      </c>
      <c r="B94" s="5" t="s">
        <v>319</v>
      </c>
      <c r="C94" s="155"/>
      <c r="D94" s="155"/>
      <c r="E94" s="155"/>
    </row>
    <row r="95" spans="1:5" x14ac:dyDescent="0.3">
      <c r="A95" s="33" t="s">
        <v>423</v>
      </c>
      <c r="B95" s="5" t="s">
        <v>320</v>
      </c>
      <c r="C95" s="155"/>
      <c r="D95" s="155"/>
      <c r="E95" s="155"/>
    </row>
    <row r="96" spans="1:5" x14ac:dyDescent="0.3">
      <c r="A96" s="14" t="s">
        <v>441</v>
      </c>
      <c r="B96" s="7" t="s">
        <v>321</v>
      </c>
      <c r="C96" s="155"/>
      <c r="D96" s="155"/>
      <c r="E96" s="155"/>
    </row>
    <row r="97" spans="1:5" x14ac:dyDescent="0.3">
      <c r="A97" s="15" t="s">
        <v>322</v>
      </c>
      <c r="B97" s="7" t="s">
        <v>323</v>
      </c>
      <c r="C97" s="155"/>
      <c r="D97" s="155"/>
      <c r="E97" s="155"/>
    </row>
    <row r="98" spans="1:5" ht="15.6" x14ac:dyDescent="0.3">
      <c r="A98" s="67" t="s">
        <v>442</v>
      </c>
      <c r="B98" s="68" t="s">
        <v>324</v>
      </c>
      <c r="C98" s="193">
        <f>C91</f>
        <v>15652513</v>
      </c>
      <c r="D98" s="193">
        <f>D91</f>
        <v>16420515</v>
      </c>
      <c r="E98" s="193">
        <f>E91</f>
        <v>16420515</v>
      </c>
    </row>
    <row r="99" spans="1:5" ht="15.6" x14ac:dyDescent="0.3">
      <c r="A99" s="76" t="s">
        <v>425</v>
      </c>
      <c r="B99" s="80"/>
      <c r="C99" s="208">
        <f>C69+C98</f>
        <v>15706000</v>
      </c>
      <c r="D99" s="208">
        <f>D69+D98</f>
        <v>16705502</v>
      </c>
      <c r="E99" s="208">
        <f>E69+E98</f>
        <v>16705336</v>
      </c>
    </row>
  </sheetData>
  <mergeCells count="2">
    <mergeCell ref="A1:E1"/>
    <mergeCell ref="A2:E2"/>
  </mergeCells>
  <phoneticPr fontId="0" type="noConversion"/>
  <pageMargins left="0.49" right="0.46" top="0.74803149606299213" bottom="0.74803149606299213" header="0.31496062992125984" footer="0.31496062992125984"/>
  <pageSetup paperSize="9" scale="63" fitToHeight="2" orientation="portrait" r:id="rId1"/>
  <headerFooter>
    <oddHeader>&amp;C2. számú melléklet az önkormányzat 2020. évi zárszámadásról szóló 4/2021. (V.26.) önkormányzati rendelethez</oddHeader>
    <oddFooter>&amp;P. oldal, összesen: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  <pageSetUpPr fitToPage="1"/>
  </sheetPr>
  <dimension ref="A1:G99"/>
  <sheetViews>
    <sheetView zoomScaleNormal="100" workbookViewId="0">
      <selection activeCell="D22" sqref="D22"/>
    </sheetView>
  </sheetViews>
  <sheetFormatPr defaultRowHeight="14.4" x14ac:dyDescent="0.3"/>
  <cols>
    <col min="1" max="1" width="92.5546875" customWidth="1"/>
    <col min="3" max="3" width="14.33203125" customWidth="1"/>
    <col min="4" max="4" width="14.109375" customWidth="1"/>
    <col min="5" max="5" width="14" customWidth="1"/>
  </cols>
  <sheetData>
    <row r="1" spans="1:7" ht="36" customHeight="1" x14ac:dyDescent="0.35">
      <c r="A1" s="220" t="s">
        <v>951</v>
      </c>
      <c r="B1" s="236"/>
      <c r="C1" s="236"/>
      <c r="D1" s="236"/>
      <c r="E1" s="236"/>
    </row>
    <row r="2" spans="1:7" ht="24" customHeight="1" x14ac:dyDescent="0.35">
      <c r="A2" s="224" t="s">
        <v>940</v>
      </c>
      <c r="B2" s="221"/>
      <c r="C2" s="221"/>
      <c r="D2" s="221"/>
      <c r="E2" s="221"/>
      <c r="G2" s="51"/>
    </row>
    <row r="3" spans="1:7" ht="18" x14ac:dyDescent="0.35">
      <c r="A3" s="38"/>
    </row>
    <row r="4" spans="1:7" x14ac:dyDescent="0.3">
      <c r="A4" s="54" t="s">
        <v>555</v>
      </c>
    </row>
    <row r="5" spans="1:7" ht="26.4" x14ac:dyDescent="0.3">
      <c r="A5" s="2" t="s">
        <v>32</v>
      </c>
      <c r="B5" s="3" t="s">
        <v>4</v>
      </c>
      <c r="C5" s="3" t="s">
        <v>561</v>
      </c>
      <c r="D5" s="3" t="s">
        <v>6</v>
      </c>
      <c r="E5" s="53" t="s">
        <v>7</v>
      </c>
    </row>
    <row r="6" spans="1:7" ht="15" customHeight="1" x14ac:dyDescent="0.3">
      <c r="A6" s="29" t="s">
        <v>204</v>
      </c>
      <c r="B6" s="6" t="s">
        <v>205</v>
      </c>
      <c r="C6" s="172">
        <f>'2_bevételek egyszerűsített önk'!C6+'2_bevétel egyszerűsített kvsz'!C6</f>
        <v>19233606</v>
      </c>
      <c r="D6" s="172">
        <f>'2_bevételek egyszerűsített önk'!D6+'2_bevétel egyszerűsített kvsz'!D6</f>
        <v>19352867</v>
      </c>
      <c r="E6" s="172">
        <f>'2_bevételek egyszerűsített önk'!E6+'2_bevétel egyszerűsített kvsz'!E6</f>
        <v>19352867</v>
      </c>
    </row>
    <row r="7" spans="1:7" ht="15" customHeight="1" x14ac:dyDescent="0.3">
      <c r="A7" s="5" t="s">
        <v>206</v>
      </c>
      <c r="B7" s="6" t="s">
        <v>207</v>
      </c>
      <c r="C7" s="172">
        <f>'2_bevételek egyszerűsített önk'!C7+'2_bevétel egyszerűsített kvsz'!C7</f>
        <v>12293470</v>
      </c>
      <c r="D7" s="172">
        <f>'2_bevételek egyszerűsített önk'!D7+'2_bevétel egyszerűsített kvsz'!D7</f>
        <v>13691150</v>
      </c>
      <c r="E7" s="172">
        <f>'2_bevételek egyszerűsített önk'!E7+'2_bevétel egyszerűsített kvsz'!E7</f>
        <v>13691150</v>
      </c>
    </row>
    <row r="8" spans="1:7" ht="15" customHeight="1" x14ac:dyDescent="0.3">
      <c r="A8" s="5" t="s">
        <v>208</v>
      </c>
      <c r="B8" s="6" t="s">
        <v>953</v>
      </c>
      <c r="C8" s="172">
        <f>'2_bevételek egyszerűsített önk'!C8+'2_bevétel egyszerűsített kvsz'!C8</f>
        <v>5977000</v>
      </c>
      <c r="D8" s="172">
        <f>'2_bevételek egyszerűsített önk'!D8+'2_bevétel egyszerűsített kvsz'!D8</f>
        <v>5977000</v>
      </c>
      <c r="E8" s="172">
        <f>'2_bevételek egyszerűsített önk'!E8+'2_bevétel egyszerűsített kvsz'!E8</f>
        <v>5977000</v>
      </c>
    </row>
    <row r="9" spans="1:7" ht="15" customHeight="1" x14ac:dyDescent="0.3">
      <c r="A9" s="5" t="s">
        <v>952</v>
      </c>
      <c r="B9" s="6" t="s">
        <v>954</v>
      </c>
      <c r="C9" s="172"/>
      <c r="D9" s="172"/>
      <c r="E9" s="172"/>
    </row>
    <row r="10" spans="1:7" ht="15" customHeight="1" x14ac:dyDescent="0.3">
      <c r="A10" s="5" t="s">
        <v>209</v>
      </c>
      <c r="B10" s="6" t="s">
        <v>210</v>
      </c>
      <c r="C10" s="172">
        <f>'2_bevételek egyszerűsített önk'!C10+'2_bevétel egyszerűsített kvsz'!C10</f>
        <v>1800000</v>
      </c>
      <c r="D10" s="172">
        <f>'2_bevételek egyszerűsített önk'!D10+'2_bevétel egyszerűsített kvsz'!D10</f>
        <v>2046810</v>
      </c>
      <c r="E10" s="172">
        <f>'2_bevételek egyszerűsített önk'!E10+'2_bevétel egyszerűsített kvsz'!E10</f>
        <v>2046810</v>
      </c>
    </row>
    <row r="11" spans="1:7" ht="15" customHeight="1" x14ac:dyDescent="0.3">
      <c r="A11" s="5" t="s">
        <v>211</v>
      </c>
      <c r="B11" s="6" t="s">
        <v>212</v>
      </c>
      <c r="C11" s="172">
        <f>'2_bevételek egyszerűsített önk'!C11+'2_bevétel egyszerűsített kvsz'!C11</f>
        <v>0</v>
      </c>
      <c r="D11" s="172">
        <f>'2_bevételek egyszerűsített önk'!D11+'2_bevétel egyszerűsített kvsz'!D11</f>
        <v>990600</v>
      </c>
      <c r="E11" s="172">
        <f>'2_bevételek egyszerűsített önk'!E11+'2_bevétel egyszerűsített kvsz'!E11</f>
        <v>990600</v>
      </c>
    </row>
    <row r="12" spans="1:7" ht="15" customHeight="1" x14ac:dyDescent="0.3">
      <c r="A12" s="5" t="s">
        <v>213</v>
      </c>
      <c r="B12" s="6" t="s">
        <v>214</v>
      </c>
      <c r="C12" s="172">
        <f>'2_bevételek egyszerűsített önk'!C12+'2_bevétel egyszerűsített kvsz'!C12</f>
        <v>0</v>
      </c>
      <c r="D12" s="172">
        <f>'2_bevételek egyszerűsített önk'!D12+'2_bevétel egyszerűsített kvsz'!D12</f>
        <v>0</v>
      </c>
      <c r="E12" s="172">
        <f>'2_bevételek egyszerűsített önk'!E12+'2_bevétel egyszerűsített kvsz'!E12</f>
        <v>0</v>
      </c>
    </row>
    <row r="13" spans="1:7" ht="15" customHeight="1" x14ac:dyDescent="0.3">
      <c r="A13" s="7" t="s">
        <v>426</v>
      </c>
      <c r="B13" s="8" t="s">
        <v>215</v>
      </c>
      <c r="C13" s="168">
        <f>'2_bevételek egyszerűsített önk'!C13+'2_bevétel egyszerűsített kvsz'!C13</f>
        <v>42753748</v>
      </c>
      <c r="D13" s="168">
        <f>'2_bevételek egyszerűsített önk'!D13+'2_bevétel egyszerűsített kvsz'!D13</f>
        <v>44208944</v>
      </c>
      <c r="E13" s="168">
        <f>'2_bevételek egyszerűsített önk'!E13+'2_bevétel egyszerűsített kvsz'!E13</f>
        <v>44208944</v>
      </c>
    </row>
    <row r="14" spans="1:7" ht="15" customHeight="1" x14ac:dyDescent="0.3">
      <c r="A14" s="5" t="s">
        <v>216</v>
      </c>
      <c r="B14" s="6" t="s">
        <v>217</v>
      </c>
      <c r="C14" s="172">
        <f>'2_bevételek egyszerűsített önk'!C14+'2_bevétel egyszerűsített kvsz'!C14</f>
        <v>0</v>
      </c>
      <c r="D14" s="172">
        <f>'2_bevételek egyszerűsített önk'!D14+'2_bevétel egyszerűsített kvsz'!D14</f>
        <v>0</v>
      </c>
      <c r="E14" s="172">
        <f>'2_bevételek egyszerűsített önk'!E14+'2_bevétel egyszerűsített kvsz'!E14</f>
        <v>0</v>
      </c>
    </row>
    <row r="15" spans="1:7" ht="15" customHeight="1" x14ac:dyDescent="0.3">
      <c r="A15" s="5" t="s">
        <v>218</v>
      </c>
      <c r="B15" s="6" t="s">
        <v>219</v>
      </c>
      <c r="C15" s="172">
        <f>'2_bevételek egyszerűsített önk'!C15+'2_bevétel egyszerűsített kvsz'!C15</f>
        <v>0</v>
      </c>
      <c r="D15" s="172">
        <f>'2_bevételek egyszerűsített önk'!D15+'2_bevétel egyszerűsített kvsz'!D15</f>
        <v>0</v>
      </c>
      <c r="E15" s="172">
        <f>'2_bevételek egyszerűsített önk'!E15+'2_bevétel egyszerűsített kvsz'!E15</f>
        <v>0</v>
      </c>
    </row>
    <row r="16" spans="1:7" ht="15" customHeight="1" x14ac:dyDescent="0.3">
      <c r="A16" s="5" t="s">
        <v>389</v>
      </c>
      <c r="B16" s="6" t="s">
        <v>220</v>
      </c>
      <c r="C16" s="172">
        <f>'2_bevételek egyszerűsített önk'!C16+'2_bevétel egyszerűsített kvsz'!C16</f>
        <v>0</v>
      </c>
      <c r="D16" s="172">
        <f>'2_bevételek egyszerűsített önk'!D16+'2_bevétel egyszerűsített kvsz'!D16</f>
        <v>0</v>
      </c>
      <c r="E16" s="172">
        <f>'2_bevételek egyszerűsített önk'!E16+'2_bevétel egyszerűsített kvsz'!E16</f>
        <v>0</v>
      </c>
    </row>
    <row r="17" spans="1:5" ht="15" customHeight="1" x14ac:dyDescent="0.3">
      <c r="A17" s="5" t="s">
        <v>390</v>
      </c>
      <c r="B17" s="6" t="s">
        <v>221</v>
      </c>
      <c r="C17" s="172">
        <f>'2_bevételek egyszerűsített önk'!C17+'2_bevétel egyszerűsített kvsz'!C17</f>
        <v>0</v>
      </c>
      <c r="D17" s="172">
        <f>'2_bevételek egyszerűsített önk'!D17+'2_bevétel egyszerűsített kvsz'!D17</f>
        <v>0</v>
      </c>
      <c r="E17" s="172">
        <f>'2_bevételek egyszerűsített önk'!E17+'2_bevétel egyszerűsített kvsz'!E17</f>
        <v>0</v>
      </c>
    </row>
    <row r="18" spans="1:5" ht="15" customHeight="1" x14ac:dyDescent="0.3">
      <c r="A18" s="5" t="s">
        <v>391</v>
      </c>
      <c r="B18" s="6" t="s">
        <v>222</v>
      </c>
      <c r="C18" s="172">
        <f>'2_bevételek egyszerűsített önk'!C18+'2_bevétel egyszerűsített kvsz'!C18</f>
        <v>64985439</v>
      </c>
      <c r="D18" s="172">
        <f>'2_bevételek egyszerűsített önk'!D18+'2_bevétel egyszerűsített kvsz'!D18</f>
        <v>55000000</v>
      </c>
      <c r="E18" s="172">
        <f>'2_bevételek egyszerűsített önk'!E18+'2_bevétel egyszerűsített kvsz'!E18</f>
        <v>54931975</v>
      </c>
    </row>
    <row r="19" spans="1:5" ht="15" customHeight="1" x14ac:dyDescent="0.3">
      <c r="A19" s="35" t="s">
        <v>427</v>
      </c>
      <c r="B19" s="40" t="s">
        <v>223</v>
      </c>
      <c r="C19" s="169">
        <f>'2_bevételek egyszerűsített önk'!C19+'2_bevétel egyszerűsített kvsz'!C19</f>
        <v>107739187</v>
      </c>
      <c r="D19" s="169">
        <f>'2_bevételek egyszerűsített önk'!D19+'2_bevétel egyszerűsített kvsz'!D19</f>
        <v>99208944</v>
      </c>
      <c r="E19" s="169">
        <f>'2_bevételek egyszerűsített önk'!E19+'2_bevétel egyszerűsített kvsz'!E19</f>
        <v>99140919</v>
      </c>
    </row>
    <row r="20" spans="1:5" ht="15" customHeight="1" x14ac:dyDescent="0.3">
      <c r="A20" s="5" t="s">
        <v>395</v>
      </c>
      <c r="B20" s="6" t="s">
        <v>232</v>
      </c>
      <c r="C20" s="172">
        <f>'2_bevételek egyszerűsített önk'!C20+'2_bevétel egyszerűsített kvsz'!C20</f>
        <v>0</v>
      </c>
      <c r="D20" s="172">
        <f>'2_bevételek egyszerűsített önk'!D20+'2_bevétel egyszerűsített kvsz'!D20</f>
        <v>0</v>
      </c>
      <c r="E20" s="172">
        <f>'2_bevételek egyszerűsített önk'!E20+'2_bevétel egyszerűsített kvsz'!E20</f>
        <v>0</v>
      </c>
    </row>
    <row r="21" spans="1:5" ht="15" customHeight="1" x14ac:dyDescent="0.3">
      <c r="A21" s="5" t="s">
        <v>396</v>
      </c>
      <c r="B21" s="6" t="s">
        <v>233</v>
      </c>
      <c r="C21" s="172">
        <f>'2_bevételek egyszerűsített önk'!C21+'2_bevétel egyszerűsített kvsz'!C21</f>
        <v>0</v>
      </c>
      <c r="D21" s="172">
        <f>'2_bevételek egyszerűsített önk'!D21+'2_bevétel egyszerűsített kvsz'!D21</f>
        <v>0</v>
      </c>
      <c r="E21" s="172">
        <f>'2_bevételek egyszerűsített önk'!E21+'2_bevétel egyszerűsített kvsz'!E21</f>
        <v>0</v>
      </c>
    </row>
    <row r="22" spans="1:5" ht="15" customHeight="1" x14ac:dyDescent="0.3">
      <c r="A22" s="7" t="s">
        <v>429</v>
      </c>
      <c r="B22" s="8" t="s">
        <v>234</v>
      </c>
      <c r="C22" s="168">
        <f>'2_bevételek egyszerűsített önk'!C22+'2_bevétel egyszerűsített kvsz'!C22</f>
        <v>0</v>
      </c>
      <c r="D22" s="168">
        <f>'2_bevételek egyszerűsített önk'!D22+'2_bevétel egyszerűsített kvsz'!D22</f>
        <v>0</v>
      </c>
      <c r="E22" s="168">
        <f>'2_bevételek egyszerűsített önk'!E22+'2_bevétel egyszerűsített kvsz'!E22</f>
        <v>0</v>
      </c>
    </row>
    <row r="23" spans="1:5" ht="15" customHeight="1" x14ac:dyDescent="0.3">
      <c r="A23" s="5" t="s">
        <v>397</v>
      </c>
      <c r="B23" s="6" t="s">
        <v>235</v>
      </c>
      <c r="C23" s="172">
        <f>'2_bevételek egyszerűsített önk'!C23+'2_bevétel egyszerűsített kvsz'!C23</f>
        <v>0</v>
      </c>
      <c r="D23" s="172">
        <f>'2_bevételek egyszerűsített önk'!D23+'2_bevétel egyszerűsített kvsz'!D23</f>
        <v>0</v>
      </c>
      <c r="E23" s="172">
        <f>'2_bevételek egyszerűsített önk'!E23+'2_bevétel egyszerűsített kvsz'!E23</f>
        <v>0</v>
      </c>
    </row>
    <row r="24" spans="1:5" ht="15" customHeight="1" x14ac:dyDescent="0.3">
      <c r="A24" s="5" t="s">
        <v>398</v>
      </c>
      <c r="B24" s="6" t="s">
        <v>236</v>
      </c>
      <c r="C24" s="172">
        <f>'2_bevételek egyszerűsített önk'!C24+'2_bevétel egyszerűsített kvsz'!C24</f>
        <v>0</v>
      </c>
      <c r="D24" s="172">
        <f>'2_bevételek egyszerűsített önk'!D24+'2_bevétel egyszerűsített kvsz'!D24</f>
        <v>0</v>
      </c>
      <c r="E24" s="172">
        <f>'2_bevételek egyszerűsített önk'!E24+'2_bevétel egyszerűsített kvsz'!E24</f>
        <v>0</v>
      </c>
    </row>
    <row r="25" spans="1:5" ht="15" customHeight="1" x14ac:dyDescent="0.3">
      <c r="A25" s="5" t="s">
        <v>399</v>
      </c>
      <c r="B25" s="6" t="s">
        <v>237</v>
      </c>
      <c r="C25" s="172">
        <f>'2_bevételek egyszerűsített önk'!C25+'2_bevétel egyszerűsített kvsz'!C25</f>
        <v>1200000</v>
      </c>
      <c r="D25" s="172">
        <f>'2_bevételek egyszerűsített önk'!D25+'2_bevétel egyszerűsített kvsz'!D25</f>
        <v>1200000</v>
      </c>
      <c r="E25" s="172">
        <f>'2_bevételek egyszerűsített önk'!E25+'2_bevétel egyszerűsített kvsz'!E25</f>
        <v>1108794</v>
      </c>
    </row>
    <row r="26" spans="1:5" ht="15" customHeight="1" x14ac:dyDescent="0.3">
      <c r="A26" s="5" t="s">
        <v>400</v>
      </c>
      <c r="B26" s="6" t="s">
        <v>238</v>
      </c>
      <c r="C26" s="172">
        <f>'2_bevételek egyszerűsített önk'!C26+'2_bevétel egyszerűsített kvsz'!C26</f>
        <v>6000000</v>
      </c>
      <c r="D26" s="172">
        <f>'2_bevételek egyszerűsített önk'!D26+'2_bevétel egyszerűsített kvsz'!D26</f>
        <v>12500000</v>
      </c>
      <c r="E26" s="172">
        <f>'2_bevételek egyszerűsített önk'!E26+'2_bevétel egyszerűsített kvsz'!E26</f>
        <v>9247307</v>
      </c>
    </row>
    <row r="27" spans="1:5" ht="15" customHeight="1" x14ac:dyDescent="0.3">
      <c r="A27" s="5" t="s">
        <v>401</v>
      </c>
      <c r="B27" s="6" t="s">
        <v>241</v>
      </c>
      <c r="C27" s="172">
        <f>'2_bevételek egyszerűsített önk'!C27+'2_bevétel egyszerűsített kvsz'!C27</f>
        <v>0</v>
      </c>
      <c r="D27" s="172">
        <f>'2_bevételek egyszerűsített önk'!D27+'2_bevétel egyszerűsített kvsz'!D27</f>
        <v>0</v>
      </c>
      <c r="E27" s="172">
        <f>'2_bevételek egyszerűsített önk'!E27+'2_bevétel egyszerűsített kvsz'!E27</f>
        <v>0</v>
      </c>
    </row>
    <row r="28" spans="1:5" ht="15" customHeight="1" x14ac:dyDescent="0.3">
      <c r="A28" s="5" t="s">
        <v>242</v>
      </c>
      <c r="B28" s="6" t="s">
        <v>243</v>
      </c>
      <c r="C28" s="172">
        <f>'2_bevételek egyszerűsített önk'!C28+'2_bevétel egyszerűsített kvsz'!C28</f>
        <v>0</v>
      </c>
      <c r="D28" s="172">
        <f>'2_bevételek egyszerűsített önk'!D28+'2_bevétel egyszerűsített kvsz'!D28</f>
        <v>0</v>
      </c>
      <c r="E28" s="172">
        <f>'2_bevételek egyszerűsített önk'!E28+'2_bevétel egyszerűsített kvsz'!E28</f>
        <v>0</v>
      </c>
    </row>
    <row r="29" spans="1:5" ht="15" customHeight="1" x14ac:dyDescent="0.3">
      <c r="A29" s="5" t="s">
        <v>402</v>
      </c>
      <c r="B29" s="6" t="s">
        <v>244</v>
      </c>
      <c r="C29" s="172">
        <f>'2_bevételek egyszerűsített önk'!C29+'2_bevétel egyszerűsített kvsz'!C29</f>
        <v>1200000</v>
      </c>
      <c r="D29" s="172">
        <f>'2_bevételek egyszerűsített önk'!D29+'2_bevétel egyszerűsített kvsz'!D29</f>
        <v>0</v>
      </c>
      <c r="E29" s="172">
        <f>'2_bevételek egyszerűsített önk'!E29+'2_bevétel egyszerűsített kvsz'!E29</f>
        <v>0</v>
      </c>
    </row>
    <row r="30" spans="1:5" ht="15" customHeight="1" x14ac:dyDescent="0.3">
      <c r="A30" s="5" t="s">
        <v>403</v>
      </c>
      <c r="B30" s="6" t="s">
        <v>249</v>
      </c>
      <c r="C30" s="172">
        <f>'2_bevételek egyszerűsített önk'!C30+'2_bevétel egyszerűsített kvsz'!C30</f>
        <v>0</v>
      </c>
      <c r="D30" s="172">
        <f>'2_bevételek egyszerűsített önk'!D30+'2_bevétel egyszerűsített kvsz'!D30</f>
        <v>0</v>
      </c>
      <c r="E30" s="172">
        <f>'2_bevételek egyszerűsített önk'!E30+'2_bevétel egyszerűsített kvsz'!E30</f>
        <v>0</v>
      </c>
    </row>
    <row r="31" spans="1:5" ht="15" customHeight="1" x14ac:dyDescent="0.3">
      <c r="A31" s="7" t="s">
        <v>430</v>
      </c>
      <c r="B31" s="8" t="s">
        <v>252</v>
      </c>
      <c r="C31" s="168">
        <f>'2_bevételek egyszerűsített önk'!C31+'2_bevétel egyszerűsített kvsz'!C31</f>
        <v>7200000</v>
      </c>
      <c r="D31" s="168">
        <f>'2_bevételek egyszerűsített önk'!D31+'2_bevétel egyszerűsített kvsz'!D31</f>
        <v>12500000</v>
      </c>
      <c r="E31" s="168">
        <f>'2_bevételek egyszerűsített önk'!E31+'2_bevétel egyszerűsített kvsz'!E31</f>
        <v>9247307</v>
      </c>
    </row>
    <row r="32" spans="1:5" ht="15" customHeight="1" x14ac:dyDescent="0.3">
      <c r="A32" s="5" t="s">
        <v>404</v>
      </c>
      <c r="B32" s="6" t="s">
        <v>253</v>
      </c>
      <c r="C32" s="172">
        <f>'2_bevételek egyszerűsített önk'!C32+'2_bevétel egyszerűsített kvsz'!C32</f>
        <v>0</v>
      </c>
      <c r="D32" s="172">
        <f>'2_bevételek egyszerűsített önk'!D32+'2_bevétel egyszerűsített kvsz'!D32</f>
        <v>84000</v>
      </c>
      <c r="E32" s="172">
        <f>'2_bevételek egyszerűsített önk'!E32+'2_bevétel egyszerűsített kvsz'!E32</f>
        <v>77272</v>
      </c>
    </row>
    <row r="33" spans="1:5" ht="15" customHeight="1" x14ac:dyDescent="0.3">
      <c r="A33" s="35" t="s">
        <v>431</v>
      </c>
      <c r="B33" s="40" t="s">
        <v>254</v>
      </c>
      <c r="C33" s="169">
        <f>'2_bevételek egyszerűsített önk'!C33+'2_bevétel egyszerűsített kvsz'!C33</f>
        <v>8400000</v>
      </c>
      <c r="D33" s="169">
        <f>'2_bevételek egyszerűsített önk'!D33+'2_bevétel egyszerűsített kvsz'!D33</f>
        <v>13784000</v>
      </c>
      <c r="E33" s="169">
        <f>'2_bevételek egyszerűsített önk'!E33+'2_bevétel egyszerűsített kvsz'!E33</f>
        <v>10433373</v>
      </c>
    </row>
    <row r="34" spans="1:5" ht="15" customHeight="1" x14ac:dyDescent="0.3">
      <c r="A34" s="13" t="s">
        <v>255</v>
      </c>
      <c r="B34" s="6" t="s">
        <v>256</v>
      </c>
      <c r="C34" s="172">
        <f>'2_bevételek egyszerűsített önk'!C34+'2_bevétel egyszerűsített kvsz'!C34</f>
        <v>0</v>
      </c>
      <c r="D34" s="172">
        <f>'2_bevételek egyszerűsített önk'!D34+'2_bevétel egyszerűsített kvsz'!D34</f>
        <v>0</v>
      </c>
      <c r="E34" s="172">
        <f>'2_bevételek egyszerűsített önk'!E34+'2_bevétel egyszerűsített kvsz'!E34</f>
        <v>0</v>
      </c>
    </row>
    <row r="35" spans="1:5" ht="15" customHeight="1" x14ac:dyDescent="0.3">
      <c r="A35" s="13" t="s">
        <v>405</v>
      </c>
      <c r="B35" s="6" t="s">
        <v>257</v>
      </c>
      <c r="C35" s="172">
        <f>'2_bevételek egyszerűsített önk'!C35+'2_bevétel egyszerűsített kvsz'!C35</f>
        <v>15000</v>
      </c>
      <c r="D35" s="172">
        <f>'2_bevételek egyszerűsített önk'!D35+'2_bevétel egyszerűsített kvsz'!D35</f>
        <v>415000</v>
      </c>
      <c r="E35" s="172">
        <f>'2_bevételek egyszerűsített önk'!E35+'2_bevétel egyszerűsített kvsz'!E35</f>
        <v>412000</v>
      </c>
    </row>
    <row r="36" spans="1:5" ht="15" customHeight="1" x14ac:dyDescent="0.3">
      <c r="A36" s="13" t="s">
        <v>406</v>
      </c>
      <c r="B36" s="6" t="s">
        <v>258</v>
      </c>
      <c r="C36" s="172">
        <f>'2_bevételek egyszerűsített önk'!C36+'2_bevétel egyszerűsített kvsz'!C36</f>
        <v>0</v>
      </c>
      <c r="D36" s="172">
        <f>'2_bevételek egyszerűsített önk'!D36+'2_bevétel egyszerűsített kvsz'!D36</f>
        <v>122000</v>
      </c>
      <c r="E36" s="172">
        <f>'2_bevételek egyszerűsített önk'!E36+'2_bevétel egyszerűsített kvsz'!E36</f>
        <v>122204</v>
      </c>
    </row>
    <row r="37" spans="1:5" ht="15" customHeight="1" x14ac:dyDescent="0.3">
      <c r="A37" s="13" t="s">
        <v>407</v>
      </c>
      <c r="B37" s="6" t="s">
        <v>259</v>
      </c>
      <c r="C37" s="172">
        <f>'2_bevételek egyszerűsített önk'!C37+'2_bevétel egyszerűsített kvsz'!C37</f>
        <v>150000</v>
      </c>
      <c r="D37" s="172">
        <f>'2_bevételek egyszerűsített önk'!D37+'2_bevétel egyszerűsített kvsz'!D37</f>
        <v>2000</v>
      </c>
      <c r="E37" s="172">
        <f>'2_bevételek egyszerűsített önk'!E37+'2_bevétel egyszerűsített kvsz'!E37</f>
        <v>2000</v>
      </c>
    </row>
    <row r="38" spans="1:5" ht="15" customHeight="1" x14ac:dyDescent="0.3">
      <c r="A38" s="13" t="s">
        <v>260</v>
      </c>
      <c r="B38" s="6" t="s">
        <v>261</v>
      </c>
      <c r="C38" s="172">
        <f>'2_bevételek egyszerűsített önk'!C38+'2_bevétel egyszerűsített kvsz'!C38</f>
        <v>50000</v>
      </c>
      <c r="D38" s="172">
        <f>'2_bevételek egyszerűsített önk'!D38+'2_bevétel egyszerűsített kvsz'!D38</f>
        <v>44987</v>
      </c>
      <c r="E38" s="172">
        <f>'2_bevételek egyszerűsített önk'!E38+'2_bevétel egyszerűsített kvsz'!E38</f>
        <v>44980</v>
      </c>
    </row>
    <row r="39" spans="1:5" ht="15" customHeight="1" x14ac:dyDescent="0.3">
      <c r="A39" s="13" t="s">
        <v>262</v>
      </c>
      <c r="B39" s="6" t="s">
        <v>263</v>
      </c>
      <c r="C39" s="172">
        <f>'2_bevételek egyszerűsített önk'!C39+'2_bevétel egyszerűsített kvsz'!C39</f>
        <v>0</v>
      </c>
      <c r="D39" s="172">
        <f>'2_bevételek egyszerűsített önk'!D39+'2_bevétel egyszerűsített kvsz'!D39</f>
        <v>0</v>
      </c>
      <c r="E39" s="172">
        <f>'2_bevételek egyszerűsített önk'!E39+'2_bevétel egyszerűsített kvsz'!E39</f>
        <v>0</v>
      </c>
    </row>
    <row r="40" spans="1:5" ht="15" customHeight="1" x14ac:dyDescent="0.3">
      <c r="A40" s="13" t="s">
        <v>264</v>
      </c>
      <c r="B40" s="6" t="s">
        <v>265</v>
      </c>
      <c r="C40" s="172">
        <f>'2_bevételek egyszerűsített önk'!C40+'2_bevétel egyszerűsített kvsz'!C40</f>
        <v>0</v>
      </c>
      <c r="D40" s="172">
        <f>'2_bevételek egyszerűsített önk'!D40+'2_bevétel egyszerűsített kvsz'!D40</f>
        <v>0</v>
      </c>
      <c r="E40" s="172">
        <f>'2_bevételek egyszerűsített önk'!E40+'2_bevétel egyszerűsített kvsz'!E40</f>
        <v>0</v>
      </c>
    </row>
    <row r="41" spans="1:5" ht="15" customHeight="1" x14ac:dyDescent="0.3">
      <c r="A41" s="13" t="s">
        <v>408</v>
      </c>
      <c r="B41" s="6" t="s">
        <v>266</v>
      </c>
      <c r="C41" s="172">
        <f>'2_bevételek egyszerűsített önk'!C41+'2_bevétel egyszerűsített kvsz'!C41</f>
        <v>100</v>
      </c>
      <c r="D41" s="172">
        <f>'2_bevételek egyszerűsített önk'!D41+'2_bevétel egyszerűsített kvsz'!D41</f>
        <v>100</v>
      </c>
      <c r="E41" s="172">
        <f>'2_bevételek egyszerűsített önk'!E41+'2_bevétel egyszerűsített kvsz'!E41</f>
        <v>18</v>
      </c>
    </row>
    <row r="42" spans="1:5" ht="15" customHeight="1" x14ac:dyDescent="0.3">
      <c r="A42" s="13" t="s">
        <v>409</v>
      </c>
      <c r="B42" s="6" t="s">
        <v>267</v>
      </c>
      <c r="C42" s="172">
        <f>'2_bevételek egyszerűsített önk'!C42+'2_bevétel egyszerűsített kvsz'!C42</f>
        <v>0</v>
      </c>
      <c r="D42" s="172">
        <f>'2_bevételek egyszerűsített önk'!D42+'2_bevétel egyszerűsített kvsz'!D42</f>
        <v>0</v>
      </c>
      <c r="E42" s="172">
        <f>'2_bevételek egyszerűsített önk'!E42+'2_bevétel egyszerűsített kvsz'!E42</f>
        <v>0</v>
      </c>
    </row>
    <row r="43" spans="1:5" ht="15" customHeight="1" x14ac:dyDescent="0.3">
      <c r="A43" s="13" t="s">
        <v>410</v>
      </c>
      <c r="B43" s="6" t="s">
        <v>268</v>
      </c>
      <c r="C43" s="172">
        <f>'2_bevételek egyszerűsített önk'!C43+'2_bevétel egyszerűsített kvsz'!C43</f>
        <v>6297</v>
      </c>
      <c r="D43" s="172">
        <f>'2_bevételek egyszerűsített önk'!D43+'2_bevétel egyszerűsített kvsz'!D43</f>
        <v>245500</v>
      </c>
      <c r="E43" s="172">
        <f>'2_bevételek egyszerűsített önk'!E43+'2_bevétel egyszerűsített kvsz'!E43</f>
        <v>245289</v>
      </c>
    </row>
    <row r="44" spans="1:5" ht="15" customHeight="1" x14ac:dyDescent="0.3">
      <c r="A44" s="39" t="s">
        <v>432</v>
      </c>
      <c r="B44" s="40" t="s">
        <v>269</v>
      </c>
      <c r="C44" s="169">
        <f>'2_bevételek egyszerűsített önk'!C44+'2_bevétel egyszerűsített kvsz'!C44</f>
        <v>221397</v>
      </c>
      <c r="D44" s="169">
        <f>'2_bevételek egyszerűsített önk'!D44+'2_bevétel egyszerűsített kvsz'!D44</f>
        <v>829587</v>
      </c>
      <c r="E44" s="169">
        <f>'2_bevételek egyszerűsített önk'!E44+'2_bevétel egyszerűsített kvsz'!E44</f>
        <v>826491</v>
      </c>
    </row>
    <row r="45" spans="1:5" ht="15" customHeight="1" x14ac:dyDescent="0.3">
      <c r="A45" s="13" t="s">
        <v>278</v>
      </c>
      <c r="B45" s="6" t="s">
        <v>279</v>
      </c>
      <c r="C45" s="172">
        <f>'2_bevételek egyszerűsített önk'!C45+'2_bevétel egyszerűsített kvsz'!C45</f>
        <v>0</v>
      </c>
      <c r="D45" s="172">
        <f>'2_bevételek egyszerűsített önk'!D45+'2_bevétel egyszerűsített kvsz'!D45</f>
        <v>0</v>
      </c>
      <c r="E45" s="172">
        <f>'2_bevételek egyszerűsített önk'!E45+'2_bevétel egyszerűsített kvsz'!E45</f>
        <v>0</v>
      </c>
    </row>
    <row r="46" spans="1:5" ht="15" customHeight="1" x14ac:dyDescent="0.3">
      <c r="A46" s="5" t="s">
        <v>565</v>
      </c>
      <c r="B46" s="6" t="s">
        <v>280</v>
      </c>
      <c r="C46" s="172">
        <f>'2_bevételek egyszerűsített önk'!C46+'2_bevétel egyszerűsített kvsz'!C46</f>
        <v>0</v>
      </c>
      <c r="D46" s="172">
        <f>'2_bevételek egyszerűsített önk'!D46+'2_bevétel egyszerűsített kvsz'!D46</f>
        <v>0</v>
      </c>
      <c r="E46" s="172">
        <f>'2_bevételek egyszerűsített önk'!E46+'2_bevétel egyszerűsített kvsz'!E46</f>
        <v>0</v>
      </c>
    </row>
    <row r="47" spans="1:5" ht="15" customHeight="1" x14ac:dyDescent="0.3">
      <c r="A47" s="5" t="s">
        <v>566</v>
      </c>
      <c r="B47" s="6" t="s">
        <v>281</v>
      </c>
      <c r="C47" s="172">
        <f>'2_bevételek egyszerűsített önk'!C47+'2_bevétel egyszerűsített kvsz'!C47</f>
        <v>0</v>
      </c>
      <c r="D47" s="172">
        <f>'2_bevételek egyszerűsített önk'!D47+'2_bevétel egyszerűsített kvsz'!D47</f>
        <v>0</v>
      </c>
      <c r="E47" s="172">
        <f>'2_bevételek egyszerűsített önk'!E47+'2_bevétel egyszerűsített kvsz'!E47</f>
        <v>0</v>
      </c>
    </row>
    <row r="48" spans="1:5" ht="15" customHeight="1" x14ac:dyDescent="0.3">
      <c r="A48" s="5" t="s">
        <v>414</v>
      </c>
      <c r="B48" s="6" t="s">
        <v>567</v>
      </c>
      <c r="C48" s="172">
        <f>'2_bevételek egyszerűsített önk'!C48+'2_bevétel egyszerűsített kvsz'!C48</f>
        <v>0</v>
      </c>
      <c r="D48" s="172">
        <f>'2_bevételek egyszerűsített önk'!D48+'2_bevétel egyszerűsített kvsz'!D48</f>
        <v>0</v>
      </c>
      <c r="E48" s="172">
        <f>'2_bevételek egyszerűsített önk'!E48+'2_bevétel egyszerűsített kvsz'!E48</f>
        <v>50000</v>
      </c>
    </row>
    <row r="49" spans="1:5" ht="15" customHeight="1" x14ac:dyDescent="0.3">
      <c r="A49" s="13" t="s">
        <v>415</v>
      </c>
      <c r="B49" s="6" t="s">
        <v>568</v>
      </c>
      <c r="C49" s="172">
        <f>'2_bevételek egyszerűsített önk'!C49+'2_bevétel egyszerűsített kvsz'!C49</f>
        <v>0</v>
      </c>
      <c r="D49" s="172">
        <f>'2_bevételek egyszerűsített önk'!D49+'2_bevétel egyszerűsített kvsz'!D49</f>
        <v>0</v>
      </c>
      <c r="E49" s="172">
        <f>'2_bevételek egyszerűsített önk'!E49+'2_bevétel egyszerűsített kvsz'!E49</f>
        <v>0</v>
      </c>
    </row>
    <row r="50" spans="1:5" ht="15" customHeight="1" x14ac:dyDescent="0.3">
      <c r="A50" s="35" t="s">
        <v>434</v>
      </c>
      <c r="B50" s="40" t="s">
        <v>282</v>
      </c>
      <c r="C50" s="169">
        <f>'2_bevételek egyszerűsített önk'!C50+'2_bevétel egyszerűsített kvsz'!C50</f>
        <v>0</v>
      </c>
      <c r="D50" s="169">
        <f>'2_bevételek egyszerűsített önk'!D50+'2_bevétel egyszerűsített kvsz'!D50</f>
        <v>0</v>
      </c>
      <c r="E50" s="169">
        <f>'2_bevételek egyszerűsített önk'!E50+'2_bevétel egyszerűsített kvsz'!E50</f>
        <v>50000</v>
      </c>
    </row>
    <row r="51" spans="1:5" ht="15" customHeight="1" x14ac:dyDescent="0.3">
      <c r="A51" s="60" t="s">
        <v>494</v>
      </c>
      <c r="B51" s="175"/>
      <c r="C51" s="216">
        <f>'2_bevételek egyszerűsített önk'!C51+'2_bevétel egyszerűsített kvsz'!C51</f>
        <v>116360584</v>
      </c>
      <c r="D51" s="216">
        <f>'2_bevételek egyszerűsített önk'!D51+'2_bevétel egyszerűsített kvsz'!D51</f>
        <v>113822531</v>
      </c>
      <c r="E51" s="216">
        <f>'2_bevételek egyszerűsített önk'!E51+'2_bevétel egyszerűsített kvsz'!E51</f>
        <v>110450783</v>
      </c>
    </row>
    <row r="52" spans="1:5" ht="15" customHeight="1" x14ac:dyDescent="0.3">
      <c r="A52" s="5" t="s">
        <v>224</v>
      </c>
      <c r="B52" s="6" t="s">
        <v>225</v>
      </c>
      <c r="C52" s="172">
        <f>'2_bevételek egyszerűsített önk'!C52+'2_bevétel egyszerűsített kvsz'!C52</f>
        <v>0</v>
      </c>
      <c r="D52" s="172">
        <f>'2_bevételek egyszerűsített önk'!D52+'2_bevétel egyszerűsített kvsz'!D52</f>
        <v>0</v>
      </c>
      <c r="E52" s="172">
        <f>'2_bevételek egyszerűsített önk'!E52+'2_bevétel egyszerűsített kvsz'!E52</f>
        <v>0</v>
      </c>
    </row>
    <row r="53" spans="1:5" ht="15" customHeight="1" x14ac:dyDescent="0.3">
      <c r="A53" s="5" t="s">
        <v>226</v>
      </c>
      <c r="B53" s="6" t="s">
        <v>227</v>
      </c>
      <c r="C53" s="172">
        <f>'2_bevételek egyszerűsített önk'!C53+'2_bevétel egyszerűsített kvsz'!C53</f>
        <v>0</v>
      </c>
      <c r="D53" s="172">
        <f>'2_bevételek egyszerűsített önk'!D53+'2_bevétel egyszerűsített kvsz'!D53</f>
        <v>0</v>
      </c>
      <c r="E53" s="172">
        <f>'2_bevételek egyszerűsített önk'!E53+'2_bevétel egyszerűsített kvsz'!E53</f>
        <v>0</v>
      </c>
    </row>
    <row r="54" spans="1:5" ht="15" customHeight="1" x14ac:dyDescent="0.3">
      <c r="A54" s="5" t="s">
        <v>392</v>
      </c>
      <c r="B54" s="6" t="s">
        <v>228</v>
      </c>
      <c r="C54" s="172">
        <f>'2_bevételek egyszerűsített önk'!C54+'2_bevétel egyszerűsített kvsz'!C54</f>
        <v>0</v>
      </c>
      <c r="D54" s="172">
        <f>'2_bevételek egyszerűsített önk'!D54+'2_bevétel egyszerűsített kvsz'!D54</f>
        <v>0</v>
      </c>
      <c r="E54" s="172">
        <f>'2_bevételek egyszerűsített önk'!E54+'2_bevétel egyszerűsített kvsz'!E54</f>
        <v>0</v>
      </c>
    </row>
    <row r="55" spans="1:5" ht="15" customHeight="1" x14ac:dyDescent="0.3">
      <c r="A55" s="5" t="s">
        <v>393</v>
      </c>
      <c r="B55" s="6" t="s">
        <v>229</v>
      </c>
      <c r="C55" s="172">
        <f>'2_bevételek egyszerűsített önk'!C55+'2_bevétel egyszerűsített kvsz'!C55</f>
        <v>0</v>
      </c>
      <c r="D55" s="172">
        <f>'2_bevételek egyszerűsített önk'!D55+'2_bevétel egyszerűsített kvsz'!D55</f>
        <v>0</v>
      </c>
      <c r="E55" s="172">
        <f>'2_bevételek egyszerűsített önk'!E55+'2_bevétel egyszerűsített kvsz'!E55</f>
        <v>0</v>
      </c>
    </row>
    <row r="56" spans="1:5" ht="15" customHeight="1" x14ac:dyDescent="0.3">
      <c r="A56" s="5" t="s">
        <v>394</v>
      </c>
      <c r="B56" s="6" t="s">
        <v>230</v>
      </c>
      <c r="C56" s="172">
        <f>'2_bevételek egyszerűsített önk'!C56+'2_bevétel egyszerűsített kvsz'!C56</f>
        <v>179047750</v>
      </c>
      <c r="D56" s="172">
        <f>'2_bevételek egyszerűsített önk'!D56+'2_bevétel egyszerűsített kvsz'!D56</f>
        <v>176829000</v>
      </c>
      <c r="E56" s="172">
        <f>'2_bevételek egyszerűsített önk'!E56+'2_bevétel egyszerűsített kvsz'!E56</f>
        <v>176829000</v>
      </c>
    </row>
    <row r="57" spans="1:5" ht="15" customHeight="1" x14ac:dyDescent="0.3">
      <c r="A57" s="35" t="s">
        <v>428</v>
      </c>
      <c r="B57" s="40" t="s">
        <v>231</v>
      </c>
      <c r="C57" s="169">
        <f>'2_bevételek egyszerűsített önk'!C57+'2_bevétel egyszerűsített kvsz'!C57</f>
        <v>179047750</v>
      </c>
      <c r="D57" s="169">
        <f>'2_bevételek egyszerűsített önk'!D57+'2_bevétel egyszerűsített kvsz'!D57</f>
        <v>176829000</v>
      </c>
      <c r="E57" s="169">
        <f>'2_bevételek egyszerűsített önk'!E57+'2_bevétel egyszerűsített kvsz'!E57</f>
        <v>176829000</v>
      </c>
    </row>
    <row r="58" spans="1:5" ht="15" customHeight="1" x14ac:dyDescent="0.3">
      <c r="A58" s="13" t="s">
        <v>411</v>
      </c>
      <c r="B58" s="6" t="s">
        <v>270</v>
      </c>
      <c r="C58" s="172">
        <f>'2_bevételek egyszerűsített önk'!C58+'2_bevétel egyszerűsített kvsz'!C58</f>
        <v>0</v>
      </c>
      <c r="D58" s="172">
        <f>'2_bevételek egyszerűsített önk'!D58+'2_bevétel egyszerűsített kvsz'!D58</f>
        <v>0</v>
      </c>
      <c r="E58" s="172">
        <f>'2_bevételek egyszerűsített önk'!E58+'2_bevétel egyszerűsített kvsz'!E58</f>
        <v>0</v>
      </c>
    </row>
    <row r="59" spans="1:5" ht="15" customHeight="1" x14ac:dyDescent="0.3">
      <c r="A59" s="13" t="s">
        <v>412</v>
      </c>
      <c r="B59" s="6" t="s">
        <v>271</v>
      </c>
      <c r="C59" s="172">
        <f>'2_bevételek egyszerűsített önk'!C59+'2_bevétel egyszerűsített kvsz'!C59</f>
        <v>0</v>
      </c>
      <c r="D59" s="172">
        <f>'2_bevételek egyszerűsített önk'!D59+'2_bevétel egyszerűsített kvsz'!D59</f>
        <v>0</v>
      </c>
      <c r="E59" s="172">
        <f>'2_bevételek egyszerűsített önk'!E59+'2_bevétel egyszerűsített kvsz'!E59</f>
        <v>0</v>
      </c>
    </row>
    <row r="60" spans="1:5" ht="15" customHeight="1" x14ac:dyDescent="0.3">
      <c r="A60" s="13" t="s">
        <v>272</v>
      </c>
      <c r="B60" s="6" t="s">
        <v>273</v>
      </c>
      <c r="C60" s="172">
        <f>'2_bevételek egyszerűsített önk'!C60+'2_bevétel egyszerűsített kvsz'!C60</f>
        <v>0</v>
      </c>
      <c r="D60" s="172">
        <f>'2_bevételek egyszerűsített önk'!D60+'2_bevétel egyszerűsített kvsz'!D60</f>
        <v>0</v>
      </c>
      <c r="E60" s="172">
        <f>'2_bevételek egyszerűsített önk'!E60+'2_bevétel egyszerűsített kvsz'!E60</f>
        <v>0</v>
      </c>
    </row>
    <row r="61" spans="1:5" ht="15" customHeight="1" x14ac:dyDescent="0.3">
      <c r="A61" s="13" t="s">
        <v>413</v>
      </c>
      <c r="B61" s="6" t="s">
        <v>274</v>
      </c>
      <c r="C61" s="172">
        <f>'2_bevételek egyszerűsített önk'!C61+'2_bevétel egyszerűsített kvsz'!C61</f>
        <v>0</v>
      </c>
      <c r="D61" s="172">
        <f>'2_bevételek egyszerűsített önk'!D61+'2_bevétel egyszerűsített kvsz'!D61</f>
        <v>0</v>
      </c>
      <c r="E61" s="172">
        <f>'2_bevételek egyszerűsített önk'!E61+'2_bevétel egyszerűsített kvsz'!E61</f>
        <v>0</v>
      </c>
    </row>
    <row r="62" spans="1:5" ht="15" customHeight="1" x14ac:dyDescent="0.3">
      <c r="A62" s="13" t="s">
        <v>275</v>
      </c>
      <c r="B62" s="6" t="s">
        <v>276</v>
      </c>
      <c r="C62" s="172">
        <f>'2_bevételek egyszerűsített önk'!C62+'2_bevétel egyszerűsített kvsz'!C62</f>
        <v>0</v>
      </c>
      <c r="D62" s="172">
        <f>'2_bevételek egyszerűsített önk'!D62+'2_bevétel egyszerűsített kvsz'!D62</f>
        <v>0</v>
      </c>
      <c r="E62" s="172">
        <f>'2_bevételek egyszerűsített önk'!E62+'2_bevétel egyszerűsített kvsz'!E62</f>
        <v>0</v>
      </c>
    </row>
    <row r="63" spans="1:5" ht="15" customHeight="1" x14ac:dyDescent="0.3">
      <c r="A63" s="35" t="s">
        <v>433</v>
      </c>
      <c r="B63" s="40" t="s">
        <v>277</v>
      </c>
      <c r="C63" s="169">
        <f>'2_bevételek egyszerűsített önk'!C63+'2_bevétel egyszerűsített kvsz'!C63</f>
        <v>0</v>
      </c>
      <c r="D63" s="169">
        <f>'2_bevételek egyszerűsített önk'!D63+'2_bevétel egyszerűsített kvsz'!D63</f>
        <v>0</v>
      </c>
      <c r="E63" s="169">
        <f>'2_bevételek egyszerűsített önk'!E63+'2_bevétel egyszerűsített kvsz'!E63</f>
        <v>0</v>
      </c>
    </row>
    <row r="64" spans="1:5" ht="15" customHeight="1" x14ac:dyDescent="0.3">
      <c r="A64" s="13" t="s">
        <v>283</v>
      </c>
      <c r="B64" s="6" t="s">
        <v>284</v>
      </c>
      <c r="C64" s="172">
        <f>'2_bevételek egyszerűsített önk'!C64+'2_bevétel egyszerűsített kvsz'!C64</f>
        <v>0</v>
      </c>
      <c r="D64" s="172">
        <f>'2_bevételek egyszerűsített önk'!D64+'2_bevétel egyszerűsített kvsz'!D64</f>
        <v>0</v>
      </c>
      <c r="E64" s="172">
        <f>'2_bevételek egyszerűsített önk'!E64+'2_bevétel egyszerűsített kvsz'!E64</f>
        <v>0</v>
      </c>
    </row>
    <row r="65" spans="1:5" ht="15" customHeight="1" x14ac:dyDescent="0.3">
      <c r="A65" s="5" t="s">
        <v>416</v>
      </c>
      <c r="B65" s="6" t="s">
        <v>285</v>
      </c>
      <c r="C65" s="172">
        <f>'2_bevételek egyszerűsített önk'!C65+'2_bevétel egyszerűsített kvsz'!C65</f>
        <v>0</v>
      </c>
      <c r="D65" s="172">
        <f>'2_bevételek egyszerűsített önk'!D65+'2_bevétel egyszerűsített kvsz'!D65</f>
        <v>0</v>
      </c>
      <c r="E65" s="172">
        <f>'2_bevételek egyszerűsített önk'!E65+'2_bevétel egyszerűsített kvsz'!E65</f>
        <v>0</v>
      </c>
    </row>
    <row r="66" spans="1:5" ht="15" customHeight="1" x14ac:dyDescent="0.3">
      <c r="A66" s="13" t="s">
        <v>417</v>
      </c>
      <c r="B66" s="6" t="s">
        <v>286</v>
      </c>
      <c r="C66" s="172">
        <f>'2_bevételek egyszerűsített önk'!C66+'2_bevétel egyszerűsített kvsz'!C66</f>
        <v>0</v>
      </c>
      <c r="D66" s="172">
        <f>'2_bevételek egyszerűsített önk'!D66+'2_bevétel egyszerűsített kvsz'!D66</f>
        <v>0</v>
      </c>
      <c r="E66" s="172">
        <f>'2_bevételek egyszerűsített önk'!E66+'2_bevétel egyszerűsített kvsz'!E66</f>
        <v>0</v>
      </c>
    </row>
    <row r="67" spans="1:5" x14ac:dyDescent="0.3">
      <c r="A67" s="35" t="s">
        <v>436</v>
      </c>
      <c r="B67" s="40" t="s">
        <v>287</v>
      </c>
      <c r="C67" s="169">
        <f>'2_bevételek egyszerűsített önk'!C67+'2_bevétel egyszerűsített kvsz'!C67</f>
        <v>0</v>
      </c>
      <c r="D67" s="169">
        <f>'2_bevételek egyszerűsített önk'!D67+'2_bevétel egyszerűsített kvsz'!D67</f>
        <v>0</v>
      </c>
      <c r="E67" s="169">
        <f>'2_bevételek egyszerűsített önk'!E67+'2_bevétel egyszerűsített kvsz'!E67</f>
        <v>0</v>
      </c>
    </row>
    <row r="68" spans="1:5" ht="15.6" x14ac:dyDescent="0.3">
      <c r="A68" s="60" t="s">
        <v>493</v>
      </c>
      <c r="B68" s="63"/>
      <c r="C68" s="173">
        <f>'2_bevételek egyszerűsített önk'!C68+'2_bevétel egyszerűsített kvsz'!C68</f>
        <v>179047750</v>
      </c>
      <c r="D68" s="173">
        <f>'2_bevételek egyszerűsített önk'!D68+'2_bevétel egyszerűsített kvsz'!D68</f>
        <v>176829000</v>
      </c>
      <c r="E68" s="173">
        <f>'2_bevételek egyszerűsített önk'!E68+'2_bevétel egyszerűsített kvsz'!E68</f>
        <v>176829000</v>
      </c>
    </row>
    <row r="69" spans="1:5" ht="15.6" x14ac:dyDescent="0.3">
      <c r="A69" s="70" t="s">
        <v>435</v>
      </c>
      <c r="B69" s="64" t="s">
        <v>288</v>
      </c>
      <c r="C69" s="217">
        <f>'2_bevételek egyszerűsített önk'!C69+'2_bevétel egyszerűsített kvsz'!C69</f>
        <v>295408334</v>
      </c>
      <c r="D69" s="217">
        <f>'2_bevételek egyszerűsített önk'!D69+'2_bevétel egyszerűsített kvsz'!D69</f>
        <v>290651531</v>
      </c>
      <c r="E69" s="217">
        <f>'2_bevételek egyszerűsített önk'!E69+'2_bevétel egyszerűsített kvsz'!E69</f>
        <v>287279783</v>
      </c>
    </row>
    <row r="70" spans="1:5" ht="15.6" x14ac:dyDescent="0.3">
      <c r="A70" s="72" t="s">
        <v>547</v>
      </c>
      <c r="B70" s="73"/>
      <c r="C70" s="218">
        <f>'2_bevételek egyszerűsített önk'!C70+'2_bevétel egyszerűsített kvsz'!C70</f>
        <v>77150114</v>
      </c>
      <c r="D70" s="218">
        <f>'2_bevételek egyszerűsített önk'!D70+'2_bevétel egyszerűsített kvsz'!D70</f>
        <v>24842194</v>
      </c>
      <c r="E70" s="218">
        <f>'2_bevételek egyszerűsített önk'!E70+'2_bevétel egyszerűsített kvsz'!E70</f>
        <v>101338014</v>
      </c>
    </row>
    <row r="71" spans="1:5" ht="15.6" x14ac:dyDescent="0.3">
      <c r="A71" s="72" t="s">
        <v>548</v>
      </c>
      <c r="B71" s="73"/>
      <c r="C71" s="218">
        <f>'2_bevételek egyszerűsített önk'!C71+'2_bevétel egyszerűsített kvsz'!C71</f>
        <v>179047750</v>
      </c>
      <c r="D71" s="218">
        <f>'2_bevételek egyszerűsített önk'!D71+'2_bevétel egyszerűsített kvsz'!D71</f>
        <v>176829000</v>
      </c>
      <c r="E71" s="218">
        <f>'2_bevételek egyszerűsített önk'!E71+'2_bevétel egyszerűsített kvsz'!E71</f>
        <v>176829000</v>
      </c>
    </row>
    <row r="72" spans="1:5" x14ac:dyDescent="0.3">
      <c r="A72" s="33" t="s">
        <v>418</v>
      </c>
      <c r="B72" s="5" t="s">
        <v>289</v>
      </c>
      <c r="C72" s="174">
        <f>'2_bevételek egyszerűsített önk'!C72+'2_bevétel egyszerűsített kvsz'!C72</f>
        <v>0</v>
      </c>
      <c r="D72" s="174">
        <f>'2_bevételek egyszerűsített önk'!D72+'2_bevétel egyszerűsített kvsz'!D72</f>
        <v>0</v>
      </c>
      <c r="E72" s="174">
        <f>'2_bevételek egyszerűsített önk'!E72+'2_bevétel egyszerűsített kvsz'!E72</f>
        <v>0</v>
      </c>
    </row>
    <row r="73" spans="1:5" x14ac:dyDescent="0.3">
      <c r="A73" s="13" t="s">
        <v>290</v>
      </c>
      <c r="B73" s="5" t="s">
        <v>291</v>
      </c>
      <c r="C73" s="174">
        <f>'2_bevételek egyszerűsített önk'!C73+'2_bevétel egyszerűsített kvsz'!C73</f>
        <v>0</v>
      </c>
      <c r="D73" s="174">
        <f>'2_bevételek egyszerűsített önk'!D73+'2_bevétel egyszerűsített kvsz'!D73</f>
        <v>0</v>
      </c>
      <c r="E73" s="174">
        <f>'2_bevételek egyszerűsített önk'!E73+'2_bevétel egyszerűsített kvsz'!E73</f>
        <v>0</v>
      </c>
    </row>
    <row r="74" spans="1:5" x14ac:dyDescent="0.3">
      <c r="A74" s="33" t="s">
        <v>419</v>
      </c>
      <c r="B74" s="5" t="s">
        <v>292</v>
      </c>
      <c r="C74" s="174">
        <f>'2_bevételek egyszerűsített önk'!C74+'2_bevétel egyszerűsített kvsz'!C74</f>
        <v>0</v>
      </c>
      <c r="D74" s="174">
        <f>'2_bevételek egyszerűsített önk'!D74+'2_bevétel egyszerűsített kvsz'!D74</f>
        <v>0</v>
      </c>
      <c r="E74" s="174">
        <f>'2_bevételek egyszerűsített önk'!E74+'2_bevétel egyszerűsített kvsz'!E74</f>
        <v>0</v>
      </c>
    </row>
    <row r="75" spans="1:5" x14ac:dyDescent="0.3">
      <c r="A75" s="15" t="s">
        <v>437</v>
      </c>
      <c r="B75" s="7" t="s">
        <v>293</v>
      </c>
      <c r="C75" s="170">
        <f>'2_bevételek egyszerűsített önk'!C75+'2_bevétel egyszerűsített kvsz'!C75</f>
        <v>0</v>
      </c>
      <c r="D75" s="170">
        <f>'2_bevételek egyszerűsített önk'!D75+'2_bevétel egyszerűsített kvsz'!D75</f>
        <v>0</v>
      </c>
      <c r="E75" s="170">
        <f>'2_bevételek egyszerűsített önk'!E75+'2_bevétel egyszerűsített kvsz'!E75</f>
        <v>0</v>
      </c>
    </row>
    <row r="76" spans="1:5" x14ac:dyDescent="0.3">
      <c r="A76" s="13" t="s">
        <v>420</v>
      </c>
      <c r="B76" s="5" t="s">
        <v>294</v>
      </c>
      <c r="C76" s="174">
        <f>'2_bevételek egyszerűsített önk'!C76+'2_bevétel egyszerűsített kvsz'!C76</f>
        <v>0</v>
      </c>
      <c r="D76" s="174">
        <f>'2_bevételek egyszerűsített önk'!D76+'2_bevétel egyszerűsített kvsz'!D76</f>
        <v>0</v>
      </c>
      <c r="E76" s="174">
        <f>'2_bevételek egyszerűsített önk'!E76+'2_bevétel egyszerűsített kvsz'!E76</f>
        <v>0</v>
      </c>
    </row>
    <row r="77" spans="1:5" x14ac:dyDescent="0.3">
      <c r="A77" s="33" t="s">
        <v>295</v>
      </c>
      <c r="B77" s="5" t="s">
        <v>296</v>
      </c>
      <c r="C77" s="174">
        <f>'2_bevételek egyszerűsített önk'!C77+'2_bevétel egyszerűsített kvsz'!C77</f>
        <v>0</v>
      </c>
      <c r="D77" s="174">
        <f>'2_bevételek egyszerűsített önk'!D77+'2_bevétel egyszerűsített kvsz'!D77</f>
        <v>0</v>
      </c>
      <c r="E77" s="174">
        <f>'2_bevételek egyszerűsített önk'!E77+'2_bevétel egyszerűsített kvsz'!E77</f>
        <v>0</v>
      </c>
    </row>
    <row r="78" spans="1:5" x14ac:dyDescent="0.3">
      <c r="A78" s="13" t="s">
        <v>421</v>
      </c>
      <c r="B78" s="5" t="s">
        <v>297</v>
      </c>
      <c r="C78" s="174">
        <f>'2_bevételek egyszerűsített önk'!C78+'2_bevétel egyszerűsített kvsz'!C78</f>
        <v>0</v>
      </c>
      <c r="D78" s="174">
        <f>'2_bevételek egyszerűsített önk'!D78+'2_bevétel egyszerűsített kvsz'!D78</f>
        <v>0</v>
      </c>
      <c r="E78" s="174">
        <f>'2_bevételek egyszerűsített önk'!E78+'2_bevétel egyszerűsített kvsz'!E78</f>
        <v>0</v>
      </c>
    </row>
    <row r="79" spans="1:5" x14ac:dyDescent="0.3">
      <c r="A79" s="33" t="s">
        <v>298</v>
      </c>
      <c r="B79" s="5" t="s">
        <v>299</v>
      </c>
      <c r="C79" s="174">
        <f>'2_bevételek egyszerűsített önk'!C79+'2_bevétel egyszerűsített kvsz'!C79</f>
        <v>0</v>
      </c>
      <c r="D79" s="174">
        <f>'2_bevételek egyszerűsített önk'!D79+'2_bevétel egyszerűsített kvsz'!D79</f>
        <v>0</v>
      </c>
      <c r="E79" s="174">
        <f>'2_bevételek egyszerűsített önk'!E79+'2_bevétel egyszerűsített kvsz'!E79</f>
        <v>0</v>
      </c>
    </row>
    <row r="80" spans="1:5" x14ac:dyDescent="0.3">
      <c r="A80" s="14" t="s">
        <v>438</v>
      </c>
      <c r="B80" s="7" t="s">
        <v>300</v>
      </c>
      <c r="C80" s="170">
        <f>'2_bevételek egyszerűsített önk'!C80+'2_bevétel egyszerűsített kvsz'!C80</f>
        <v>0</v>
      </c>
      <c r="D80" s="170">
        <f>'2_bevételek egyszerűsített önk'!D80+'2_bevétel egyszerűsített kvsz'!D80</f>
        <v>0</v>
      </c>
      <c r="E80" s="170">
        <f>'2_bevételek egyszerűsített önk'!E80+'2_bevétel egyszerűsített kvsz'!E80</f>
        <v>0</v>
      </c>
    </row>
    <row r="81" spans="1:5" x14ac:dyDescent="0.3">
      <c r="A81" s="5" t="s">
        <v>545</v>
      </c>
      <c r="B81" s="5" t="s">
        <v>301</v>
      </c>
      <c r="C81" s="174">
        <f>'2_bevételek egyszerűsített önk'!C81+'2_bevétel egyszerűsített kvsz'!C81</f>
        <v>27307666</v>
      </c>
      <c r="D81" s="174">
        <f>'2_bevételek egyszerűsített önk'!D81+'2_bevétel egyszerűsített kvsz'!D81</f>
        <v>26916398</v>
      </c>
      <c r="E81" s="174">
        <f>'2_bevételek egyszerűsített önk'!E81+'2_bevétel egyszerűsített kvsz'!E81</f>
        <v>26916398</v>
      </c>
    </row>
    <row r="82" spans="1:5" x14ac:dyDescent="0.3">
      <c r="A82" s="5" t="s">
        <v>546</v>
      </c>
      <c r="B82" s="5" t="s">
        <v>301</v>
      </c>
      <c r="C82" s="174">
        <f>'2_bevételek egyszerűsített önk'!C82+'2_bevétel egyszerűsített kvsz'!C82</f>
        <v>0</v>
      </c>
      <c r="D82" s="174">
        <f>'2_bevételek egyszerűsített önk'!D82+'2_bevétel egyszerűsített kvsz'!D82</f>
        <v>0</v>
      </c>
      <c r="E82" s="174">
        <f>'2_bevételek egyszerűsített önk'!E82+'2_bevétel egyszerűsített kvsz'!E82</f>
        <v>0</v>
      </c>
    </row>
    <row r="83" spans="1:5" x14ac:dyDescent="0.3">
      <c r="A83" s="5" t="s">
        <v>543</v>
      </c>
      <c r="B83" s="5" t="s">
        <v>302</v>
      </c>
      <c r="C83" s="174">
        <f>'2_bevételek egyszerűsített önk'!C83+'2_bevétel egyszerűsített kvsz'!C83</f>
        <v>0</v>
      </c>
      <c r="D83" s="174">
        <f>'2_bevételek egyszerűsített önk'!D83+'2_bevétel egyszerűsített kvsz'!D83</f>
        <v>0</v>
      </c>
      <c r="E83" s="174">
        <f>'2_bevételek egyszerűsített önk'!E83+'2_bevétel egyszerűsített kvsz'!E83</f>
        <v>0</v>
      </c>
    </row>
    <row r="84" spans="1:5" x14ac:dyDescent="0.3">
      <c r="A84" s="5" t="s">
        <v>544</v>
      </c>
      <c r="B84" s="5" t="s">
        <v>302</v>
      </c>
      <c r="C84" s="174">
        <f>'2_bevételek egyszerűsített önk'!C84+'2_bevétel egyszerűsített kvsz'!C84</f>
        <v>0</v>
      </c>
      <c r="D84" s="174">
        <f>'2_bevételek egyszerűsített önk'!D84+'2_bevétel egyszerűsített kvsz'!D84</f>
        <v>0</v>
      </c>
      <c r="E84" s="174">
        <f>'2_bevételek egyszerűsített önk'!E84+'2_bevétel egyszerűsített kvsz'!E84</f>
        <v>0</v>
      </c>
    </row>
    <row r="85" spans="1:5" x14ac:dyDescent="0.3">
      <c r="A85" s="7" t="s">
        <v>439</v>
      </c>
      <c r="B85" s="7" t="s">
        <v>303</v>
      </c>
      <c r="C85" s="170">
        <f>'2_bevételek egyszerűsített önk'!C85+'2_bevétel egyszerűsített kvsz'!C85</f>
        <v>27307666</v>
      </c>
      <c r="D85" s="170">
        <f>'2_bevételek egyszerűsített önk'!D85+'2_bevétel egyszerűsített kvsz'!D85</f>
        <v>26916398</v>
      </c>
      <c r="E85" s="170">
        <f>'2_bevételek egyszerűsített önk'!E85+'2_bevétel egyszerűsített kvsz'!E85</f>
        <v>26916398</v>
      </c>
    </row>
    <row r="86" spans="1:5" x14ac:dyDescent="0.3">
      <c r="A86" s="33" t="s">
        <v>304</v>
      </c>
      <c r="B86" s="5" t="s">
        <v>305</v>
      </c>
      <c r="C86" s="174">
        <f>'2_bevételek egyszerűsített önk'!C86+'2_bevétel egyszerűsített kvsz'!C86</f>
        <v>0</v>
      </c>
      <c r="D86" s="174">
        <f>'2_bevételek egyszerűsített önk'!D86+'2_bevétel egyszerűsített kvsz'!D86</f>
        <v>1700063</v>
      </c>
      <c r="E86" s="174">
        <f>'2_bevételek egyszerűsített önk'!E86+'2_bevétel egyszerűsített kvsz'!E86</f>
        <v>1700063</v>
      </c>
    </row>
    <row r="87" spans="1:5" x14ac:dyDescent="0.3">
      <c r="A87" s="33" t="s">
        <v>306</v>
      </c>
      <c r="B87" s="5" t="s">
        <v>307</v>
      </c>
      <c r="C87" s="174">
        <f>'2_bevételek egyszerűsített önk'!C87+'2_bevétel egyszerűsített kvsz'!C87</f>
        <v>0</v>
      </c>
      <c r="D87" s="174">
        <f>'2_bevételek egyszerűsített önk'!D87+'2_bevétel egyszerűsített kvsz'!D87</f>
        <v>0</v>
      </c>
      <c r="E87" s="174">
        <f>'2_bevételek egyszerűsített önk'!E87+'2_bevétel egyszerűsített kvsz'!E87</f>
        <v>0</v>
      </c>
    </row>
    <row r="88" spans="1:5" x14ac:dyDescent="0.3">
      <c r="A88" s="33" t="s">
        <v>308</v>
      </c>
      <c r="B88" s="5" t="s">
        <v>309</v>
      </c>
      <c r="C88" s="174">
        <f>'2_bevételek egyszerűsített önk'!C88+'2_bevétel egyszerűsített kvsz'!C88</f>
        <v>15330000</v>
      </c>
      <c r="D88" s="174">
        <f>'2_bevételek egyszerűsített önk'!D88+'2_bevétel egyszerűsített kvsz'!D88</f>
        <v>16082000</v>
      </c>
      <c r="E88" s="174">
        <f>'2_bevétel egyszerűsített kvsz'!E88+'2_bevételek egyszerűsített önk'!E89</f>
        <v>16082000</v>
      </c>
    </row>
    <row r="89" spans="1:5" x14ac:dyDescent="0.3">
      <c r="A89" s="33" t="s">
        <v>310</v>
      </c>
      <c r="B89" s="5" t="s">
        <v>311</v>
      </c>
      <c r="C89" s="174">
        <f>'2_bevételek egyszerűsített önk'!C89+'2_bevétel egyszerűsített kvsz'!C89</f>
        <v>0</v>
      </c>
      <c r="D89" s="174">
        <f>'2_bevételek egyszerűsített önk'!D89+'2_bevétel egyszerűsített kvsz'!D89</f>
        <v>0</v>
      </c>
      <c r="E89" s="174">
        <f>'2_bevételek egyszerűsített önk'!E89+'2_bevétel egyszerűsített kvsz'!E89</f>
        <v>0</v>
      </c>
    </row>
    <row r="90" spans="1:5" x14ac:dyDescent="0.3">
      <c r="A90" s="13" t="s">
        <v>422</v>
      </c>
      <c r="B90" s="5" t="s">
        <v>312</v>
      </c>
      <c r="C90" s="174">
        <f>'2_bevételek egyszerűsített önk'!C90+'2_bevétel egyszerűsített kvsz'!C90</f>
        <v>0</v>
      </c>
      <c r="D90" s="174">
        <f>'2_bevételek egyszerűsített önk'!D90+'2_bevétel egyszerűsített kvsz'!D90</f>
        <v>0</v>
      </c>
      <c r="E90" s="174">
        <f>'2_bevételek egyszerűsített önk'!E90+'2_bevétel egyszerűsített kvsz'!E90</f>
        <v>0</v>
      </c>
    </row>
    <row r="91" spans="1:5" x14ac:dyDescent="0.3">
      <c r="A91" s="15" t="s">
        <v>440</v>
      </c>
      <c r="B91" s="7" t="s">
        <v>313</v>
      </c>
      <c r="C91" s="170">
        <f>'2_bevételek egyszerűsített önk'!C91+'2_bevétel egyszerűsített kvsz'!C91</f>
        <v>42637666</v>
      </c>
      <c r="D91" s="170">
        <f>'2_bevételek egyszerűsített önk'!D91+'2_bevétel egyszerűsített kvsz'!D91</f>
        <v>44698461</v>
      </c>
      <c r="E91" s="170">
        <f>'2_bevételek egyszerűsített önk'!E91+'2_bevétel egyszerűsített kvsz'!E91</f>
        <v>44698461</v>
      </c>
    </row>
    <row r="92" spans="1:5" x14ac:dyDescent="0.3">
      <c r="A92" s="13" t="s">
        <v>314</v>
      </c>
      <c r="B92" s="5" t="s">
        <v>315</v>
      </c>
      <c r="C92" s="174">
        <f>'2_bevételek egyszerűsített önk'!C92+'2_bevétel egyszerűsített kvsz'!C92</f>
        <v>0</v>
      </c>
      <c r="D92" s="174">
        <f>'2_bevételek egyszerűsített önk'!D92+'2_bevétel egyszerűsített kvsz'!D92</f>
        <v>0</v>
      </c>
      <c r="E92" s="174">
        <f>'2_bevételek egyszerűsített önk'!E92+'2_bevétel egyszerűsített kvsz'!E92</f>
        <v>0</v>
      </c>
    </row>
    <row r="93" spans="1:5" x14ac:dyDescent="0.3">
      <c r="A93" s="13" t="s">
        <v>316</v>
      </c>
      <c r="B93" s="5" t="s">
        <v>317</v>
      </c>
      <c r="C93" s="174">
        <f>'2_bevételek egyszerűsített önk'!C93+'2_bevétel egyszerűsített kvsz'!C93</f>
        <v>0</v>
      </c>
      <c r="D93" s="174">
        <f>'2_bevételek egyszerűsített önk'!D93+'2_bevétel egyszerűsített kvsz'!D93</f>
        <v>0</v>
      </c>
      <c r="E93" s="174">
        <f>'2_bevételek egyszerűsített önk'!E93+'2_bevétel egyszerűsített kvsz'!E93</f>
        <v>0</v>
      </c>
    </row>
    <row r="94" spans="1:5" x14ac:dyDescent="0.3">
      <c r="A94" s="33" t="s">
        <v>318</v>
      </c>
      <c r="B94" s="5" t="s">
        <v>319</v>
      </c>
      <c r="C94" s="174">
        <f>'2_bevételek egyszerűsített önk'!C94+'2_bevétel egyszerűsített kvsz'!C94</f>
        <v>0</v>
      </c>
      <c r="D94" s="174">
        <f>'2_bevételek egyszerűsített önk'!D94+'2_bevétel egyszerűsített kvsz'!D94</f>
        <v>0</v>
      </c>
      <c r="E94" s="174">
        <f>'2_bevételek egyszerűsített önk'!E94+'2_bevétel egyszerűsített kvsz'!E94</f>
        <v>0</v>
      </c>
    </row>
    <row r="95" spans="1:5" x14ac:dyDescent="0.3">
      <c r="A95" s="33" t="s">
        <v>423</v>
      </c>
      <c r="B95" s="5" t="s">
        <v>320</v>
      </c>
      <c r="C95" s="174">
        <f>'2_bevételek egyszerűsített önk'!C95+'2_bevétel egyszerűsített kvsz'!C95</f>
        <v>0</v>
      </c>
      <c r="D95" s="174">
        <f>'2_bevételek egyszerűsített önk'!D95+'2_bevétel egyszerűsített kvsz'!D95</f>
        <v>0</v>
      </c>
      <c r="E95" s="174">
        <f>'2_bevételek egyszerűsített önk'!E95+'2_bevétel egyszerűsített kvsz'!E95</f>
        <v>0</v>
      </c>
    </row>
    <row r="96" spans="1:5" x14ac:dyDescent="0.3">
      <c r="A96" s="14" t="s">
        <v>441</v>
      </c>
      <c r="B96" s="7" t="s">
        <v>321</v>
      </c>
      <c r="C96" s="170">
        <f>'2_bevételek egyszerűsített önk'!C96+'2_bevétel egyszerűsített kvsz'!C96</f>
        <v>0</v>
      </c>
      <c r="D96" s="170">
        <f>'2_bevételek egyszerűsített önk'!D96+'2_bevétel egyszerűsített kvsz'!D96</f>
        <v>0</v>
      </c>
      <c r="E96" s="170">
        <f>'2_bevételek egyszerűsített önk'!E96+'2_bevétel egyszerűsített kvsz'!E96</f>
        <v>0</v>
      </c>
    </row>
    <row r="97" spans="1:5" x14ac:dyDescent="0.3">
      <c r="A97" s="15" t="s">
        <v>322</v>
      </c>
      <c r="B97" s="7" t="s">
        <v>323</v>
      </c>
      <c r="C97" s="170">
        <f>'2_bevételek egyszerűsített önk'!C97+'2_bevétel egyszerűsített kvsz'!C97</f>
        <v>0</v>
      </c>
      <c r="D97" s="170">
        <f>'2_bevételek egyszerűsített önk'!D97+'2_bevétel egyszerűsített kvsz'!D97</f>
        <v>0</v>
      </c>
      <c r="E97" s="170">
        <f>'2_bevételek egyszerűsített önk'!E97+'2_bevétel egyszerűsített kvsz'!E97</f>
        <v>0</v>
      </c>
    </row>
    <row r="98" spans="1:5" ht="15.6" x14ac:dyDescent="0.3">
      <c r="A98" s="67" t="s">
        <v>442</v>
      </c>
      <c r="B98" s="68" t="s">
        <v>324</v>
      </c>
      <c r="C98" s="171">
        <f>'2_bevételek egyszerűsített önk'!C98+'2_bevétel egyszerűsített kvsz'!C98</f>
        <v>42637666</v>
      </c>
      <c r="D98" s="171">
        <f>'2_bevételek egyszerűsített önk'!D98+'2_bevétel egyszerűsített kvsz'!D98</f>
        <v>44698461</v>
      </c>
      <c r="E98" s="171">
        <f>'2_bevételek egyszerűsített önk'!E98+'2_bevétel egyszerűsített kvsz'!E98</f>
        <v>44698461</v>
      </c>
    </row>
    <row r="99" spans="1:5" ht="15.6" x14ac:dyDescent="0.3">
      <c r="A99" s="76" t="s">
        <v>425</v>
      </c>
      <c r="B99" s="80"/>
      <c r="C99" s="199">
        <f>'2_bevételek egyszerűsített önk'!C99+'2_bevétel egyszerűsített kvsz'!C99-C88</f>
        <v>322716000</v>
      </c>
      <c r="D99" s="199">
        <f>'2_bevételek egyszerűsített önk'!D99+'2_bevétel egyszerűsített kvsz'!D99-D88</f>
        <v>319267992</v>
      </c>
      <c r="E99" s="199">
        <f>'2_bevételek egyszerűsített önk'!E99+'2_bevétel egyszerűsített kvsz'!E99-E88</f>
        <v>315896244</v>
      </c>
    </row>
  </sheetData>
  <mergeCells count="2">
    <mergeCell ref="A1:E1"/>
    <mergeCell ref="A2:E2"/>
  </mergeCells>
  <phoneticPr fontId="0" type="noConversion"/>
  <pageMargins left="0.53" right="0.46" top="0.74803149606299213" bottom="0.74803149606299213" header="0.31496062992125984" footer="0.31496062992125984"/>
  <pageSetup paperSize="9" scale="64" fitToHeight="2" orientation="portrait" r:id="rId1"/>
  <headerFooter>
    <oddHeader>&amp;C2. számú melléklet az önkormányzat 2020. évi zárszámadásáról szóló 4/2021. (V.26.) önkormányzati rendelethez</oddHeader>
    <oddFooter>&amp;P. oldal, összesen: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  <pageSetUpPr fitToPage="1"/>
  </sheetPr>
  <dimension ref="A1:D37"/>
  <sheetViews>
    <sheetView zoomScaleNormal="100" workbookViewId="0">
      <selection activeCell="A16" sqref="A16"/>
    </sheetView>
  </sheetViews>
  <sheetFormatPr defaultRowHeight="14.4" x14ac:dyDescent="0.3"/>
  <cols>
    <col min="1" max="1" width="86.33203125" customWidth="1"/>
    <col min="2" max="2" width="28.33203125" customWidth="1"/>
    <col min="3" max="3" width="29.109375" customWidth="1"/>
    <col min="4" max="4" width="18.44140625" customWidth="1"/>
  </cols>
  <sheetData>
    <row r="1" spans="1:4" ht="36.75" customHeight="1" x14ac:dyDescent="0.35">
      <c r="A1" s="220" t="s">
        <v>951</v>
      </c>
      <c r="B1" s="236"/>
      <c r="C1" s="236"/>
      <c r="D1" s="236"/>
    </row>
    <row r="2" spans="1:4" ht="23.25" customHeight="1" x14ac:dyDescent="0.35">
      <c r="A2" s="224" t="s">
        <v>492</v>
      </c>
      <c r="B2" s="239"/>
      <c r="C2" s="239"/>
      <c r="D2" s="239"/>
    </row>
    <row r="3" spans="1:4" x14ac:dyDescent="0.3">
      <c r="A3" s="1"/>
    </row>
    <row r="4" spans="1:4" x14ac:dyDescent="0.3">
      <c r="A4" s="1"/>
    </row>
    <row r="5" spans="1:4" ht="51" customHeight="1" x14ac:dyDescent="0.3">
      <c r="A5" s="43" t="s">
        <v>491</v>
      </c>
      <c r="B5" s="176" t="s">
        <v>541</v>
      </c>
      <c r="C5" s="176" t="s">
        <v>542</v>
      </c>
      <c r="D5" s="101" t="s">
        <v>554</v>
      </c>
    </row>
    <row r="6" spans="1:4" ht="15" customHeight="1" x14ac:dyDescent="0.3">
      <c r="A6" s="44" t="s">
        <v>466</v>
      </c>
      <c r="B6" s="45"/>
      <c r="C6" s="45"/>
      <c r="D6" s="25"/>
    </row>
    <row r="7" spans="1:4" ht="15" customHeight="1" x14ac:dyDescent="0.3">
      <c r="A7" s="44" t="s">
        <v>467</v>
      </c>
      <c r="B7" s="45"/>
      <c r="C7" s="45"/>
      <c r="D7" s="25"/>
    </row>
    <row r="8" spans="1:4" ht="15" customHeight="1" x14ac:dyDescent="0.3">
      <c r="A8" s="44" t="s">
        <v>468</v>
      </c>
      <c r="B8" s="45"/>
      <c r="C8" s="45"/>
      <c r="D8" s="25"/>
    </row>
    <row r="9" spans="1:4" ht="15" customHeight="1" x14ac:dyDescent="0.3">
      <c r="A9" s="44" t="s">
        <v>469</v>
      </c>
      <c r="B9" s="45"/>
      <c r="C9" s="45"/>
      <c r="D9" s="25"/>
    </row>
    <row r="10" spans="1:4" ht="15" customHeight="1" x14ac:dyDescent="0.3">
      <c r="A10" s="43" t="s">
        <v>486</v>
      </c>
      <c r="B10" s="45"/>
      <c r="C10" s="45"/>
      <c r="D10" s="25"/>
    </row>
    <row r="11" spans="1:4" ht="15" customHeight="1" x14ac:dyDescent="0.3">
      <c r="A11" s="44" t="s">
        <v>470</v>
      </c>
      <c r="B11" s="45"/>
      <c r="C11" s="45"/>
      <c r="D11" s="25"/>
    </row>
    <row r="12" spans="1:4" ht="15" customHeight="1" x14ac:dyDescent="0.3">
      <c r="A12" s="44" t="s">
        <v>471</v>
      </c>
      <c r="B12" s="45"/>
      <c r="C12" s="45"/>
      <c r="D12" s="25"/>
    </row>
    <row r="13" spans="1:4" ht="15" customHeight="1" x14ac:dyDescent="0.3">
      <c r="A13" s="44" t="s">
        <v>472</v>
      </c>
      <c r="B13" s="45"/>
      <c r="C13" s="45"/>
      <c r="D13" s="25"/>
    </row>
    <row r="14" spans="1:4" ht="15" customHeight="1" x14ac:dyDescent="0.3">
      <c r="A14" s="44" t="s">
        <v>473</v>
      </c>
      <c r="B14" s="45">
        <v>1</v>
      </c>
      <c r="C14" s="45"/>
      <c r="D14" s="45">
        <f>SUM(B14:C14)</f>
        <v>1</v>
      </c>
    </row>
    <row r="15" spans="1:4" ht="15" customHeight="1" x14ac:dyDescent="0.3">
      <c r="A15" s="44" t="s">
        <v>474</v>
      </c>
      <c r="B15" s="45">
        <v>1</v>
      </c>
      <c r="C15" s="45">
        <v>2</v>
      </c>
      <c r="D15" s="45">
        <f t="shared" ref="D15:D35" si="0">SUM(B15:C15)</f>
        <v>3</v>
      </c>
    </row>
    <row r="16" spans="1:4" ht="15" customHeight="1" x14ac:dyDescent="0.3">
      <c r="A16" s="44" t="s">
        <v>475</v>
      </c>
      <c r="B16" s="45">
        <v>1</v>
      </c>
      <c r="C16" s="45"/>
      <c r="D16" s="45">
        <f t="shared" si="0"/>
        <v>1</v>
      </c>
    </row>
    <row r="17" spans="1:4" ht="15" customHeight="1" x14ac:dyDescent="0.3">
      <c r="A17" s="44" t="s">
        <v>571</v>
      </c>
      <c r="B17" s="45"/>
      <c r="C17" s="45"/>
      <c r="D17" s="45">
        <f t="shared" si="0"/>
        <v>0</v>
      </c>
    </row>
    <row r="18" spans="1:4" ht="15" customHeight="1" x14ac:dyDescent="0.3">
      <c r="A18" s="44" t="s">
        <v>562</v>
      </c>
      <c r="B18" s="45"/>
      <c r="C18" s="45">
        <v>1</v>
      </c>
      <c r="D18" s="45">
        <f t="shared" si="0"/>
        <v>1</v>
      </c>
    </row>
    <row r="19" spans="1:4" ht="15" customHeight="1" x14ac:dyDescent="0.3">
      <c r="A19" s="44" t="s">
        <v>476</v>
      </c>
      <c r="B19" s="45"/>
      <c r="C19" s="45"/>
      <c r="D19" s="45">
        <f t="shared" si="0"/>
        <v>0</v>
      </c>
    </row>
    <row r="20" spans="1:4" ht="15" customHeight="1" x14ac:dyDescent="0.3">
      <c r="A20" s="43" t="s">
        <v>487</v>
      </c>
      <c r="B20" s="97">
        <f>SUM(B14:B19)</f>
        <v>3</v>
      </c>
      <c r="C20" s="97">
        <f>SUM(C14:C19)</f>
        <v>3</v>
      </c>
      <c r="D20" s="98">
        <f t="shared" si="0"/>
        <v>6</v>
      </c>
    </row>
    <row r="21" spans="1:4" ht="15.75" customHeight="1" x14ac:dyDescent="0.3">
      <c r="A21" s="44" t="s">
        <v>938</v>
      </c>
      <c r="B21" s="45">
        <v>5</v>
      </c>
      <c r="C21" s="97"/>
      <c r="D21" s="45">
        <f t="shared" si="0"/>
        <v>5</v>
      </c>
    </row>
    <row r="22" spans="1:4" ht="15" customHeight="1" x14ac:dyDescent="0.3">
      <c r="A22" s="44" t="s">
        <v>570</v>
      </c>
      <c r="B22" s="45"/>
      <c r="C22" s="45"/>
      <c r="D22" s="45">
        <f t="shared" si="0"/>
        <v>0</v>
      </c>
    </row>
    <row r="23" spans="1:4" ht="15" customHeight="1" x14ac:dyDescent="0.3">
      <c r="A23" s="44" t="s">
        <v>477</v>
      </c>
      <c r="B23" s="45"/>
      <c r="C23" s="45"/>
      <c r="D23" s="45">
        <f t="shared" si="0"/>
        <v>0</v>
      </c>
    </row>
    <row r="24" spans="1:4" ht="15" customHeight="1" x14ac:dyDescent="0.3">
      <c r="A24" s="44" t="s">
        <v>478</v>
      </c>
      <c r="B24" s="45">
        <v>6</v>
      </c>
      <c r="C24" s="45"/>
      <c r="D24" s="45">
        <f t="shared" si="0"/>
        <v>6</v>
      </c>
    </row>
    <row r="25" spans="1:4" ht="15" customHeight="1" x14ac:dyDescent="0.3">
      <c r="A25" s="43" t="s">
        <v>488</v>
      </c>
      <c r="B25" s="97">
        <f>SUM(B21:B24)</f>
        <v>11</v>
      </c>
      <c r="C25" s="45"/>
      <c r="D25" s="98">
        <f t="shared" si="0"/>
        <v>11</v>
      </c>
    </row>
    <row r="26" spans="1:4" ht="15" customHeight="1" x14ac:dyDescent="0.3">
      <c r="A26" s="44" t="s">
        <v>479</v>
      </c>
      <c r="B26" s="45">
        <v>1</v>
      </c>
      <c r="C26" s="45"/>
      <c r="D26" s="45">
        <f t="shared" si="0"/>
        <v>1</v>
      </c>
    </row>
    <row r="27" spans="1:4" ht="15" customHeight="1" x14ac:dyDescent="0.3">
      <c r="A27" s="44" t="s">
        <v>480</v>
      </c>
      <c r="B27" s="45"/>
      <c r="C27" s="45"/>
      <c r="D27" s="45">
        <f t="shared" si="0"/>
        <v>0</v>
      </c>
    </row>
    <row r="28" spans="1:4" ht="15" customHeight="1" x14ac:dyDescent="0.3">
      <c r="A28" s="44" t="s">
        <v>481</v>
      </c>
      <c r="B28" s="45"/>
      <c r="C28" s="45"/>
      <c r="D28" s="45">
        <f t="shared" si="0"/>
        <v>0</v>
      </c>
    </row>
    <row r="29" spans="1:4" ht="15" customHeight="1" x14ac:dyDescent="0.3">
      <c r="A29" s="43" t="s">
        <v>489</v>
      </c>
      <c r="B29" s="97">
        <f>SUM(B26:B28)</f>
        <v>1</v>
      </c>
      <c r="C29" s="45"/>
      <c r="D29" s="98">
        <f t="shared" si="0"/>
        <v>1</v>
      </c>
    </row>
    <row r="30" spans="1:4" ht="37.5" customHeight="1" x14ac:dyDescent="0.3">
      <c r="A30" s="43" t="s">
        <v>490</v>
      </c>
      <c r="B30" s="41">
        <f>B20+B25+B29</f>
        <v>15</v>
      </c>
      <c r="C30" s="41">
        <f>C20+C24+C29</f>
        <v>3</v>
      </c>
      <c r="D30" s="41">
        <f t="shared" si="0"/>
        <v>18</v>
      </c>
    </row>
    <row r="31" spans="1:4" ht="15" customHeight="1" x14ac:dyDescent="0.3">
      <c r="A31" s="44" t="s">
        <v>482</v>
      </c>
      <c r="B31" s="45"/>
      <c r="C31" s="45"/>
      <c r="D31" s="45">
        <f t="shared" si="0"/>
        <v>0</v>
      </c>
    </row>
    <row r="32" spans="1:4" ht="15" customHeight="1" x14ac:dyDescent="0.3">
      <c r="A32" s="44" t="s">
        <v>483</v>
      </c>
      <c r="B32" s="45"/>
      <c r="C32" s="45"/>
      <c r="D32" s="45">
        <f t="shared" si="0"/>
        <v>0</v>
      </c>
    </row>
    <row r="33" spans="1:4" ht="15" customHeight="1" x14ac:dyDescent="0.3">
      <c r="A33" s="44" t="s">
        <v>484</v>
      </c>
      <c r="B33" s="45"/>
      <c r="C33" s="45"/>
      <c r="D33" s="105">
        <f t="shared" si="0"/>
        <v>0</v>
      </c>
    </row>
    <row r="34" spans="1:4" ht="15" customHeight="1" x14ac:dyDescent="0.3">
      <c r="A34" s="44" t="s">
        <v>485</v>
      </c>
      <c r="B34" s="45"/>
      <c r="C34" s="45"/>
      <c r="D34" s="105">
        <f t="shared" si="0"/>
        <v>0</v>
      </c>
    </row>
    <row r="35" spans="1:4" ht="36" customHeight="1" x14ac:dyDescent="0.3">
      <c r="A35" s="43" t="s">
        <v>8</v>
      </c>
      <c r="B35" s="45"/>
      <c r="C35" s="45"/>
      <c r="D35" s="105">
        <f t="shared" si="0"/>
        <v>0</v>
      </c>
    </row>
    <row r="36" spans="1:4" x14ac:dyDescent="0.3">
      <c r="A36" s="102"/>
      <c r="B36" s="103"/>
      <c r="C36" s="103"/>
    </row>
    <row r="37" spans="1:4" x14ac:dyDescent="0.3">
      <c r="A37" s="20"/>
      <c r="B37" s="103"/>
      <c r="C37" s="103"/>
    </row>
  </sheetData>
  <mergeCells count="2">
    <mergeCell ref="A1:D1"/>
    <mergeCell ref="A2:D2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77" orientation="landscape" horizontalDpi="300" verticalDpi="300" r:id="rId1"/>
  <headerFooter>
    <oddHeader>&amp;C3. számú melléklet az önkormányzat 2020. évi zárszámadásáról szóló 4/2021. (V.26.) önkormányzati rendelethez</oddHeader>
    <oddFooter>&amp;P. oldal, összesen: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  <pageSetUpPr fitToPage="1"/>
  </sheetPr>
  <dimension ref="A1:K29"/>
  <sheetViews>
    <sheetView zoomScaleNormal="100" workbookViewId="0">
      <selection activeCell="F26" sqref="F26"/>
    </sheetView>
  </sheetViews>
  <sheetFormatPr defaultRowHeight="14.4" x14ac:dyDescent="0.3"/>
  <cols>
    <col min="1" max="1" width="64.6640625" customWidth="1"/>
    <col min="2" max="2" width="9.44140625" customWidth="1"/>
    <col min="3" max="3" width="13.109375" customWidth="1"/>
    <col min="4" max="5" width="13.33203125" customWidth="1"/>
    <col min="6" max="6" width="11.44140625" customWidth="1"/>
    <col min="7" max="7" width="12.88671875" customWidth="1"/>
    <col min="8" max="8" width="11.44140625" customWidth="1"/>
    <col min="9" max="9" width="13.33203125" customWidth="1"/>
    <col min="10" max="10" width="13.5546875" customWidth="1"/>
    <col min="11" max="11" width="13.33203125" customWidth="1"/>
  </cols>
  <sheetData>
    <row r="1" spans="1:11" ht="33" customHeight="1" x14ac:dyDescent="0.35">
      <c r="A1" s="220" t="s">
        <v>951</v>
      </c>
      <c r="B1" s="236"/>
      <c r="C1" s="236"/>
      <c r="D1" s="236"/>
      <c r="E1" s="236"/>
      <c r="F1" s="236"/>
      <c r="G1" s="236"/>
      <c r="H1" s="236"/>
      <c r="I1" s="236"/>
      <c r="J1" s="236"/>
      <c r="K1" s="236"/>
    </row>
    <row r="2" spans="1:11" ht="26.25" customHeight="1" x14ac:dyDescent="0.35">
      <c r="A2" s="224" t="s">
        <v>941</v>
      </c>
      <c r="B2" s="221"/>
      <c r="C2" s="221"/>
      <c r="D2" s="221"/>
      <c r="E2" s="221"/>
      <c r="F2" s="221"/>
      <c r="G2" s="221"/>
      <c r="H2" s="221"/>
      <c r="I2" s="221"/>
      <c r="J2" s="221"/>
      <c r="K2" s="221"/>
    </row>
    <row r="4" spans="1:11" x14ac:dyDescent="0.3">
      <c r="A4" s="230" t="s">
        <v>551</v>
      </c>
      <c r="B4" s="232" t="s">
        <v>33</v>
      </c>
      <c r="C4" s="225" t="s">
        <v>552</v>
      </c>
      <c r="D4" s="226"/>
      <c r="E4" s="227"/>
      <c r="F4" s="225" t="s">
        <v>553</v>
      </c>
      <c r="G4" s="226"/>
      <c r="H4" s="227"/>
      <c r="I4" s="225" t="s">
        <v>554</v>
      </c>
      <c r="J4" s="240"/>
      <c r="K4" s="241"/>
    </row>
    <row r="5" spans="1:11" ht="30" customHeight="1" x14ac:dyDescent="0.3">
      <c r="A5" s="242"/>
      <c r="B5" s="242"/>
      <c r="C5" s="3" t="s">
        <v>561</v>
      </c>
      <c r="D5" s="3" t="s">
        <v>6</v>
      </c>
      <c r="E5" s="53" t="s">
        <v>7</v>
      </c>
      <c r="F5" s="3" t="s">
        <v>561</v>
      </c>
      <c r="G5" s="3" t="s">
        <v>6</v>
      </c>
      <c r="H5" s="53" t="s">
        <v>7</v>
      </c>
      <c r="I5" s="3" t="s">
        <v>561</v>
      </c>
      <c r="J5" s="3" t="s">
        <v>6</v>
      </c>
      <c r="K5" s="53" t="s">
        <v>7</v>
      </c>
    </row>
    <row r="6" spans="1:11" ht="16.5" customHeight="1" x14ac:dyDescent="0.3">
      <c r="A6" s="25"/>
      <c r="B6" s="25"/>
      <c r="C6" s="155"/>
      <c r="D6" s="155"/>
      <c r="E6" s="155"/>
      <c r="F6" s="155"/>
      <c r="G6" s="155"/>
      <c r="H6" s="155"/>
      <c r="I6" s="155">
        <f>C6+F6</f>
        <v>0</v>
      </c>
      <c r="J6" s="155">
        <f>D6+G6</f>
        <v>0</v>
      </c>
      <c r="K6" s="155">
        <f>E6+H6</f>
        <v>0</v>
      </c>
    </row>
    <row r="7" spans="1:11" x14ac:dyDescent="0.3">
      <c r="A7" s="13" t="s">
        <v>135</v>
      </c>
      <c r="B7" s="6" t="s">
        <v>136</v>
      </c>
      <c r="C7" s="155"/>
      <c r="D7" s="155">
        <v>1200000</v>
      </c>
      <c r="E7" s="155">
        <v>1200000</v>
      </c>
      <c r="F7" s="155"/>
      <c r="G7" s="155"/>
      <c r="H7" s="155"/>
      <c r="I7" s="155">
        <f t="shared" ref="I7:I27" si="0">C7+F7</f>
        <v>0</v>
      </c>
      <c r="J7" s="155">
        <f t="shared" ref="J7:J27" si="1">D7+G7</f>
        <v>1200000</v>
      </c>
      <c r="K7" s="155">
        <f t="shared" ref="K7:K27" si="2">E7+H7</f>
        <v>1200000</v>
      </c>
    </row>
    <row r="8" spans="1:11" x14ac:dyDescent="0.3">
      <c r="A8" s="13"/>
      <c r="B8" s="6"/>
      <c r="C8" s="155"/>
      <c r="D8" s="155"/>
      <c r="E8" s="155"/>
      <c r="F8" s="155"/>
      <c r="G8" s="155"/>
      <c r="H8" s="155"/>
      <c r="I8" s="155">
        <f t="shared" si="0"/>
        <v>0</v>
      </c>
      <c r="J8" s="155">
        <f t="shared" si="1"/>
        <v>0</v>
      </c>
      <c r="K8" s="155">
        <f t="shared" si="2"/>
        <v>0</v>
      </c>
    </row>
    <row r="9" spans="1:11" x14ac:dyDescent="0.3">
      <c r="A9" s="13" t="s">
        <v>341</v>
      </c>
      <c r="B9" s="6" t="s">
        <v>137</v>
      </c>
      <c r="C9" s="155">
        <v>5485000</v>
      </c>
      <c r="D9" s="155">
        <v>102412000</v>
      </c>
      <c r="E9" s="155">
        <v>102411028</v>
      </c>
      <c r="F9" s="155"/>
      <c r="G9" s="155"/>
      <c r="H9" s="155"/>
      <c r="I9" s="155">
        <f t="shared" si="0"/>
        <v>5485000</v>
      </c>
      <c r="J9" s="155">
        <f t="shared" si="1"/>
        <v>102412000</v>
      </c>
      <c r="K9" s="155">
        <f t="shared" si="2"/>
        <v>102411028</v>
      </c>
    </row>
    <row r="10" spans="1:11" x14ac:dyDescent="0.3">
      <c r="A10" s="13"/>
      <c r="B10" s="6"/>
      <c r="C10" s="155"/>
      <c r="D10" s="155"/>
      <c r="E10" s="155"/>
      <c r="F10" s="155"/>
      <c r="G10" s="155"/>
      <c r="H10" s="155"/>
      <c r="I10" s="155">
        <f t="shared" si="0"/>
        <v>0</v>
      </c>
      <c r="J10" s="155">
        <f t="shared" si="1"/>
        <v>0</v>
      </c>
      <c r="K10" s="155">
        <f t="shared" si="2"/>
        <v>0</v>
      </c>
    </row>
    <row r="11" spans="1:11" x14ac:dyDescent="0.3">
      <c r="A11" s="5" t="s">
        <v>138</v>
      </c>
      <c r="B11" s="6" t="s">
        <v>139</v>
      </c>
      <c r="C11" s="155"/>
      <c r="D11" s="155">
        <v>39000</v>
      </c>
      <c r="E11" s="155">
        <v>39000</v>
      </c>
      <c r="F11" s="155"/>
      <c r="G11" s="155"/>
      <c r="H11" s="155"/>
      <c r="I11" s="155">
        <f t="shared" si="0"/>
        <v>0</v>
      </c>
      <c r="J11" s="155">
        <f t="shared" si="1"/>
        <v>39000</v>
      </c>
      <c r="K11" s="155">
        <f t="shared" si="2"/>
        <v>39000</v>
      </c>
    </row>
    <row r="12" spans="1:11" x14ac:dyDescent="0.3">
      <c r="A12" s="5"/>
      <c r="B12" s="6"/>
      <c r="C12" s="155"/>
      <c r="D12" s="155"/>
      <c r="E12" s="155"/>
      <c r="F12" s="155"/>
      <c r="G12" s="155"/>
      <c r="H12" s="155"/>
      <c r="I12" s="155">
        <f t="shared" si="0"/>
        <v>0</v>
      </c>
      <c r="J12" s="155">
        <f t="shared" si="1"/>
        <v>0</v>
      </c>
      <c r="K12" s="155">
        <f t="shared" si="2"/>
        <v>0</v>
      </c>
    </row>
    <row r="13" spans="1:11" x14ac:dyDescent="0.3">
      <c r="A13" s="13" t="s">
        <v>140</v>
      </c>
      <c r="B13" s="6" t="s">
        <v>141</v>
      </c>
      <c r="C13" s="155">
        <v>1540622</v>
      </c>
      <c r="D13" s="155">
        <v>1890622</v>
      </c>
      <c r="E13" s="155">
        <v>1886109</v>
      </c>
      <c r="F13" s="155"/>
      <c r="G13" s="155">
        <v>330000</v>
      </c>
      <c r="H13" s="155">
        <v>327860</v>
      </c>
      <c r="I13" s="155">
        <f t="shared" si="0"/>
        <v>1540622</v>
      </c>
      <c r="J13" s="155">
        <f t="shared" si="1"/>
        <v>2220622</v>
      </c>
      <c r="K13" s="155">
        <f t="shared" si="2"/>
        <v>2213969</v>
      </c>
    </row>
    <row r="14" spans="1:11" x14ac:dyDescent="0.3">
      <c r="A14" s="13"/>
      <c r="B14" s="6"/>
      <c r="C14" s="155"/>
      <c r="D14" s="155"/>
      <c r="E14" s="155"/>
      <c r="F14" s="155"/>
      <c r="G14" s="155"/>
      <c r="H14" s="155"/>
      <c r="I14" s="155">
        <f t="shared" si="0"/>
        <v>0</v>
      </c>
      <c r="J14" s="155">
        <f t="shared" si="1"/>
        <v>0</v>
      </c>
      <c r="K14" s="155">
        <f t="shared" si="2"/>
        <v>0</v>
      </c>
    </row>
    <row r="15" spans="1:11" x14ac:dyDescent="0.3">
      <c r="A15" s="13" t="s">
        <v>142</v>
      </c>
      <c r="B15" s="6" t="s">
        <v>143</v>
      </c>
      <c r="C15" s="155"/>
      <c r="D15" s="155"/>
      <c r="E15" s="155"/>
      <c r="F15" s="155"/>
      <c r="G15" s="155"/>
      <c r="H15" s="155"/>
      <c r="I15" s="155">
        <f t="shared" si="0"/>
        <v>0</v>
      </c>
      <c r="J15" s="155">
        <f t="shared" si="1"/>
        <v>0</v>
      </c>
      <c r="K15" s="155">
        <f t="shared" si="2"/>
        <v>0</v>
      </c>
    </row>
    <row r="16" spans="1:11" x14ac:dyDescent="0.3">
      <c r="A16" s="13"/>
      <c r="B16" s="6"/>
      <c r="C16" s="155"/>
      <c r="D16" s="155"/>
      <c r="E16" s="155"/>
      <c r="F16" s="155"/>
      <c r="G16" s="155"/>
      <c r="H16" s="155"/>
      <c r="I16" s="155">
        <f t="shared" si="0"/>
        <v>0</v>
      </c>
      <c r="J16" s="155">
        <f t="shared" si="1"/>
        <v>0</v>
      </c>
      <c r="K16" s="155">
        <f t="shared" si="2"/>
        <v>0</v>
      </c>
    </row>
    <row r="17" spans="1:11" x14ac:dyDescent="0.3">
      <c r="A17" s="5" t="s">
        <v>144</v>
      </c>
      <c r="B17" s="6" t="s">
        <v>145</v>
      </c>
      <c r="C17" s="155"/>
      <c r="D17" s="155"/>
      <c r="E17" s="155"/>
      <c r="F17" s="155"/>
      <c r="G17" s="155"/>
      <c r="H17" s="155"/>
      <c r="I17" s="155">
        <f t="shared" si="0"/>
        <v>0</v>
      </c>
      <c r="J17" s="155">
        <f t="shared" si="1"/>
        <v>0</v>
      </c>
      <c r="K17" s="155">
        <f t="shared" si="2"/>
        <v>0</v>
      </c>
    </row>
    <row r="18" spans="1:11" x14ac:dyDescent="0.3">
      <c r="A18" s="5" t="s">
        <v>146</v>
      </c>
      <c r="B18" s="6" t="s">
        <v>147</v>
      </c>
      <c r="C18" s="155">
        <v>415968</v>
      </c>
      <c r="D18" s="155">
        <v>26705946</v>
      </c>
      <c r="E18" s="155">
        <v>26704658</v>
      </c>
      <c r="F18" s="155"/>
      <c r="G18" s="155">
        <v>90000</v>
      </c>
      <c r="H18" s="155">
        <v>88521</v>
      </c>
      <c r="I18" s="155">
        <f t="shared" si="0"/>
        <v>415968</v>
      </c>
      <c r="J18" s="155">
        <f t="shared" si="1"/>
        <v>26795946</v>
      </c>
      <c r="K18" s="155">
        <f t="shared" si="2"/>
        <v>26793179</v>
      </c>
    </row>
    <row r="19" spans="1:11" ht="15.6" x14ac:dyDescent="0.3">
      <c r="A19" s="17" t="s">
        <v>342</v>
      </c>
      <c r="B19" s="9" t="s">
        <v>148</v>
      </c>
      <c r="C19" s="177">
        <f t="shared" ref="C19:H19" si="3">SUM(C6:C18)</f>
        <v>7441590</v>
      </c>
      <c r="D19" s="177">
        <f t="shared" si="3"/>
        <v>132247568</v>
      </c>
      <c r="E19" s="177">
        <f t="shared" si="3"/>
        <v>132240795</v>
      </c>
      <c r="F19" s="177">
        <f t="shared" si="3"/>
        <v>0</v>
      </c>
      <c r="G19" s="177">
        <f t="shared" si="3"/>
        <v>420000</v>
      </c>
      <c r="H19" s="177">
        <f t="shared" si="3"/>
        <v>416381</v>
      </c>
      <c r="I19" s="177">
        <f t="shared" si="0"/>
        <v>7441590</v>
      </c>
      <c r="J19" s="177">
        <f t="shared" si="1"/>
        <v>132667568</v>
      </c>
      <c r="K19" s="177">
        <f t="shared" si="2"/>
        <v>132657176</v>
      </c>
    </row>
    <row r="20" spans="1:11" ht="15.6" x14ac:dyDescent="0.3">
      <c r="A20" s="19"/>
      <c r="B20" s="8"/>
      <c r="C20" s="155"/>
      <c r="D20" s="155"/>
      <c r="E20" s="155"/>
      <c r="F20" s="155"/>
      <c r="G20" s="155"/>
      <c r="H20" s="155"/>
      <c r="I20" s="155">
        <f t="shared" si="0"/>
        <v>0</v>
      </c>
      <c r="J20" s="155">
        <f t="shared" si="1"/>
        <v>0</v>
      </c>
      <c r="K20" s="155">
        <f t="shared" si="2"/>
        <v>0</v>
      </c>
    </row>
    <row r="21" spans="1:11" x14ac:dyDescent="0.3">
      <c r="A21" s="13" t="s">
        <v>149</v>
      </c>
      <c r="B21" s="6" t="s">
        <v>150</v>
      </c>
      <c r="C21" s="155">
        <v>126573999</v>
      </c>
      <c r="D21" s="155">
        <v>3900000</v>
      </c>
      <c r="E21" s="155">
        <v>3809182</v>
      </c>
      <c r="F21" s="155"/>
      <c r="G21" s="155"/>
      <c r="H21" s="155"/>
      <c r="I21" s="155">
        <f t="shared" si="0"/>
        <v>126573999</v>
      </c>
      <c r="J21" s="155">
        <f t="shared" si="1"/>
        <v>3900000</v>
      </c>
      <c r="K21" s="155">
        <f t="shared" si="2"/>
        <v>3809182</v>
      </c>
    </row>
    <row r="22" spans="1:11" x14ac:dyDescent="0.3">
      <c r="A22" s="13"/>
      <c r="B22" s="6"/>
      <c r="C22" s="155"/>
      <c r="D22" s="155"/>
      <c r="E22" s="155"/>
      <c r="F22" s="155"/>
      <c r="G22" s="155"/>
      <c r="H22" s="155"/>
      <c r="I22" s="155">
        <f t="shared" si="0"/>
        <v>0</v>
      </c>
      <c r="J22" s="155">
        <f t="shared" si="1"/>
        <v>0</v>
      </c>
      <c r="K22" s="155">
        <f t="shared" si="2"/>
        <v>0</v>
      </c>
    </row>
    <row r="23" spans="1:11" x14ac:dyDescent="0.3">
      <c r="A23" s="13" t="s">
        <v>151</v>
      </c>
      <c r="B23" s="6" t="s">
        <v>152</v>
      </c>
      <c r="C23" s="155"/>
      <c r="D23" s="155"/>
      <c r="E23" s="155"/>
      <c r="F23" s="155"/>
      <c r="G23" s="155"/>
      <c r="H23" s="155"/>
      <c r="I23" s="155">
        <f t="shared" si="0"/>
        <v>0</v>
      </c>
      <c r="J23" s="155">
        <f t="shared" si="1"/>
        <v>0</v>
      </c>
      <c r="K23" s="155">
        <f t="shared" si="2"/>
        <v>0</v>
      </c>
    </row>
    <row r="24" spans="1:11" x14ac:dyDescent="0.3">
      <c r="A24" s="13"/>
      <c r="B24" s="6"/>
      <c r="C24" s="155"/>
      <c r="D24" s="155"/>
      <c r="E24" s="155"/>
      <c r="F24" s="155"/>
      <c r="G24" s="155"/>
      <c r="H24" s="155"/>
      <c r="I24" s="155">
        <f t="shared" si="0"/>
        <v>0</v>
      </c>
      <c r="J24" s="155">
        <f t="shared" si="1"/>
        <v>0</v>
      </c>
      <c r="K24" s="155">
        <f t="shared" si="2"/>
        <v>0</v>
      </c>
    </row>
    <row r="25" spans="1:11" x14ac:dyDescent="0.3">
      <c r="A25" s="13" t="s">
        <v>153</v>
      </c>
      <c r="B25" s="6" t="s">
        <v>154</v>
      </c>
      <c r="C25" s="155"/>
      <c r="D25" s="155"/>
      <c r="E25" s="155"/>
      <c r="F25" s="155"/>
      <c r="G25" s="155"/>
      <c r="H25" s="155"/>
      <c r="I25" s="155">
        <f t="shared" si="0"/>
        <v>0</v>
      </c>
      <c r="J25" s="155">
        <f t="shared" si="1"/>
        <v>0</v>
      </c>
      <c r="K25" s="155">
        <f t="shared" si="2"/>
        <v>0</v>
      </c>
    </row>
    <row r="26" spans="1:11" x14ac:dyDescent="0.3">
      <c r="A26" s="13" t="s">
        <v>155</v>
      </c>
      <c r="B26" s="6" t="s">
        <v>156</v>
      </c>
      <c r="C26" s="155">
        <v>34174979</v>
      </c>
      <c r="D26" s="155">
        <v>1030000</v>
      </c>
      <c r="E26" s="155">
        <v>1028479</v>
      </c>
      <c r="F26" s="155"/>
      <c r="G26" s="155"/>
      <c r="H26" s="155"/>
      <c r="I26" s="155">
        <f t="shared" si="0"/>
        <v>34174979</v>
      </c>
      <c r="J26" s="155">
        <f t="shared" si="1"/>
        <v>1030000</v>
      </c>
      <c r="K26" s="155">
        <f t="shared" si="2"/>
        <v>1028479</v>
      </c>
    </row>
    <row r="27" spans="1:11" ht="15.6" x14ac:dyDescent="0.3">
      <c r="A27" s="17" t="s">
        <v>343</v>
      </c>
      <c r="B27" s="9" t="s">
        <v>157</v>
      </c>
      <c r="C27" s="177">
        <f>SUM(C21:C26)</f>
        <v>160748978</v>
      </c>
      <c r="D27" s="177">
        <f>SUM(D21:D26)</f>
        <v>4930000</v>
      </c>
      <c r="E27" s="177">
        <f>SUM(E21:E26)</f>
        <v>4837661</v>
      </c>
      <c r="F27" s="177"/>
      <c r="G27" s="177"/>
      <c r="H27" s="177"/>
      <c r="I27" s="177">
        <f t="shared" si="0"/>
        <v>160748978</v>
      </c>
      <c r="J27" s="177">
        <f t="shared" si="1"/>
        <v>4930000</v>
      </c>
      <c r="K27" s="177">
        <f t="shared" si="2"/>
        <v>4837661</v>
      </c>
    </row>
    <row r="29" spans="1:11" x14ac:dyDescent="0.3">
      <c r="A29" s="4"/>
      <c r="B29" s="4"/>
      <c r="C29" s="4"/>
      <c r="D29" s="4"/>
      <c r="E29" s="4"/>
      <c r="F29" s="4"/>
      <c r="G29" s="4"/>
      <c r="H29" s="4"/>
      <c r="I29" s="4"/>
      <c r="J29" s="4"/>
    </row>
  </sheetData>
  <mergeCells count="7">
    <mergeCell ref="A1:K1"/>
    <mergeCell ref="A2:K2"/>
    <mergeCell ref="C4:E4"/>
    <mergeCell ref="F4:H4"/>
    <mergeCell ref="I4:K4"/>
    <mergeCell ref="B4:B5"/>
    <mergeCell ref="A4:A5"/>
  </mergeCells>
  <phoneticPr fontId="0" type="noConversion"/>
  <pageMargins left="0.54" right="0.47" top="0.74803149606299213" bottom="0.74803149606299213" header="0.31496062992125984" footer="0.31496062992125984"/>
  <pageSetup paperSize="9" scale="73" orientation="landscape" horizontalDpi="300" verticalDpi="300" r:id="rId1"/>
  <headerFooter>
    <oddHeader>&amp;C4. számú melléklet az önkormányzat 2020. évi zárszámadásáról szóló 4/2021. (V.26.) önkormányzati rendelethez</oddHeader>
    <oddFooter>&amp;P. oldal, összesen: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  <pageSetUpPr fitToPage="1"/>
  </sheetPr>
  <dimension ref="A1:H10"/>
  <sheetViews>
    <sheetView zoomScaleNormal="100" workbookViewId="0">
      <selection sqref="A1:IV1"/>
    </sheetView>
  </sheetViews>
  <sheetFormatPr defaultRowHeight="14.4" x14ac:dyDescent="0.3"/>
  <cols>
    <col min="1" max="1" width="22.109375" customWidth="1"/>
    <col min="2" max="2" width="10.109375" customWidth="1"/>
    <col min="3" max="4" width="18.88671875" customWidth="1"/>
    <col min="5" max="6" width="17.33203125" customWidth="1"/>
    <col min="7" max="7" width="17.109375" customWidth="1"/>
    <col min="8" max="8" width="17.6640625" customWidth="1"/>
  </cols>
  <sheetData>
    <row r="1" spans="1:8" ht="36" customHeight="1" x14ac:dyDescent="0.35">
      <c r="A1" s="220" t="s">
        <v>951</v>
      </c>
      <c r="B1" s="236"/>
      <c r="C1" s="236"/>
      <c r="D1" s="236"/>
      <c r="E1" s="236"/>
      <c r="F1" s="236"/>
      <c r="G1" s="236"/>
      <c r="H1" s="236"/>
    </row>
    <row r="2" spans="1:8" ht="23.25" customHeight="1" x14ac:dyDescent="0.35">
      <c r="A2" s="224" t="s">
        <v>942</v>
      </c>
      <c r="B2" s="221"/>
      <c r="C2" s="221"/>
      <c r="D2" s="221"/>
      <c r="E2" s="221"/>
      <c r="F2" s="221"/>
      <c r="G2" s="221"/>
      <c r="H2" s="221"/>
    </row>
    <row r="3" spans="1:8" ht="18" x14ac:dyDescent="0.35">
      <c r="A3" s="38"/>
    </row>
    <row r="5" spans="1:8" ht="15" customHeight="1" x14ac:dyDescent="0.3">
      <c r="A5" s="230" t="s">
        <v>32</v>
      </c>
      <c r="B5" s="232" t="s">
        <v>33</v>
      </c>
      <c r="C5" s="243" t="s">
        <v>552</v>
      </c>
      <c r="D5" s="244"/>
      <c r="E5" s="225" t="s">
        <v>553</v>
      </c>
      <c r="F5" s="227"/>
      <c r="G5" s="225" t="s">
        <v>554</v>
      </c>
      <c r="H5" s="241"/>
    </row>
    <row r="6" spans="1:8" x14ac:dyDescent="0.3">
      <c r="A6" s="242"/>
      <c r="B6" s="242"/>
      <c r="C6" s="3" t="s">
        <v>561</v>
      </c>
      <c r="D6" s="3" t="s">
        <v>6</v>
      </c>
      <c r="E6" s="3" t="s">
        <v>561</v>
      </c>
      <c r="F6" s="3" t="s">
        <v>6</v>
      </c>
      <c r="G6" s="3" t="s">
        <v>561</v>
      </c>
      <c r="H6" s="3" t="s">
        <v>6</v>
      </c>
    </row>
    <row r="7" spans="1:8" x14ac:dyDescent="0.3">
      <c r="A7" s="25"/>
      <c r="B7" s="25"/>
      <c r="C7" s="25"/>
      <c r="D7" s="25"/>
      <c r="E7" s="25"/>
      <c r="F7" s="25"/>
      <c r="G7" s="25"/>
      <c r="H7" s="25"/>
    </row>
    <row r="8" spans="1:8" x14ac:dyDescent="0.3">
      <c r="A8" s="55" t="s">
        <v>550</v>
      </c>
      <c r="B8" s="56" t="s">
        <v>564</v>
      </c>
      <c r="C8" s="178">
        <v>24774917</v>
      </c>
      <c r="D8" s="178">
        <v>20755787</v>
      </c>
      <c r="E8" s="178">
        <v>0</v>
      </c>
      <c r="F8" s="178">
        <v>0</v>
      </c>
      <c r="G8" s="178">
        <f>C8+E8</f>
        <v>24774917</v>
      </c>
      <c r="H8" s="178">
        <f>D8+F8</f>
        <v>20755787</v>
      </c>
    </row>
    <row r="9" spans="1:8" x14ac:dyDescent="0.3">
      <c r="A9" s="15"/>
      <c r="B9" s="8"/>
      <c r="C9" s="25"/>
      <c r="D9" s="25"/>
      <c r="E9" s="25"/>
      <c r="F9" s="25"/>
      <c r="G9" s="25"/>
      <c r="H9" s="25"/>
    </row>
    <row r="10" spans="1:8" x14ac:dyDescent="0.3">
      <c r="A10" s="55" t="s">
        <v>549</v>
      </c>
      <c r="B10" s="56" t="s">
        <v>564</v>
      </c>
      <c r="C10" s="57"/>
      <c r="D10" s="57"/>
      <c r="E10" s="57"/>
      <c r="F10" s="57"/>
      <c r="G10" s="57"/>
      <c r="H10" s="57"/>
    </row>
  </sheetData>
  <mergeCells count="7">
    <mergeCell ref="A1:H1"/>
    <mergeCell ref="A2:H2"/>
    <mergeCell ref="A5:A6"/>
    <mergeCell ref="B5:B6"/>
    <mergeCell ref="C5:D5"/>
    <mergeCell ref="E5:F5"/>
    <mergeCell ref="G5:H5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95" orientation="landscape" horizontalDpi="300" verticalDpi="300" r:id="rId1"/>
  <headerFooter>
    <oddHeader>&amp;C5. számú melléklet az önkormányzat 2020. évi zárszámadásáról szóló 4/2021. (V.26.) önkormányzati rendelethez</oddHeader>
    <oddFooter>&amp;P. oldal, összesen: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  <pageSetUpPr fitToPage="1"/>
  </sheetPr>
  <dimension ref="A1:E9"/>
  <sheetViews>
    <sheetView zoomScaleNormal="100" workbookViewId="0">
      <selection sqref="A1:IV1"/>
    </sheetView>
  </sheetViews>
  <sheetFormatPr defaultRowHeight="14.4" x14ac:dyDescent="0.3"/>
  <cols>
    <col min="1" max="1" width="69.33203125" customWidth="1"/>
    <col min="2" max="2" width="14.5546875" customWidth="1"/>
    <col min="3" max="3" width="16" customWidth="1"/>
    <col min="4" max="4" width="13.33203125" customWidth="1"/>
    <col min="5" max="5" width="14.44140625" customWidth="1"/>
  </cols>
  <sheetData>
    <row r="1" spans="1:5" ht="40.5" customHeight="1" x14ac:dyDescent="0.35">
      <c r="A1" s="220" t="s">
        <v>951</v>
      </c>
      <c r="B1" s="221"/>
      <c r="C1" s="221"/>
      <c r="D1" s="221"/>
      <c r="E1" s="221"/>
    </row>
    <row r="2" spans="1:5" ht="25.5" customHeight="1" x14ac:dyDescent="0.3">
      <c r="A2" s="245" t="s">
        <v>943</v>
      </c>
      <c r="B2" s="221"/>
      <c r="C2" s="221"/>
      <c r="D2" s="221"/>
      <c r="E2" s="221"/>
    </row>
    <row r="3" spans="1:5" ht="21.75" customHeight="1" x14ac:dyDescent="0.3">
      <c r="A3" s="50"/>
      <c r="B3" s="47"/>
      <c r="C3" s="47"/>
      <c r="D3" s="47"/>
      <c r="E3" s="47"/>
    </row>
    <row r="4" spans="1:5" ht="20.25" customHeight="1" x14ac:dyDescent="0.3">
      <c r="A4" s="4" t="s">
        <v>552</v>
      </c>
    </row>
    <row r="5" spans="1:5" x14ac:dyDescent="0.3">
      <c r="A5" s="246" t="s">
        <v>551</v>
      </c>
      <c r="B5" s="232" t="s">
        <v>33</v>
      </c>
      <c r="C5" s="247" t="s">
        <v>558</v>
      </c>
      <c r="D5" s="248"/>
      <c r="E5" s="249"/>
    </row>
    <row r="6" spans="1:5" ht="30.75" customHeight="1" x14ac:dyDescent="0.3">
      <c r="A6" s="242"/>
      <c r="B6" s="233"/>
      <c r="C6" s="180" t="s">
        <v>561</v>
      </c>
      <c r="D6" s="101" t="s">
        <v>6</v>
      </c>
      <c r="E6" s="180" t="s">
        <v>7</v>
      </c>
    </row>
    <row r="7" spans="1:5" x14ac:dyDescent="0.3">
      <c r="A7" s="48" t="s">
        <v>556</v>
      </c>
      <c r="B7" s="5" t="s">
        <v>186</v>
      </c>
      <c r="C7" s="155">
        <v>15330000</v>
      </c>
      <c r="D7" s="155">
        <v>16082000</v>
      </c>
      <c r="E7" s="155">
        <v>16082000</v>
      </c>
    </row>
    <row r="8" spans="1:5" x14ac:dyDescent="0.3">
      <c r="A8" s="48" t="s">
        <v>557</v>
      </c>
      <c r="B8" s="5" t="s">
        <v>186</v>
      </c>
      <c r="C8" s="155"/>
      <c r="D8" s="155"/>
      <c r="E8" s="155"/>
    </row>
    <row r="9" spans="1:5" ht="18.75" customHeight="1" x14ac:dyDescent="0.3">
      <c r="A9" s="37" t="s">
        <v>560</v>
      </c>
      <c r="B9" s="37"/>
      <c r="C9" s="179">
        <f>SUM(C7:C8)</f>
        <v>15330000</v>
      </c>
      <c r="D9" s="179">
        <f>SUM(D7:D8)</f>
        <v>16082000</v>
      </c>
      <c r="E9" s="179">
        <f>SUM(E7:E8)</f>
        <v>16082000</v>
      </c>
    </row>
  </sheetData>
  <mergeCells count="5">
    <mergeCell ref="A1:E1"/>
    <mergeCell ref="A2:E2"/>
    <mergeCell ref="A5:A6"/>
    <mergeCell ref="B5:B6"/>
    <mergeCell ref="C5:E5"/>
  </mergeCells>
  <phoneticPr fontId="0" type="noConversion"/>
  <pageMargins left="0.51" right="0.42" top="0.74803149606299213" bottom="0.74803149606299213" header="0.31496062992125984" footer="0.31496062992125984"/>
  <pageSetup paperSize="9" scale="74" orientation="portrait" horizontalDpi="300" verticalDpi="300" r:id="rId1"/>
  <headerFooter>
    <oddHeader>&amp;C6. számú melléklet az önkormányzat 2020. évi zárszámadásáról szóló 4/2021. (V.26.) önkormányzati rendelethez</oddHeader>
    <oddFooter>&amp;P. oldal, összesen: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</sheetPr>
  <dimension ref="A1:E76"/>
  <sheetViews>
    <sheetView zoomScaleNormal="100" workbookViewId="0">
      <selection sqref="A1:IV1"/>
    </sheetView>
  </sheetViews>
  <sheetFormatPr defaultColWidth="9.109375" defaultRowHeight="13.8" x14ac:dyDescent="0.25"/>
  <cols>
    <col min="1" max="1" width="82.44140625" style="108" customWidth="1"/>
    <col min="2" max="2" width="9.109375" style="108"/>
    <col min="3" max="5" width="15.6640625" style="108" customWidth="1"/>
    <col min="6" max="16384" width="9.109375" style="108"/>
  </cols>
  <sheetData>
    <row r="1" spans="1:5" ht="28.5" customHeight="1" x14ac:dyDescent="0.35">
      <c r="A1" s="220" t="s">
        <v>951</v>
      </c>
      <c r="B1" s="250"/>
      <c r="C1" s="250"/>
      <c r="D1" s="251"/>
      <c r="E1" s="251"/>
    </row>
    <row r="2" spans="1:5" ht="27" customHeight="1" x14ac:dyDescent="0.35">
      <c r="A2" s="224" t="s">
        <v>944</v>
      </c>
      <c r="B2" s="224"/>
      <c r="C2" s="224"/>
      <c r="D2" s="251"/>
      <c r="E2" s="251"/>
    </row>
    <row r="3" spans="1:5" ht="18.75" customHeight="1" x14ac:dyDescent="0.3">
      <c r="A3" s="50"/>
      <c r="B3" s="109"/>
      <c r="C3" s="109"/>
    </row>
    <row r="4" spans="1:5" ht="23.25" customHeight="1" x14ac:dyDescent="0.25">
      <c r="A4" s="4" t="s">
        <v>552</v>
      </c>
    </row>
    <row r="5" spans="1:5" ht="26.4" x14ac:dyDescent="0.25">
      <c r="A5" s="86" t="s">
        <v>551</v>
      </c>
      <c r="B5" s="3" t="s">
        <v>33</v>
      </c>
      <c r="C5" s="182" t="s">
        <v>561</v>
      </c>
      <c r="D5" s="181" t="s">
        <v>6</v>
      </c>
      <c r="E5" s="182" t="s">
        <v>7</v>
      </c>
    </row>
    <row r="6" spans="1:5" x14ac:dyDescent="0.25">
      <c r="A6" s="58" t="s">
        <v>573</v>
      </c>
      <c r="B6" s="5" t="s">
        <v>109</v>
      </c>
      <c r="C6" s="183"/>
      <c r="D6" s="183"/>
      <c r="E6" s="107"/>
    </row>
    <row r="7" spans="1:5" x14ac:dyDescent="0.25">
      <c r="A7" s="59" t="s">
        <v>332</v>
      </c>
      <c r="B7" s="7" t="s">
        <v>110</v>
      </c>
      <c r="C7" s="184"/>
      <c r="D7" s="184"/>
      <c r="E7" s="107"/>
    </row>
    <row r="8" spans="1:5" x14ac:dyDescent="0.25">
      <c r="A8" s="58" t="s">
        <v>574</v>
      </c>
      <c r="B8" s="5" t="s">
        <v>110</v>
      </c>
      <c r="C8" s="183"/>
      <c r="D8" s="183"/>
      <c r="E8" s="107"/>
    </row>
    <row r="9" spans="1:5" x14ac:dyDescent="0.25">
      <c r="A9" s="58" t="s">
        <v>575</v>
      </c>
      <c r="B9" s="5" t="s">
        <v>110</v>
      </c>
      <c r="C9" s="183"/>
      <c r="D9" s="183"/>
      <c r="E9" s="110"/>
    </row>
    <row r="10" spans="1:5" x14ac:dyDescent="0.25">
      <c r="A10" s="58" t="s">
        <v>576</v>
      </c>
      <c r="B10" s="5" t="s">
        <v>110</v>
      </c>
      <c r="C10" s="183"/>
      <c r="D10" s="183"/>
      <c r="E10" s="110"/>
    </row>
    <row r="11" spans="1:5" x14ac:dyDescent="0.25">
      <c r="A11" s="58" t="s">
        <v>577</v>
      </c>
      <c r="B11" s="5" t="s">
        <v>110</v>
      </c>
      <c r="C11" s="183"/>
      <c r="D11" s="183"/>
      <c r="E11" s="110"/>
    </row>
    <row r="12" spans="1:5" x14ac:dyDescent="0.25">
      <c r="A12" s="58" t="s">
        <v>578</v>
      </c>
      <c r="B12" s="5" t="s">
        <v>110</v>
      </c>
      <c r="C12" s="183"/>
      <c r="D12" s="183"/>
      <c r="E12" s="110"/>
    </row>
    <row r="13" spans="1:5" x14ac:dyDescent="0.25">
      <c r="A13" s="58" t="s">
        <v>579</v>
      </c>
      <c r="B13" s="5" t="s">
        <v>110</v>
      </c>
      <c r="C13" s="183"/>
      <c r="D13" s="183"/>
      <c r="E13" s="110"/>
    </row>
    <row r="14" spans="1:5" x14ac:dyDescent="0.25">
      <c r="A14" s="58" t="s">
        <v>580</v>
      </c>
      <c r="B14" s="5" t="s">
        <v>110</v>
      </c>
      <c r="C14" s="183"/>
      <c r="D14" s="183"/>
      <c r="E14" s="110"/>
    </row>
    <row r="15" spans="1:5" x14ac:dyDescent="0.25">
      <c r="A15" s="58" t="s">
        <v>581</v>
      </c>
      <c r="B15" s="5" t="s">
        <v>110</v>
      </c>
      <c r="C15" s="183"/>
      <c r="D15" s="183"/>
      <c r="E15" s="110"/>
    </row>
    <row r="16" spans="1:5" ht="26.4" x14ac:dyDescent="0.25">
      <c r="A16" s="58" t="s">
        <v>582</v>
      </c>
      <c r="B16" s="5" t="s">
        <v>110</v>
      </c>
      <c r="C16" s="183"/>
      <c r="D16" s="183"/>
      <c r="E16" s="110"/>
    </row>
    <row r="17" spans="1:5" x14ac:dyDescent="0.25">
      <c r="A17" s="58" t="s">
        <v>583</v>
      </c>
      <c r="B17" s="5" t="s">
        <v>110</v>
      </c>
      <c r="C17" s="183"/>
      <c r="D17" s="183"/>
      <c r="E17" s="110"/>
    </row>
    <row r="18" spans="1:5" x14ac:dyDescent="0.25">
      <c r="A18" s="58" t="s">
        <v>584</v>
      </c>
      <c r="B18" s="5" t="s">
        <v>110</v>
      </c>
      <c r="C18" s="183"/>
      <c r="D18" s="183"/>
      <c r="E18" s="110"/>
    </row>
    <row r="19" spans="1:5" x14ac:dyDescent="0.25">
      <c r="A19" s="58" t="s">
        <v>585</v>
      </c>
      <c r="B19" s="8" t="s">
        <v>111</v>
      </c>
      <c r="C19" s="184">
        <v>0</v>
      </c>
      <c r="D19" s="184">
        <v>0</v>
      </c>
      <c r="E19" s="110">
        <v>0</v>
      </c>
    </row>
    <row r="20" spans="1:5" x14ac:dyDescent="0.25">
      <c r="A20" s="58" t="s">
        <v>3</v>
      </c>
      <c r="B20" s="8" t="s">
        <v>112</v>
      </c>
      <c r="C20" s="184">
        <v>0</v>
      </c>
      <c r="D20" s="184">
        <v>0</v>
      </c>
      <c r="E20" s="110">
        <v>0</v>
      </c>
    </row>
    <row r="21" spans="1:5" x14ac:dyDescent="0.25">
      <c r="A21" s="58" t="s">
        <v>586</v>
      </c>
      <c r="B21" s="6" t="s">
        <v>112</v>
      </c>
      <c r="C21" s="183"/>
      <c r="D21" s="183"/>
      <c r="E21" s="110"/>
    </row>
    <row r="22" spans="1:5" x14ac:dyDescent="0.25">
      <c r="A22" s="58" t="s">
        <v>587</v>
      </c>
      <c r="B22" s="6" t="s">
        <v>112</v>
      </c>
      <c r="C22" s="183"/>
      <c r="D22" s="183"/>
      <c r="E22" s="110"/>
    </row>
    <row r="23" spans="1:5" x14ac:dyDescent="0.25">
      <c r="A23" s="58" t="s">
        <v>588</v>
      </c>
      <c r="B23" s="6" t="s">
        <v>112</v>
      </c>
      <c r="C23" s="183"/>
      <c r="D23" s="183"/>
      <c r="E23" s="110"/>
    </row>
    <row r="24" spans="1:5" x14ac:dyDescent="0.25">
      <c r="A24" s="58" t="s">
        <v>589</v>
      </c>
      <c r="B24" s="6" t="s">
        <v>112</v>
      </c>
      <c r="C24" s="183"/>
      <c r="D24" s="183"/>
      <c r="E24" s="111"/>
    </row>
    <row r="25" spans="1:5" ht="26.4" x14ac:dyDescent="0.25">
      <c r="A25" s="58" t="s">
        <v>590</v>
      </c>
      <c r="B25" s="6" t="s">
        <v>112</v>
      </c>
      <c r="C25" s="183"/>
      <c r="D25" s="183"/>
      <c r="E25" s="110"/>
    </row>
    <row r="26" spans="1:5" ht="26.4" x14ac:dyDescent="0.25">
      <c r="A26" s="58" t="s">
        <v>591</v>
      </c>
      <c r="B26" s="6" t="s">
        <v>112</v>
      </c>
      <c r="C26" s="183"/>
      <c r="D26" s="183"/>
      <c r="E26" s="110"/>
    </row>
    <row r="27" spans="1:5" x14ac:dyDescent="0.25">
      <c r="A27" s="58" t="s">
        <v>592</v>
      </c>
      <c r="B27" s="6" t="s">
        <v>112</v>
      </c>
      <c r="C27" s="183"/>
      <c r="D27" s="183"/>
      <c r="E27" s="110"/>
    </row>
    <row r="28" spans="1:5" x14ac:dyDescent="0.25">
      <c r="A28" s="58" t="s">
        <v>593</v>
      </c>
      <c r="B28" s="6" t="s">
        <v>112</v>
      </c>
      <c r="C28" s="183"/>
      <c r="D28" s="183"/>
      <c r="E28" s="110"/>
    </row>
    <row r="29" spans="1:5" ht="26.4" x14ac:dyDescent="0.25">
      <c r="A29" s="58" t="s">
        <v>594</v>
      </c>
      <c r="B29" s="6" t="s">
        <v>112</v>
      </c>
      <c r="C29" s="183"/>
      <c r="D29" s="183"/>
      <c r="E29" s="110"/>
    </row>
    <row r="30" spans="1:5" x14ac:dyDescent="0.25">
      <c r="A30" s="58" t="s">
        <v>2</v>
      </c>
      <c r="B30" s="8" t="s">
        <v>113</v>
      </c>
      <c r="C30" s="184"/>
      <c r="D30" s="184"/>
      <c r="E30" s="115"/>
    </row>
    <row r="31" spans="1:5" ht="39.6" x14ac:dyDescent="0.25">
      <c r="A31" s="58" t="s">
        <v>595</v>
      </c>
      <c r="B31" s="6" t="s">
        <v>113</v>
      </c>
      <c r="C31" s="183"/>
      <c r="D31" s="183"/>
      <c r="E31" s="110"/>
    </row>
    <row r="32" spans="1:5" ht="26.4" x14ac:dyDescent="0.25">
      <c r="A32" s="58" t="s">
        <v>596</v>
      </c>
      <c r="B32" s="6" t="s">
        <v>113</v>
      </c>
      <c r="C32" s="183"/>
      <c r="D32" s="183"/>
      <c r="E32" s="110"/>
    </row>
    <row r="33" spans="1:5" x14ac:dyDescent="0.25">
      <c r="A33" s="58" t="s">
        <v>597</v>
      </c>
      <c r="B33" s="6" t="s">
        <v>113</v>
      </c>
      <c r="C33" s="183"/>
      <c r="D33" s="183"/>
      <c r="E33" s="110"/>
    </row>
    <row r="34" spans="1:5" x14ac:dyDescent="0.25">
      <c r="A34" s="58" t="s">
        <v>598</v>
      </c>
      <c r="B34" s="6" t="s">
        <v>113</v>
      </c>
      <c r="C34" s="183"/>
      <c r="D34" s="183"/>
      <c r="E34" s="110"/>
    </row>
    <row r="35" spans="1:5" x14ac:dyDescent="0.25">
      <c r="A35" s="58" t="s">
        <v>599</v>
      </c>
      <c r="B35" s="6" t="s">
        <v>113</v>
      </c>
      <c r="C35" s="183"/>
      <c r="D35" s="183"/>
      <c r="E35" s="110"/>
    </row>
    <row r="36" spans="1:5" x14ac:dyDescent="0.25">
      <c r="A36" s="58" t="s">
        <v>600</v>
      </c>
      <c r="B36" s="6" t="s">
        <v>113</v>
      </c>
      <c r="C36" s="183"/>
      <c r="D36" s="183"/>
      <c r="E36" s="110"/>
    </row>
    <row r="37" spans="1:5" x14ac:dyDescent="0.25">
      <c r="A37" s="58" t="s">
        <v>601</v>
      </c>
      <c r="B37" s="6" t="s">
        <v>113</v>
      </c>
      <c r="C37" s="183"/>
      <c r="D37" s="183"/>
      <c r="E37" s="110"/>
    </row>
    <row r="38" spans="1:5" x14ac:dyDescent="0.25">
      <c r="A38" s="58" t="s">
        <v>602</v>
      </c>
      <c r="B38" s="6" t="s">
        <v>113</v>
      </c>
      <c r="C38" s="183"/>
      <c r="D38" s="183"/>
      <c r="E38" s="116"/>
    </row>
    <row r="39" spans="1:5" x14ac:dyDescent="0.25">
      <c r="A39" s="58" t="s">
        <v>603</v>
      </c>
      <c r="B39" s="6" t="s">
        <v>113</v>
      </c>
      <c r="C39" s="183"/>
      <c r="D39" s="183"/>
      <c r="E39" s="110"/>
    </row>
    <row r="40" spans="1:5" x14ac:dyDescent="0.25">
      <c r="A40" s="58" t="s">
        <v>1</v>
      </c>
      <c r="B40" s="106" t="s">
        <v>114</v>
      </c>
      <c r="C40" s="184"/>
      <c r="D40" s="184"/>
      <c r="E40" s="115"/>
    </row>
    <row r="41" spans="1:5" x14ac:dyDescent="0.25">
      <c r="A41" s="58" t="s">
        <v>604</v>
      </c>
      <c r="B41" s="110" t="s">
        <v>114</v>
      </c>
      <c r="C41" s="183"/>
      <c r="D41" s="183"/>
      <c r="E41" s="110"/>
    </row>
    <row r="42" spans="1:5" x14ac:dyDescent="0.25">
      <c r="A42" s="58" t="s">
        <v>605</v>
      </c>
      <c r="B42" s="110" t="s">
        <v>114</v>
      </c>
      <c r="C42" s="183"/>
      <c r="D42" s="183"/>
      <c r="E42" s="110"/>
    </row>
    <row r="43" spans="1:5" x14ac:dyDescent="0.25">
      <c r="A43" s="58" t="s">
        <v>606</v>
      </c>
      <c r="B43" s="110" t="s">
        <v>114</v>
      </c>
      <c r="C43" s="183"/>
      <c r="D43" s="183"/>
      <c r="E43" s="185"/>
    </row>
    <row r="44" spans="1:5" x14ac:dyDescent="0.25">
      <c r="A44" s="58" t="s">
        <v>607</v>
      </c>
      <c r="B44" s="110" t="s">
        <v>114</v>
      </c>
      <c r="C44" s="183"/>
      <c r="D44" s="183"/>
      <c r="E44" s="185"/>
    </row>
    <row r="45" spans="1:5" ht="26.4" x14ac:dyDescent="0.25">
      <c r="A45" s="58" t="s">
        <v>608</v>
      </c>
      <c r="B45" s="110" t="s">
        <v>114</v>
      </c>
      <c r="C45" s="183"/>
      <c r="D45" s="183"/>
      <c r="E45" s="185"/>
    </row>
    <row r="46" spans="1:5" ht="26.4" x14ac:dyDescent="0.25">
      <c r="A46" s="58" t="s">
        <v>609</v>
      </c>
      <c r="B46" s="110" t="s">
        <v>114</v>
      </c>
      <c r="C46" s="183"/>
      <c r="D46" s="183"/>
      <c r="E46" s="110"/>
    </row>
    <row r="47" spans="1:5" x14ac:dyDescent="0.25">
      <c r="A47" s="58" t="s">
        <v>0</v>
      </c>
      <c r="B47" s="112" t="s">
        <v>115</v>
      </c>
      <c r="C47" s="184">
        <v>0</v>
      </c>
      <c r="D47" s="184">
        <v>0</v>
      </c>
      <c r="E47" s="111">
        <v>0</v>
      </c>
    </row>
    <row r="48" spans="1:5" x14ac:dyDescent="0.25">
      <c r="A48" s="58" t="s">
        <v>610</v>
      </c>
      <c r="B48" s="113" t="s">
        <v>115</v>
      </c>
      <c r="C48" s="183"/>
      <c r="D48" s="183"/>
      <c r="E48" s="110"/>
    </row>
    <row r="49" spans="1:5" x14ac:dyDescent="0.25">
      <c r="A49" s="58" t="s">
        <v>611</v>
      </c>
      <c r="B49" s="113" t="s">
        <v>115</v>
      </c>
      <c r="C49" s="183"/>
      <c r="D49" s="183"/>
      <c r="E49" s="110"/>
    </row>
    <row r="50" spans="1:5" x14ac:dyDescent="0.25">
      <c r="A50" s="58" t="s">
        <v>333</v>
      </c>
      <c r="B50" s="114" t="s">
        <v>116</v>
      </c>
      <c r="C50" s="184">
        <v>4800000</v>
      </c>
      <c r="D50" s="184">
        <v>5566000</v>
      </c>
      <c r="E50" s="115">
        <v>5566000</v>
      </c>
    </row>
    <row r="51" spans="1:5" x14ac:dyDescent="0.25">
      <c r="A51" s="58" t="s">
        <v>612</v>
      </c>
      <c r="B51" s="113" t="s">
        <v>116</v>
      </c>
      <c r="C51" s="183"/>
      <c r="D51" s="183"/>
      <c r="E51" s="110"/>
    </row>
    <row r="52" spans="1:5" x14ac:dyDescent="0.25">
      <c r="A52" s="58" t="s">
        <v>613</v>
      </c>
      <c r="B52" s="113" t="s">
        <v>116</v>
      </c>
      <c r="C52" s="183"/>
      <c r="D52" s="183"/>
      <c r="E52" s="110"/>
    </row>
    <row r="53" spans="1:5" x14ac:dyDescent="0.25">
      <c r="A53" s="58" t="s">
        <v>614</v>
      </c>
      <c r="B53" s="113" t="s">
        <v>116</v>
      </c>
      <c r="C53" s="183"/>
      <c r="D53" s="183"/>
      <c r="E53" s="110"/>
    </row>
    <row r="54" spans="1:5" x14ac:dyDescent="0.25">
      <c r="A54" s="58" t="s">
        <v>615</v>
      </c>
      <c r="B54" s="113" t="s">
        <v>116</v>
      </c>
      <c r="C54" s="183"/>
      <c r="D54" s="183"/>
      <c r="E54" s="110"/>
    </row>
    <row r="55" spans="1:5" x14ac:dyDescent="0.25">
      <c r="A55" s="58" t="s">
        <v>616</v>
      </c>
      <c r="B55" s="113" t="s">
        <v>116</v>
      </c>
      <c r="C55" s="183"/>
      <c r="D55" s="183"/>
      <c r="E55" s="110"/>
    </row>
    <row r="56" spans="1:5" ht="26.4" x14ac:dyDescent="0.25">
      <c r="A56" s="58" t="s">
        <v>617</v>
      </c>
      <c r="B56" s="113" t="s">
        <v>116</v>
      </c>
      <c r="C56" s="183"/>
      <c r="D56" s="183"/>
      <c r="E56" s="110"/>
    </row>
    <row r="57" spans="1:5" ht="26.4" x14ac:dyDescent="0.25">
      <c r="A57" s="58" t="s">
        <v>618</v>
      </c>
      <c r="B57" s="113" t="s">
        <v>116</v>
      </c>
      <c r="C57" s="183"/>
      <c r="D57" s="183"/>
      <c r="E57" s="110"/>
    </row>
    <row r="58" spans="1:5" ht="26.4" x14ac:dyDescent="0.25">
      <c r="A58" s="58" t="s">
        <v>619</v>
      </c>
      <c r="B58" s="113" t="s">
        <v>116</v>
      </c>
      <c r="C58" s="183"/>
      <c r="D58" s="183"/>
      <c r="E58" s="110"/>
    </row>
    <row r="59" spans="1:5" x14ac:dyDescent="0.25">
      <c r="A59" s="58" t="s">
        <v>620</v>
      </c>
      <c r="B59" s="113" t="s">
        <v>116</v>
      </c>
      <c r="C59" s="183"/>
      <c r="D59" s="183"/>
      <c r="E59" s="110"/>
    </row>
    <row r="60" spans="1:5" ht="26.4" x14ac:dyDescent="0.25">
      <c r="A60" s="58" t="s">
        <v>621</v>
      </c>
      <c r="B60" s="113" t="s">
        <v>116</v>
      </c>
      <c r="C60" s="183"/>
      <c r="D60" s="183"/>
      <c r="E60" s="110"/>
    </row>
    <row r="61" spans="1:5" x14ac:dyDescent="0.25">
      <c r="A61" s="58" t="s">
        <v>622</v>
      </c>
      <c r="B61" s="113" t="s">
        <v>116</v>
      </c>
      <c r="C61" s="183"/>
      <c r="D61" s="183"/>
      <c r="E61" s="110"/>
    </row>
    <row r="62" spans="1:5" x14ac:dyDescent="0.25">
      <c r="A62" s="58" t="s">
        <v>623</v>
      </c>
      <c r="B62" s="113" t="s">
        <v>116</v>
      </c>
      <c r="C62" s="183"/>
      <c r="D62" s="183"/>
      <c r="E62" s="110"/>
    </row>
    <row r="63" spans="1:5" x14ac:dyDescent="0.25">
      <c r="A63" s="58" t="s">
        <v>624</v>
      </c>
      <c r="B63" s="113" t="s">
        <v>116</v>
      </c>
      <c r="C63" s="183"/>
      <c r="D63" s="183"/>
      <c r="E63" s="110"/>
    </row>
    <row r="64" spans="1:5" x14ac:dyDescent="0.25">
      <c r="A64" s="58" t="s">
        <v>625</v>
      </c>
      <c r="B64" s="113" t="s">
        <v>116</v>
      </c>
      <c r="C64" s="183"/>
      <c r="D64" s="183"/>
      <c r="E64" s="110"/>
    </row>
    <row r="65" spans="1:5" x14ac:dyDescent="0.25">
      <c r="A65" s="58" t="s">
        <v>626</v>
      </c>
      <c r="B65" s="113" t="s">
        <v>116</v>
      </c>
      <c r="C65" s="183"/>
      <c r="D65" s="183"/>
      <c r="E65" s="110"/>
    </row>
    <row r="66" spans="1:5" x14ac:dyDescent="0.25">
      <c r="A66" s="58" t="s">
        <v>627</v>
      </c>
      <c r="B66" s="113" t="s">
        <v>116</v>
      </c>
      <c r="C66" s="183"/>
      <c r="D66" s="183"/>
      <c r="E66" s="110"/>
    </row>
    <row r="67" spans="1:5" x14ac:dyDescent="0.25">
      <c r="A67" s="58" t="s">
        <v>628</v>
      </c>
      <c r="B67" s="113" t="s">
        <v>116</v>
      </c>
      <c r="C67" s="183"/>
      <c r="D67" s="183"/>
      <c r="E67" s="110">
        <v>3974000</v>
      </c>
    </row>
    <row r="68" spans="1:5" ht="26.4" x14ac:dyDescent="0.25">
      <c r="A68" s="58" t="s">
        <v>629</v>
      </c>
      <c r="B68" s="113" t="s">
        <v>116</v>
      </c>
      <c r="C68" s="183"/>
      <c r="D68" s="183"/>
      <c r="E68" s="110"/>
    </row>
    <row r="69" spans="1:5" ht="26.4" x14ac:dyDescent="0.25">
      <c r="A69" s="58" t="s">
        <v>630</v>
      </c>
      <c r="B69" s="113" t="s">
        <v>116</v>
      </c>
      <c r="C69" s="183"/>
      <c r="D69" s="183"/>
      <c r="E69" s="110"/>
    </row>
    <row r="70" spans="1:5" x14ac:dyDescent="0.25">
      <c r="A70" s="58" t="s">
        <v>631</v>
      </c>
      <c r="B70" s="113" t="s">
        <v>116</v>
      </c>
      <c r="C70" s="183"/>
      <c r="D70" s="183"/>
      <c r="E70" s="110"/>
    </row>
    <row r="71" spans="1:5" x14ac:dyDescent="0.25">
      <c r="A71" s="58" t="s">
        <v>632</v>
      </c>
      <c r="B71" s="113" t="s">
        <v>116</v>
      </c>
      <c r="C71" s="183"/>
      <c r="D71" s="183"/>
      <c r="E71" s="110"/>
    </row>
    <row r="72" spans="1:5" ht="26.4" x14ac:dyDescent="0.25">
      <c r="A72" s="58" t="s">
        <v>633</v>
      </c>
      <c r="B72" s="113" t="s">
        <v>116</v>
      </c>
      <c r="C72" s="183"/>
      <c r="D72" s="183"/>
      <c r="E72" s="110"/>
    </row>
    <row r="73" spans="1:5" ht="26.4" x14ac:dyDescent="0.25">
      <c r="A73" s="58" t="s">
        <v>634</v>
      </c>
      <c r="B73" s="113" t="s">
        <v>116</v>
      </c>
      <c r="C73" s="183"/>
      <c r="D73" s="183"/>
      <c r="E73" s="110"/>
    </row>
    <row r="74" spans="1:5" x14ac:dyDescent="0.25">
      <c r="A74" s="58" t="s">
        <v>635</v>
      </c>
      <c r="B74" s="113" t="s">
        <v>116</v>
      </c>
      <c r="C74" s="183"/>
      <c r="D74" s="183"/>
      <c r="E74" s="110">
        <v>1592000</v>
      </c>
    </row>
    <row r="75" spans="1:5" ht="26.4" x14ac:dyDescent="0.25">
      <c r="A75" s="58" t="s">
        <v>636</v>
      </c>
      <c r="B75" s="113" t="s">
        <v>116</v>
      </c>
      <c r="C75" s="183"/>
      <c r="D75" s="183"/>
      <c r="E75" s="110"/>
    </row>
    <row r="76" spans="1:5" x14ac:dyDescent="0.25">
      <c r="A76" s="59" t="s">
        <v>334</v>
      </c>
      <c r="B76" s="114" t="s">
        <v>117</v>
      </c>
      <c r="C76" s="184">
        <f>C7+C19+C20+C30+C40+C47+C50</f>
        <v>4800000</v>
      </c>
      <c r="D76" s="184">
        <f>D7+D19+D20+D30+D40+D47+D50</f>
        <v>5566000</v>
      </c>
      <c r="E76" s="184">
        <f>E7+E19+E20+E30+E40+E47+E50</f>
        <v>5566000</v>
      </c>
    </row>
  </sheetData>
  <mergeCells count="2">
    <mergeCell ref="A1:E1"/>
    <mergeCell ref="A2:E2"/>
  </mergeCells>
  <phoneticPr fontId="0" type="noConversion"/>
  <pageMargins left="0.39370078740157483" right="0.43307086614173229" top="0.74803149606299213" bottom="0.74803149606299213" header="0.31496062992125984" footer="0.31496062992125984"/>
  <pageSetup paperSize="9" scale="65" orientation="portrait" r:id="rId1"/>
  <headerFooter>
    <oddHeader>&amp;C7. számú melléklet az önkormányzat 2020. évi zárszámadásáról szóló 4/2021. (V.26.) önkormányzati rendelethez</oddHeader>
    <oddFooter>&amp;P. oldal, összesen: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</sheetPr>
  <dimension ref="A1:E115"/>
  <sheetViews>
    <sheetView zoomScaleNormal="100" workbookViewId="0">
      <selection activeCell="A16" sqref="A16"/>
    </sheetView>
  </sheetViews>
  <sheetFormatPr defaultRowHeight="14.4" x14ac:dyDescent="0.3"/>
  <cols>
    <col min="1" max="1" width="81" customWidth="1"/>
    <col min="2" max="2" width="10.88671875" customWidth="1"/>
    <col min="3" max="5" width="15.6640625" customWidth="1"/>
  </cols>
  <sheetData>
    <row r="1" spans="1:5" ht="35.25" customHeight="1" x14ac:dyDescent="0.35">
      <c r="A1" s="220" t="s">
        <v>951</v>
      </c>
      <c r="B1" s="236"/>
      <c r="C1" s="236"/>
      <c r="D1" s="223"/>
      <c r="E1" s="223"/>
    </row>
    <row r="2" spans="1:5" ht="36.75" customHeight="1" x14ac:dyDescent="0.35">
      <c r="A2" s="224" t="s">
        <v>945</v>
      </c>
      <c r="B2" s="221"/>
      <c r="C2" s="221"/>
      <c r="D2" s="223"/>
      <c r="E2" s="223"/>
    </row>
    <row r="3" spans="1:5" ht="19.5" customHeight="1" x14ac:dyDescent="0.35">
      <c r="A3" s="46"/>
      <c r="B3" s="47"/>
      <c r="C3" s="47"/>
    </row>
    <row r="4" spans="1:5" x14ac:dyDescent="0.3">
      <c r="A4" s="4" t="s">
        <v>552</v>
      </c>
    </row>
    <row r="5" spans="1:5" ht="26.4" x14ac:dyDescent="0.3">
      <c r="A5" s="37" t="s">
        <v>551</v>
      </c>
      <c r="B5" s="3" t="s">
        <v>33</v>
      </c>
      <c r="C5" s="180" t="s">
        <v>561</v>
      </c>
      <c r="D5" s="101" t="s">
        <v>6</v>
      </c>
      <c r="E5" s="180" t="s">
        <v>7</v>
      </c>
    </row>
    <row r="6" spans="1:5" x14ac:dyDescent="0.3">
      <c r="A6" s="13" t="s">
        <v>498</v>
      </c>
      <c r="B6" s="6" t="s">
        <v>123</v>
      </c>
      <c r="C6" s="155"/>
      <c r="D6" s="155"/>
      <c r="E6" s="155"/>
    </row>
    <row r="7" spans="1:5" x14ac:dyDescent="0.3">
      <c r="A7" s="13" t="s">
        <v>499</v>
      </c>
      <c r="B7" s="6" t="s">
        <v>123</v>
      </c>
      <c r="C7" s="155"/>
      <c r="D7" s="155"/>
      <c r="E7" s="155"/>
    </row>
    <row r="8" spans="1:5" ht="26.4" x14ac:dyDescent="0.3">
      <c r="A8" s="13" t="s">
        <v>500</v>
      </c>
      <c r="B8" s="6" t="s">
        <v>123</v>
      </c>
      <c r="C8" s="155"/>
      <c r="D8" s="155"/>
      <c r="E8" s="155"/>
    </row>
    <row r="9" spans="1:5" x14ac:dyDescent="0.3">
      <c r="A9" s="13" t="s">
        <v>501</v>
      </c>
      <c r="B9" s="6" t="s">
        <v>123</v>
      </c>
      <c r="C9" s="155"/>
      <c r="D9" s="155"/>
      <c r="E9" s="155"/>
    </row>
    <row r="10" spans="1:5" x14ac:dyDescent="0.3">
      <c r="A10" s="13" t="s">
        <v>502</v>
      </c>
      <c r="B10" s="6" t="s">
        <v>123</v>
      </c>
      <c r="C10" s="155"/>
      <c r="D10" s="155"/>
      <c r="E10" s="155"/>
    </row>
    <row r="11" spans="1:5" x14ac:dyDescent="0.3">
      <c r="A11" s="13" t="s">
        <v>503</v>
      </c>
      <c r="B11" s="6" t="s">
        <v>123</v>
      </c>
      <c r="C11" s="155"/>
      <c r="D11" s="155"/>
      <c r="E11" s="155"/>
    </row>
    <row r="12" spans="1:5" x14ac:dyDescent="0.3">
      <c r="A12" s="13" t="s">
        <v>504</v>
      </c>
      <c r="B12" s="6" t="s">
        <v>123</v>
      </c>
      <c r="C12" s="155"/>
      <c r="D12" s="155"/>
      <c r="E12" s="155"/>
    </row>
    <row r="13" spans="1:5" x14ac:dyDescent="0.3">
      <c r="A13" s="13" t="s">
        <v>505</v>
      </c>
      <c r="B13" s="6" t="s">
        <v>123</v>
      </c>
      <c r="C13" s="155"/>
      <c r="D13" s="155"/>
      <c r="E13" s="155"/>
    </row>
    <row r="14" spans="1:5" x14ac:dyDescent="0.3">
      <c r="A14" s="13" t="s">
        <v>506</v>
      </c>
      <c r="B14" s="6" t="s">
        <v>123</v>
      </c>
      <c r="C14" s="155"/>
      <c r="D14" s="155"/>
      <c r="E14" s="155"/>
    </row>
    <row r="15" spans="1:5" x14ac:dyDescent="0.3">
      <c r="A15" s="13" t="s">
        <v>507</v>
      </c>
      <c r="B15" s="6" t="s">
        <v>123</v>
      </c>
      <c r="C15" s="155"/>
      <c r="D15" s="155"/>
      <c r="E15" s="155"/>
    </row>
    <row r="16" spans="1:5" ht="26.4" x14ac:dyDescent="0.3">
      <c r="A16" s="11" t="s">
        <v>335</v>
      </c>
      <c r="B16" s="8" t="s">
        <v>123</v>
      </c>
      <c r="C16" s="155"/>
      <c r="D16" s="155"/>
      <c r="E16" s="155"/>
    </row>
    <row r="17" spans="1:5" x14ac:dyDescent="0.3">
      <c r="A17" s="13" t="s">
        <v>498</v>
      </c>
      <c r="B17" s="6" t="s">
        <v>124</v>
      </c>
      <c r="C17" s="155"/>
      <c r="D17" s="155"/>
      <c r="E17" s="155"/>
    </row>
    <row r="18" spans="1:5" x14ac:dyDescent="0.3">
      <c r="A18" s="13" t="s">
        <v>499</v>
      </c>
      <c r="B18" s="6" t="s">
        <v>124</v>
      </c>
      <c r="C18" s="155"/>
      <c r="D18" s="155"/>
      <c r="E18" s="155"/>
    </row>
    <row r="19" spans="1:5" ht="26.4" x14ac:dyDescent="0.3">
      <c r="A19" s="13" t="s">
        <v>500</v>
      </c>
      <c r="B19" s="6" t="s">
        <v>124</v>
      </c>
      <c r="C19" s="155"/>
      <c r="D19" s="155"/>
      <c r="E19" s="155"/>
    </row>
    <row r="20" spans="1:5" x14ac:dyDescent="0.3">
      <c r="A20" s="13" t="s">
        <v>501</v>
      </c>
      <c r="B20" s="6" t="s">
        <v>124</v>
      </c>
      <c r="C20" s="155"/>
      <c r="D20" s="155"/>
      <c r="E20" s="155"/>
    </row>
    <row r="21" spans="1:5" x14ac:dyDescent="0.3">
      <c r="A21" s="13" t="s">
        <v>502</v>
      </c>
      <c r="B21" s="6" t="s">
        <v>124</v>
      </c>
      <c r="C21" s="155"/>
      <c r="D21" s="155"/>
      <c r="E21" s="155"/>
    </row>
    <row r="22" spans="1:5" x14ac:dyDescent="0.3">
      <c r="A22" s="13" t="s">
        <v>503</v>
      </c>
      <c r="B22" s="6" t="s">
        <v>124</v>
      </c>
      <c r="C22" s="155"/>
      <c r="D22" s="155"/>
      <c r="E22" s="155"/>
    </row>
    <row r="23" spans="1:5" x14ac:dyDescent="0.3">
      <c r="A23" s="13" t="s">
        <v>504</v>
      </c>
      <c r="B23" s="6" t="s">
        <v>124</v>
      </c>
      <c r="C23" s="155"/>
      <c r="D23" s="155"/>
      <c r="E23" s="155"/>
    </row>
    <row r="24" spans="1:5" x14ac:dyDescent="0.3">
      <c r="A24" s="13" t="s">
        <v>505</v>
      </c>
      <c r="B24" s="6" t="s">
        <v>124</v>
      </c>
      <c r="C24" s="155"/>
      <c r="D24" s="155"/>
      <c r="E24" s="155"/>
    </row>
    <row r="25" spans="1:5" x14ac:dyDescent="0.3">
      <c r="A25" s="13" t="s">
        <v>506</v>
      </c>
      <c r="B25" s="6" t="s">
        <v>124</v>
      </c>
      <c r="C25" s="155"/>
      <c r="D25" s="155"/>
      <c r="E25" s="155"/>
    </row>
    <row r="26" spans="1:5" x14ac:dyDescent="0.3">
      <c r="A26" s="13" t="s">
        <v>507</v>
      </c>
      <c r="B26" s="6" t="s">
        <v>124</v>
      </c>
      <c r="C26" s="155"/>
      <c r="D26" s="155"/>
      <c r="E26" s="155"/>
    </row>
    <row r="27" spans="1:5" ht="26.4" x14ac:dyDescent="0.3">
      <c r="A27" s="11" t="s">
        <v>336</v>
      </c>
      <c r="B27" s="8" t="s">
        <v>124</v>
      </c>
      <c r="C27" s="155"/>
      <c r="D27" s="155"/>
      <c r="E27" s="155"/>
    </row>
    <row r="28" spans="1:5" x14ac:dyDescent="0.3">
      <c r="A28" s="13" t="s">
        <v>498</v>
      </c>
      <c r="B28" s="6" t="s">
        <v>125</v>
      </c>
      <c r="C28" s="155"/>
      <c r="D28" s="155"/>
      <c r="E28" s="155"/>
    </row>
    <row r="29" spans="1:5" x14ac:dyDescent="0.3">
      <c r="A29" s="13" t="s">
        <v>499</v>
      </c>
      <c r="B29" s="6" t="s">
        <v>125</v>
      </c>
      <c r="C29" s="155"/>
      <c r="D29" s="155"/>
      <c r="E29" s="155"/>
    </row>
    <row r="30" spans="1:5" ht="26.4" x14ac:dyDescent="0.3">
      <c r="A30" s="13" t="s">
        <v>500</v>
      </c>
      <c r="B30" s="6" t="s">
        <v>125</v>
      </c>
      <c r="C30" s="155"/>
      <c r="D30" s="155"/>
      <c r="E30" s="155"/>
    </row>
    <row r="31" spans="1:5" x14ac:dyDescent="0.3">
      <c r="A31" s="13" t="s">
        <v>501</v>
      </c>
      <c r="B31" s="6" t="s">
        <v>125</v>
      </c>
      <c r="C31" s="155"/>
      <c r="D31" s="155"/>
      <c r="E31" s="155"/>
    </row>
    <row r="32" spans="1:5" x14ac:dyDescent="0.3">
      <c r="A32" s="13" t="s">
        <v>502</v>
      </c>
      <c r="B32" s="6" t="s">
        <v>125</v>
      </c>
      <c r="C32" s="155"/>
      <c r="D32" s="155"/>
      <c r="E32" s="155"/>
    </row>
    <row r="33" spans="1:5" x14ac:dyDescent="0.3">
      <c r="A33" s="13" t="s">
        <v>503</v>
      </c>
      <c r="B33" s="6" t="s">
        <v>125</v>
      </c>
      <c r="C33" s="155"/>
      <c r="D33" s="155"/>
      <c r="E33" s="155"/>
    </row>
    <row r="34" spans="1:5" x14ac:dyDescent="0.3">
      <c r="A34" s="13" t="s">
        <v>504</v>
      </c>
      <c r="B34" s="6" t="s">
        <v>125</v>
      </c>
      <c r="C34" s="155"/>
      <c r="D34" s="155"/>
      <c r="E34" s="155">
        <v>1682147</v>
      </c>
    </row>
    <row r="35" spans="1:5" x14ac:dyDescent="0.3">
      <c r="A35" s="13" t="s">
        <v>505</v>
      </c>
      <c r="B35" s="6" t="s">
        <v>125</v>
      </c>
      <c r="C35" s="155"/>
      <c r="D35" s="155"/>
      <c r="E35" s="155">
        <v>1974150</v>
      </c>
    </row>
    <row r="36" spans="1:5" x14ac:dyDescent="0.3">
      <c r="A36" s="13" t="s">
        <v>506</v>
      </c>
      <c r="B36" s="6" t="s">
        <v>125</v>
      </c>
      <c r="C36" s="155"/>
      <c r="D36" s="155"/>
      <c r="E36" s="155"/>
    </row>
    <row r="37" spans="1:5" x14ac:dyDescent="0.3">
      <c r="A37" s="13" t="s">
        <v>507</v>
      </c>
      <c r="B37" s="6" t="s">
        <v>125</v>
      </c>
      <c r="C37" s="155"/>
      <c r="D37" s="155"/>
      <c r="E37" s="155"/>
    </row>
    <row r="38" spans="1:5" x14ac:dyDescent="0.3">
      <c r="A38" s="11" t="s">
        <v>337</v>
      </c>
      <c r="B38" s="8" t="s">
        <v>125</v>
      </c>
      <c r="C38" s="179">
        <v>3317000</v>
      </c>
      <c r="D38" s="179">
        <v>3700000</v>
      </c>
      <c r="E38" s="179">
        <f>SUM(E28:E37)</f>
        <v>3656297</v>
      </c>
    </row>
    <row r="39" spans="1:5" x14ac:dyDescent="0.3">
      <c r="A39" s="13" t="s">
        <v>508</v>
      </c>
      <c r="B39" s="5" t="s">
        <v>127</v>
      </c>
      <c r="C39" s="155"/>
      <c r="D39" s="155"/>
      <c r="E39" s="155"/>
    </row>
    <row r="40" spans="1:5" x14ac:dyDescent="0.3">
      <c r="A40" s="13" t="s">
        <v>509</v>
      </c>
      <c r="B40" s="5" t="s">
        <v>127</v>
      </c>
      <c r="C40" s="155"/>
      <c r="D40" s="155"/>
      <c r="E40" s="155"/>
    </row>
    <row r="41" spans="1:5" x14ac:dyDescent="0.3">
      <c r="A41" s="13" t="s">
        <v>510</v>
      </c>
      <c r="B41" s="5" t="s">
        <v>127</v>
      </c>
      <c r="C41" s="155"/>
      <c r="D41" s="155"/>
      <c r="E41" s="155"/>
    </row>
    <row r="42" spans="1:5" x14ac:dyDescent="0.3">
      <c r="A42" s="5" t="s">
        <v>511</v>
      </c>
      <c r="B42" s="5" t="s">
        <v>127</v>
      </c>
      <c r="C42" s="155"/>
      <c r="D42" s="155"/>
      <c r="E42" s="155"/>
    </row>
    <row r="43" spans="1:5" x14ac:dyDescent="0.3">
      <c r="A43" s="5" t="s">
        <v>512</v>
      </c>
      <c r="B43" s="5" t="s">
        <v>127</v>
      </c>
      <c r="C43" s="155"/>
      <c r="D43" s="155"/>
      <c r="E43" s="155"/>
    </row>
    <row r="44" spans="1:5" x14ac:dyDescent="0.3">
      <c r="A44" s="5" t="s">
        <v>513</v>
      </c>
      <c r="B44" s="5" t="s">
        <v>127</v>
      </c>
      <c r="C44" s="155"/>
      <c r="D44" s="155"/>
      <c r="E44" s="155"/>
    </row>
    <row r="45" spans="1:5" x14ac:dyDescent="0.3">
      <c r="A45" s="13" t="s">
        <v>514</v>
      </c>
      <c r="B45" s="5" t="s">
        <v>127</v>
      </c>
      <c r="C45" s="155"/>
      <c r="D45" s="155"/>
      <c r="E45" s="155"/>
    </row>
    <row r="46" spans="1:5" x14ac:dyDescent="0.3">
      <c r="A46" s="13" t="s">
        <v>515</v>
      </c>
      <c r="B46" s="5" t="s">
        <v>127</v>
      </c>
      <c r="C46" s="155"/>
      <c r="D46" s="155"/>
      <c r="E46" s="155"/>
    </row>
    <row r="47" spans="1:5" x14ac:dyDescent="0.3">
      <c r="A47" s="13" t="s">
        <v>516</v>
      </c>
      <c r="B47" s="5" t="s">
        <v>127</v>
      </c>
      <c r="C47" s="155"/>
      <c r="D47" s="155"/>
      <c r="E47" s="155"/>
    </row>
    <row r="48" spans="1:5" x14ac:dyDescent="0.3">
      <c r="A48" s="13" t="s">
        <v>517</v>
      </c>
      <c r="B48" s="5" t="s">
        <v>127</v>
      </c>
      <c r="C48" s="155"/>
      <c r="D48" s="155"/>
      <c r="E48" s="155"/>
    </row>
    <row r="49" spans="1:5" ht="26.4" x14ac:dyDescent="0.3">
      <c r="A49" s="11" t="s">
        <v>338</v>
      </c>
      <c r="B49" s="8" t="s">
        <v>127</v>
      </c>
      <c r="C49" s="155"/>
      <c r="D49" s="179">
        <f>SUM(D41:D48)</f>
        <v>0</v>
      </c>
      <c r="E49" s="179">
        <f>SUM(E41:E48)</f>
        <v>0</v>
      </c>
    </row>
    <row r="50" spans="1:5" x14ac:dyDescent="0.3">
      <c r="A50" s="13" t="s">
        <v>508</v>
      </c>
      <c r="B50" s="5" t="s">
        <v>133</v>
      </c>
      <c r="C50" s="155"/>
      <c r="D50" s="155"/>
      <c r="E50" s="155"/>
    </row>
    <row r="51" spans="1:5" x14ac:dyDescent="0.3">
      <c r="A51" s="13" t="s">
        <v>509</v>
      </c>
      <c r="B51" s="5" t="s">
        <v>133</v>
      </c>
      <c r="C51" s="155">
        <v>150000</v>
      </c>
      <c r="D51" s="155">
        <v>40000</v>
      </c>
      <c r="E51" s="155">
        <v>40000</v>
      </c>
    </row>
    <row r="52" spans="1:5" x14ac:dyDescent="0.3">
      <c r="A52" s="13" t="s">
        <v>510</v>
      </c>
      <c r="B52" s="5" t="s">
        <v>133</v>
      </c>
      <c r="C52" s="155"/>
      <c r="D52" s="155"/>
      <c r="E52" s="155"/>
    </row>
    <row r="53" spans="1:5" x14ac:dyDescent="0.3">
      <c r="A53" s="5" t="s">
        <v>511</v>
      </c>
      <c r="B53" s="5" t="s">
        <v>133</v>
      </c>
      <c r="C53" s="155"/>
      <c r="D53" s="155"/>
      <c r="E53" s="155"/>
    </row>
    <row r="54" spans="1:5" x14ac:dyDescent="0.3">
      <c r="A54" s="5" t="s">
        <v>512</v>
      </c>
      <c r="B54" s="5" t="s">
        <v>133</v>
      </c>
      <c r="C54" s="155"/>
      <c r="D54" s="155"/>
      <c r="E54" s="155"/>
    </row>
    <row r="55" spans="1:5" x14ac:dyDescent="0.3">
      <c r="A55" s="5" t="s">
        <v>513</v>
      </c>
      <c r="B55" s="5" t="s">
        <v>133</v>
      </c>
      <c r="C55" s="155"/>
      <c r="D55" s="155"/>
      <c r="E55" s="155"/>
    </row>
    <row r="56" spans="1:5" x14ac:dyDescent="0.3">
      <c r="A56" s="13" t="s">
        <v>514</v>
      </c>
      <c r="B56" s="5" t="s">
        <v>133</v>
      </c>
      <c r="C56" s="155"/>
      <c r="D56" s="155"/>
      <c r="E56" s="155"/>
    </row>
    <row r="57" spans="1:5" x14ac:dyDescent="0.3">
      <c r="A57" s="13" t="s">
        <v>518</v>
      </c>
      <c r="B57" s="5" t="s">
        <v>133</v>
      </c>
      <c r="C57" s="155"/>
      <c r="D57" s="155"/>
      <c r="E57" s="155"/>
    </row>
    <row r="58" spans="1:5" x14ac:dyDescent="0.3">
      <c r="A58" s="13" t="s">
        <v>516</v>
      </c>
      <c r="B58" s="5" t="s">
        <v>133</v>
      </c>
      <c r="C58" s="155"/>
      <c r="D58" s="155"/>
      <c r="E58" s="155"/>
    </row>
    <row r="59" spans="1:5" x14ac:dyDescent="0.3">
      <c r="A59" s="13" t="s">
        <v>517</v>
      </c>
      <c r="B59" s="5" t="s">
        <v>133</v>
      </c>
      <c r="C59" s="155"/>
      <c r="D59" s="155"/>
      <c r="E59" s="155"/>
    </row>
    <row r="60" spans="1:5" x14ac:dyDescent="0.3">
      <c r="A60" s="15" t="s">
        <v>339</v>
      </c>
      <c r="B60" s="8" t="s">
        <v>133</v>
      </c>
      <c r="C60" s="179">
        <f>SUM(C50:C59)</f>
        <v>150000</v>
      </c>
      <c r="D60" s="179">
        <f>SUM(D50:D59)</f>
        <v>40000</v>
      </c>
      <c r="E60" s="179">
        <f>SUM(E50:E59)</f>
        <v>40000</v>
      </c>
    </row>
    <row r="61" spans="1:5" x14ac:dyDescent="0.3">
      <c r="A61" s="13" t="s">
        <v>498</v>
      </c>
      <c r="B61" s="6" t="s">
        <v>160</v>
      </c>
      <c r="C61" s="155"/>
      <c r="D61" s="155"/>
      <c r="E61" s="155"/>
    </row>
    <row r="62" spans="1:5" x14ac:dyDescent="0.3">
      <c r="A62" s="13" t="s">
        <v>499</v>
      </c>
      <c r="B62" s="6" t="s">
        <v>160</v>
      </c>
      <c r="C62" s="155"/>
      <c r="D62" s="155"/>
      <c r="E62" s="155"/>
    </row>
    <row r="63" spans="1:5" ht="26.4" x14ac:dyDescent="0.3">
      <c r="A63" s="13" t="s">
        <v>500</v>
      </c>
      <c r="B63" s="6" t="s">
        <v>160</v>
      </c>
      <c r="C63" s="155"/>
      <c r="D63" s="155"/>
      <c r="E63" s="155"/>
    </row>
    <row r="64" spans="1:5" x14ac:dyDescent="0.3">
      <c r="A64" s="13" t="s">
        <v>501</v>
      </c>
      <c r="B64" s="6" t="s">
        <v>160</v>
      </c>
      <c r="C64" s="155"/>
      <c r="D64" s="155"/>
      <c r="E64" s="155"/>
    </row>
    <row r="65" spans="1:5" x14ac:dyDescent="0.3">
      <c r="A65" s="13" t="s">
        <v>502</v>
      </c>
      <c r="B65" s="6" t="s">
        <v>160</v>
      </c>
      <c r="C65" s="155"/>
      <c r="D65" s="155"/>
      <c r="E65" s="155"/>
    </row>
    <row r="66" spans="1:5" x14ac:dyDescent="0.3">
      <c r="A66" s="13" t="s">
        <v>503</v>
      </c>
      <c r="B66" s="6" t="s">
        <v>160</v>
      </c>
      <c r="C66" s="155"/>
      <c r="D66" s="155"/>
      <c r="E66" s="155"/>
    </row>
    <row r="67" spans="1:5" x14ac:dyDescent="0.3">
      <c r="A67" s="13" t="s">
        <v>504</v>
      </c>
      <c r="B67" s="6" t="s">
        <v>160</v>
      </c>
      <c r="C67" s="155"/>
      <c r="D67" s="155"/>
      <c r="E67" s="155"/>
    </row>
    <row r="68" spans="1:5" x14ac:dyDescent="0.3">
      <c r="A68" s="13" t="s">
        <v>505</v>
      </c>
      <c r="B68" s="6" t="s">
        <v>160</v>
      </c>
      <c r="C68" s="155"/>
      <c r="D68" s="155"/>
      <c r="E68" s="155"/>
    </row>
    <row r="69" spans="1:5" x14ac:dyDescent="0.3">
      <c r="A69" s="13" t="s">
        <v>506</v>
      </c>
      <c r="B69" s="6" t="s">
        <v>160</v>
      </c>
      <c r="C69" s="155"/>
      <c r="D69" s="155"/>
      <c r="E69" s="155"/>
    </row>
    <row r="70" spans="1:5" x14ac:dyDescent="0.3">
      <c r="A70" s="13" t="s">
        <v>507</v>
      </c>
      <c r="B70" s="6" t="s">
        <v>160</v>
      </c>
      <c r="C70" s="155"/>
      <c r="D70" s="155"/>
      <c r="E70" s="155"/>
    </row>
    <row r="71" spans="1:5" ht="26.4" x14ac:dyDescent="0.3">
      <c r="A71" s="11" t="s">
        <v>348</v>
      </c>
      <c r="B71" s="8" t="s">
        <v>160</v>
      </c>
      <c r="C71" s="155"/>
      <c r="D71" s="155"/>
      <c r="E71" s="155"/>
    </row>
    <row r="72" spans="1:5" x14ac:dyDescent="0.3">
      <c r="A72" s="13" t="s">
        <v>498</v>
      </c>
      <c r="B72" s="6" t="s">
        <v>161</v>
      </c>
      <c r="C72" s="155"/>
      <c r="D72" s="155"/>
      <c r="E72" s="155"/>
    </row>
    <row r="73" spans="1:5" x14ac:dyDescent="0.3">
      <c r="A73" s="13" t="s">
        <v>499</v>
      </c>
      <c r="B73" s="6" t="s">
        <v>161</v>
      </c>
      <c r="C73" s="155"/>
      <c r="D73" s="155"/>
      <c r="E73" s="155"/>
    </row>
    <row r="74" spans="1:5" ht="26.4" x14ac:dyDescent="0.3">
      <c r="A74" s="13" t="s">
        <v>500</v>
      </c>
      <c r="B74" s="6" t="s">
        <v>161</v>
      </c>
      <c r="C74" s="155"/>
      <c r="D74" s="155"/>
      <c r="E74" s="155"/>
    </row>
    <row r="75" spans="1:5" x14ac:dyDescent="0.3">
      <c r="A75" s="13" t="s">
        <v>501</v>
      </c>
      <c r="B75" s="6" t="s">
        <v>161</v>
      </c>
      <c r="C75" s="155"/>
      <c r="D75" s="155"/>
      <c r="E75" s="155"/>
    </row>
    <row r="76" spans="1:5" x14ac:dyDescent="0.3">
      <c r="A76" s="13" t="s">
        <v>502</v>
      </c>
      <c r="B76" s="6" t="s">
        <v>161</v>
      </c>
      <c r="C76" s="155"/>
      <c r="D76" s="155"/>
      <c r="E76" s="155"/>
    </row>
    <row r="77" spans="1:5" x14ac:dyDescent="0.3">
      <c r="A77" s="13" t="s">
        <v>503</v>
      </c>
      <c r="B77" s="6" t="s">
        <v>161</v>
      </c>
      <c r="C77" s="155"/>
      <c r="D77" s="155"/>
      <c r="E77" s="155"/>
    </row>
    <row r="78" spans="1:5" x14ac:dyDescent="0.3">
      <c r="A78" s="13" t="s">
        <v>504</v>
      </c>
      <c r="B78" s="6" t="s">
        <v>161</v>
      </c>
      <c r="C78" s="155"/>
      <c r="D78" s="155"/>
      <c r="E78" s="155"/>
    </row>
    <row r="79" spans="1:5" x14ac:dyDescent="0.3">
      <c r="A79" s="13" t="s">
        <v>505</v>
      </c>
      <c r="B79" s="6" t="s">
        <v>161</v>
      </c>
      <c r="C79" s="155"/>
      <c r="D79" s="155"/>
      <c r="E79" s="155"/>
    </row>
    <row r="80" spans="1:5" x14ac:dyDescent="0.3">
      <c r="A80" s="13" t="s">
        <v>506</v>
      </c>
      <c r="B80" s="6" t="s">
        <v>161</v>
      </c>
      <c r="C80" s="155"/>
      <c r="D80" s="155"/>
      <c r="E80" s="155"/>
    </row>
    <row r="81" spans="1:5" x14ac:dyDescent="0.3">
      <c r="A81" s="13" t="s">
        <v>507</v>
      </c>
      <c r="B81" s="6" t="s">
        <v>161</v>
      </c>
      <c r="C81" s="155"/>
      <c r="D81" s="155"/>
      <c r="E81" s="155"/>
    </row>
    <row r="82" spans="1:5" ht="26.4" x14ac:dyDescent="0.3">
      <c r="A82" s="11" t="s">
        <v>347</v>
      </c>
      <c r="B82" s="8" t="s">
        <v>161</v>
      </c>
      <c r="C82" s="155"/>
      <c r="D82" s="155"/>
      <c r="E82" s="155"/>
    </row>
    <row r="83" spans="1:5" x14ac:dyDescent="0.3">
      <c r="A83" s="13" t="s">
        <v>498</v>
      </c>
      <c r="B83" s="6" t="s">
        <v>162</v>
      </c>
      <c r="C83" s="155"/>
      <c r="D83" s="155"/>
      <c r="E83" s="155"/>
    </row>
    <row r="84" spans="1:5" x14ac:dyDescent="0.3">
      <c r="A84" s="13" t="s">
        <v>499</v>
      </c>
      <c r="B84" s="6" t="s">
        <v>162</v>
      </c>
      <c r="C84" s="155"/>
      <c r="D84" s="155"/>
      <c r="E84" s="155"/>
    </row>
    <row r="85" spans="1:5" ht="26.4" x14ac:dyDescent="0.3">
      <c r="A85" s="13" t="s">
        <v>500</v>
      </c>
      <c r="B85" s="6" t="s">
        <v>162</v>
      </c>
      <c r="C85" s="155"/>
      <c r="D85" s="155"/>
      <c r="E85" s="155"/>
    </row>
    <row r="86" spans="1:5" x14ac:dyDescent="0.3">
      <c r="A86" s="13" t="s">
        <v>501</v>
      </c>
      <c r="B86" s="6" t="s">
        <v>162</v>
      </c>
      <c r="C86" s="155"/>
      <c r="D86" s="155"/>
      <c r="E86" s="155"/>
    </row>
    <row r="87" spans="1:5" x14ac:dyDescent="0.3">
      <c r="A87" s="13" t="s">
        <v>502</v>
      </c>
      <c r="B87" s="6" t="s">
        <v>162</v>
      </c>
      <c r="C87" s="155"/>
      <c r="D87" s="155"/>
      <c r="E87" s="155"/>
    </row>
    <row r="88" spans="1:5" x14ac:dyDescent="0.3">
      <c r="A88" s="13" t="s">
        <v>503</v>
      </c>
      <c r="B88" s="6" t="s">
        <v>162</v>
      </c>
      <c r="C88" s="155"/>
      <c r="D88" s="155"/>
      <c r="E88" s="155"/>
    </row>
    <row r="89" spans="1:5" x14ac:dyDescent="0.3">
      <c r="A89" s="13" t="s">
        <v>504</v>
      </c>
      <c r="B89" s="6" t="s">
        <v>162</v>
      </c>
      <c r="C89" s="155"/>
      <c r="D89" s="155"/>
      <c r="E89" s="155"/>
    </row>
    <row r="90" spans="1:5" x14ac:dyDescent="0.3">
      <c r="A90" s="13" t="s">
        <v>505</v>
      </c>
      <c r="B90" s="6" t="s">
        <v>162</v>
      </c>
      <c r="C90" s="155"/>
      <c r="D90" s="155"/>
      <c r="E90" s="155"/>
    </row>
    <row r="91" spans="1:5" x14ac:dyDescent="0.3">
      <c r="A91" s="13" t="s">
        <v>506</v>
      </c>
      <c r="B91" s="6" t="s">
        <v>162</v>
      </c>
      <c r="C91" s="155"/>
      <c r="D91" s="155"/>
      <c r="E91" s="155"/>
    </row>
    <row r="92" spans="1:5" x14ac:dyDescent="0.3">
      <c r="A92" s="13" t="s">
        <v>507</v>
      </c>
      <c r="B92" s="6" t="s">
        <v>162</v>
      </c>
      <c r="C92" s="155"/>
      <c r="D92" s="155"/>
      <c r="E92" s="155"/>
    </row>
    <row r="93" spans="1:5" x14ac:dyDescent="0.3">
      <c r="A93" s="11" t="s">
        <v>346</v>
      </c>
      <c r="B93" s="8" t="s">
        <v>162</v>
      </c>
      <c r="C93" s="155"/>
      <c r="D93" s="155"/>
      <c r="E93" s="155"/>
    </row>
    <row r="94" spans="1:5" x14ac:dyDescent="0.3">
      <c r="A94" s="13" t="s">
        <v>508</v>
      </c>
      <c r="B94" s="5" t="s">
        <v>164</v>
      </c>
      <c r="C94" s="155"/>
      <c r="D94" s="155"/>
      <c r="E94" s="155"/>
    </row>
    <row r="95" spans="1:5" x14ac:dyDescent="0.3">
      <c r="A95" s="13" t="s">
        <v>509</v>
      </c>
      <c r="B95" s="6" t="s">
        <v>164</v>
      </c>
      <c r="C95" s="155"/>
      <c r="D95" s="155"/>
      <c r="E95" s="155"/>
    </row>
    <row r="96" spans="1:5" x14ac:dyDescent="0.3">
      <c r="A96" s="13" t="s">
        <v>510</v>
      </c>
      <c r="B96" s="5" t="s">
        <v>164</v>
      </c>
      <c r="C96" s="155"/>
      <c r="D96" s="155"/>
      <c r="E96" s="155"/>
    </row>
    <row r="97" spans="1:5" x14ac:dyDescent="0.3">
      <c r="A97" s="5" t="s">
        <v>511</v>
      </c>
      <c r="B97" s="6" t="s">
        <v>164</v>
      </c>
      <c r="C97" s="155"/>
      <c r="D97" s="155"/>
      <c r="E97" s="155"/>
    </row>
    <row r="98" spans="1:5" x14ac:dyDescent="0.3">
      <c r="A98" s="5" t="s">
        <v>512</v>
      </c>
      <c r="B98" s="5" t="s">
        <v>164</v>
      </c>
      <c r="C98" s="155"/>
      <c r="D98" s="155"/>
      <c r="E98" s="155"/>
    </row>
    <row r="99" spans="1:5" x14ac:dyDescent="0.3">
      <c r="A99" s="5" t="s">
        <v>513</v>
      </c>
      <c r="B99" s="6" t="s">
        <v>164</v>
      </c>
      <c r="C99" s="155"/>
      <c r="D99" s="155"/>
      <c r="E99" s="155"/>
    </row>
    <row r="100" spans="1:5" x14ac:dyDescent="0.3">
      <c r="A100" s="13" t="s">
        <v>514</v>
      </c>
      <c r="B100" s="5" t="s">
        <v>164</v>
      </c>
      <c r="C100" s="155"/>
      <c r="D100" s="155"/>
      <c r="E100" s="155"/>
    </row>
    <row r="101" spans="1:5" x14ac:dyDescent="0.3">
      <c r="A101" s="13" t="s">
        <v>518</v>
      </c>
      <c r="B101" s="6" t="s">
        <v>164</v>
      </c>
      <c r="C101" s="155"/>
      <c r="D101" s="155"/>
      <c r="E101" s="155"/>
    </row>
    <row r="102" spans="1:5" x14ac:dyDescent="0.3">
      <c r="A102" s="13" t="s">
        <v>516</v>
      </c>
      <c r="B102" s="5" t="s">
        <v>164</v>
      </c>
      <c r="C102" s="155"/>
      <c r="D102" s="155"/>
      <c r="E102" s="155"/>
    </row>
    <row r="103" spans="1:5" x14ac:dyDescent="0.3">
      <c r="A103" s="13" t="s">
        <v>517</v>
      </c>
      <c r="B103" s="6" t="s">
        <v>164</v>
      </c>
      <c r="C103" s="155"/>
      <c r="D103" s="155"/>
      <c r="E103" s="155"/>
    </row>
    <row r="104" spans="1:5" ht="26.4" x14ac:dyDescent="0.3">
      <c r="A104" s="11" t="s">
        <v>345</v>
      </c>
      <c r="B104" s="8" t="s">
        <v>164</v>
      </c>
      <c r="C104" s="155"/>
      <c r="D104" s="155"/>
      <c r="E104" s="155"/>
    </row>
    <row r="105" spans="1:5" x14ac:dyDescent="0.3">
      <c r="A105" s="13" t="s">
        <v>508</v>
      </c>
      <c r="B105" s="5" t="s">
        <v>167</v>
      </c>
      <c r="C105" s="155"/>
      <c r="D105" s="155"/>
      <c r="E105" s="155"/>
    </row>
    <row r="106" spans="1:5" x14ac:dyDescent="0.3">
      <c r="A106" s="13" t="s">
        <v>509</v>
      </c>
      <c r="B106" s="5" t="s">
        <v>167</v>
      </c>
      <c r="C106" s="155"/>
      <c r="D106" s="155"/>
      <c r="E106" s="155"/>
    </row>
    <row r="107" spans="1:5" x14ac:dyDescent="0.3">
      <c r="A107" s="13" t="s">
        <v>510</v>
      </c>
      <c r="B107" s="5" t="s">
        <v>167</v>
      </c>
      <c r="C107" s="155"/>
      <c r="D107" s="155"/>
      <c r="E107" s="155"/>
    </row>
    <row r="108" spans="1:5" x14ac:dyDescent="0.3">
      <c r="A108" s="5" t="s">
        <v>511</v>
      </c>
      <c r="B108" s="5" t="s">
        <v>167</v>
      </c>
      <c r="C108" s="155"/>
      <c r="D108" s="155"/>
      <c r="E108" s="155"/>
    </row>
    <row r="109" spans="1:5" x14ac:dyDescent="0.3">
      <c r="A109" s="5" t="s">
        <v>512</v>
      </c>
      <c r="B109" s="5" t="s">
        <v>167</v>
      </c>
      <c r="C109" s="155"/>
      <c r="D109" s="155"/>
      <c r="E109" s="155"/>
    </row>
    <row r="110" spans="1:5" x14ac:dyDescent="0.3">
      <c r="A110" s="5" t="s">
        <v>513</v>
      </c>
      <c r="B110" s="5" t="s">
        <v>167</v>
      </c>
      <c r="C110" s="155"/>
      <c r="D110" s="155"/>
      <c r="E110" s="155"/>
    </row>
    <row r="111" spans="1:5" x14ac:dyDescent="0.3">
      <c r="A111" s="13" t="s">
        <v>514</v>
      </c>
      <c r="B111" s="5" t="s">
        <v>167</v>
      </c>
      <c r="C111" s="155"/>
      <c r="D111" s="155"/>
      <c r="E111" s="155"/>
    </row>
    <row r="112" spans="1:5" x14ac:dyDescent="0.3">
      <c r="A112" s="13" t="s">
        <v>518</v>
      </c>
      <c r="B112" s="5" t="s">
        <v>167</v>
      </c>
      <c r="C112" s="155"/>
      <c r="D112" s="155"/>
      <c r="E112" s="155"/>
    </row>
    <row r="113" spans="1:5" x14ac:dyDescent="0.3">
      <c r="A113" s="13" t="s">
        <v>516</v>
      </c>
      <c r="B113" s="5" t="s">
        <v>167</v>
      </c>
      <c r="C113" s="155"/>
      <c r="D113" s="155"/>
      <c r="E113" s="155"/>
    </row>
    <row r="114" spans="1:5" x14ac:dyDescent="0.3">
      <c r="A114" s="13" t="s">
        <v>517</v>
      </c>
      <c r="B114" s="5" t="s">
        <v>167</v>
      </c>
      <c r="C114" s="155"/>
      <c r="D114" s="155"/>
      <c r="E114" s="155"/>
    </row>
    <row r="115" spans="1:5" x14ac:dyDescent="0.3">
      <c r="A115" s="15" t="s">
        <v>379</v>
      </c>
      <c r="B115" s="8" t="s">
        <v>167</v>
      </c>
      <c r="C115" s="179">
        <f>SUM(C105:C114)</f>
        <v>0</v>
      </c>
      <c r="D115" s="179">
        <f>SUM(D105:D114)</f>
        <v>0</v>
      </c>
      <c r="E115" s="179">
        <f>SUM(E105:E114)</f>
        <v>0</v>
      </c>
    </row>
  </sheetData>
  <mergeCells count="2">
    <mergeCell ref="A1:E1"/>
    <mergeCell ref="A2:E2"/>
  </mergeCells>
  <phoneticPr fontId="0" type="noConversion"/>
  <pageMargins left="0.53" right="0.46" top="0.56000000000000005" bottom="0.74803149606299213" header="0.31496062992125984" footer="0.31496062992125984"/>
  <pageSetup paperSize="9" scale="66" orientation="portrait" r:id="rId1"/>
  <headerFooter>
    <oddHeader>&amp;C8. számú melléklet az önkormányzat 2020. évi zárszámadásáról szóló 4/2021. (V.26.) önkormányzti rendelethez</oddHeader>
    <oddFooter>&amp;P. oldal, összesen: &amp;N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  <pageSetUpPr fitToPage="1"/>
  </sheetPr>
  <dimension ref="A1:E115"/>
  <sheetViews>
    <sheetView zoomScaleNormal="100" workbookViewId="0">
      <selection activeCell="G29" sqref="G29"/>
    </sheetView>
  </sheetViews>
  <sheetFormatPr defaultRowHeight="14.4" x14ac:dyDescent="0.3"/>
  <cols>
    <col min="1" max="1" width="76.5546875" customWidth="1"/>
    <col min="3" max="5" width="15.6640625" customWidth="1"/>
  </cols>
  <sheetData>
    <row r="1" spans="1:5" ht="27" customHeight="1" x14ac:dyDescent="0.35">
      <c r="A1" s="220" t="s">
        <v>951</v>
      </c>
      <c r="B1" s="236"/>
      <c r="C1" s="236"/>
      <c r="D1" s="223"/>
      <c r="E1" s="223"/>
    </row>
    <row r="2" spans="1:5" ht="29.25" customHeight="1" x14ac:dyDescent="0.35">
      <c r="A2" s="224" t="s">
        <v>946</v>
      </c>
      <c r="B2" s="224"/>
      <c r="C2" s="224"/>
      <c r="D2" s="224"/>
      <c r="E2" s="224"/>
    </row>
    <row r="3" spans="1:5" ht="15.75" customHeight="1" x14ac:dyDescent="0.35">
      <c r="A3" s="46"/>
      <c r="B3" s="47"/>
      <c r="C3" s="47"/>
    </row>
    <row r="4" spans="1:5" ht="21" customHeight="1" x14ac:dyDescent="0.3">
      <c r="A4" s="4" t="s">
        <v>552</v>
      </c>
    </row>
    <row r="5" spans="1:5" ht="26.4" x14ac:dyDescent="0.3">
      <c r="A5" s="37" t="s">
        <v>551</v>
      </c>
      <c r="B5" s="3" t="s">
        <v>33</v>
      </c>
      <c r="C5" s="180" t="s">
        <v>561</v>
      </c>
      <c r="D5" s="101" t="s">
        <v>6</v>
      </c>
      <c r="E5" s="180" t="s">
        <v>7</v>
      </c>
    </row>
    <row r="6" spans="1:5" x14ac:dyDescent="0.3">
      <c r="A6" s="13" t="s">
        <v>519</v>
      </c>
      <c r="B6" s="6" t="s">
        <v>220</v>
      </c>
      <c r="C6" s="155"/>
      <c r="D6" s="155"/>
      <c r="E6" s="155"/>
    </row>
    <row r="7" spans="1:5" x14ac:dyDescent="0.3">
      <c r="A7" s="13" t="s">
        <v>528</v>
      </c>
      <c r="B7" s="6" t="s">
        <v>220</v>
      </c>
      <c r="C7" s="155"/>
      <c r="D7" s="155"/>
      <c r="E7" s="155"/>
    </row>
    <row r="8" spans="1:5" ht="26.4" x14ac:dyDescent="0.3">
      <c r="A8" s="13" t="s">
        <v>529</v>
      </c>
      <c r="B8" s="6" t="s">
        <v>220</v>
      </c>
      <c r="C8" s="155"/>
      <c r="D8" s="155"/>
      <c r="E8" s="155"/>
    </row>
    <row r="9" spans="1:5" x14ac:dyDescent="0.3">
      <c r="A9" s="13" t="s">
        <v>527</v>
      </c>
      <c r="B9" s="6" t="s">
        <v>220</v>
      </c>
      <c r="C9" s="155"/>
      <c r="D9" s="155"/>
      <c r="E9" s="155"/>
    </row>
    <row r="10" spans="1:5" x14ac:dyDescent="0.3">
      <c r="A10" s="13" t="s">
        <v>526</v>
      </c>
      <c r="B10" s="6" t="s">
        <v>220</v>
      </c>
      <c r="C10" s="155"/>
      <c r="D10" s="155"/>
      <c r="E10" s="155"/>
    </row>
    <row r="11" spans="1:5" x14ac:dyDescent="0.3">
      <c r="A11" s="13" t="s">
        <v>525</v>
      </c>
      <c r="B11" s="6" t="s">
        <v>220</v>
      </c>
      <c r="C11" s="155"/>
      <c r="D11" s="155"/>
      <c r="E11" s="155"/>
    </row>
    <row r="12" spans="1:5" x14ac:dyDescent="0.3">
      <c r="A12" s="13" t="s">
        <v>520</v>
      </c>
      <c r="B12" s="6" t="s">
        <v>220</v>
      </c>
      <c r="C12" s="155"/>
      <c r="D12" s="155"/>
      <c r="E12" s="155"/>
    </row>
    <row r="13" spans="1:5" x14ac:dyDescent="0.3">
      <c r="A13" s="13" t="s">
        <v>521</v>
      </c>
      <c r="B13" s="6" t="s">
        <v>220</v>
      </c>
      <c r="C13" s="155"/>
      <c r="D13" s="155"/>
      <c r="E13" s="155"/>
    </row>
    <row r="14" spans="1:5" x14ac:dyDescent="0.3">
      <c r="A14" s="13" t="s">
        <v>522</v>
      </c>
      <c r="B14" s="6" t="s">
        <v>220</v>
      </c>
      <c r="C14" s="155"/>
      <c r="D14" s="155"/>
      <c r="E14" s="155"/>
    </row>
    <row r="15" spans="1:5" x14ac:dyDescent="0.3">
      <c r="A15" s="13" t="s">
        <v>523</v>
      </c>
      <c r="B15" s="6" t="s">
        <v>220</v>
      </c>
      <c r="C15" s="155"/>
      <c r="D15" s="155"/>
      <c r="E15" s="155"/>
    </row>
    <row r="16" spans="1:5" ht="26.4" x14ac:dyDescent="0.3">
      <c r="A16" s="7" t="s">
        <v>389</v>
      </c>
      <c r="B16" s="8" t="s">
        <v>220</v>
      </c>
      <c r="C16" s="155"/>
      <c r="D16" s="155"/>
      <c r="E16" s="155"/>
    </row>
    <row r="17" spans="1:5" x14ac:dyDescent="0.3">
      <c r="A17" s="13" t="s">
        <v>519</v>
      </c>
      <c r="B17" s="6" t="s">
        <v>221</v>
      </c>
      <c r="C17" s="155"/>
      <c r="D17" s="155"/>
      <c r="E17" s="155"/>
    </row>
    <row r="18" spans="1:5" x14ac:dyDescent="0.3">
      <c r="A18" s="13" t="s">
        <v>528</v>
      </c>
      <c r="B18" s="6" t="s">
        <v>221</v>
      </c>
      <c r="C18" s="155"/>
      <c r="D18" s="155"/>
      <c r="E18" s="155"/>
    </row>
    <row r="19" spans="1:5" ht="26.4" x14ac:dyDescent="0.3">
      <c r="A19" s="13" t="s">
        <v>529</v>
      </c>
      <c r="B19" s="6" t="s">
        <v>221</v>
      </c>
      <c r="C19" s="155"/>
      <c r="D19" s="155"/>
      <c r="E19" s="155"/>
    </row>
    <row r="20" spans="1:5" x14ac:dyDescent="0.3">
      <c r="A20" s="13" t="s">
        <v>527</v>
      </c>
      <c r="B20" s="6" t="s">
        <v>221</v>
      </c>
      <c r="C20" s="155"/>
      <c r="D20" s="155"/>
      <c r="E20" s="155"/>
    </row>
    <row r="21" spans="1:5" x14ac:dyDescent="0.3">
      <c r="A21" s="13" t="s">
        <v>526</v>
      </c>
      <c r="B21" s="6" t="s">
        <v>221</v>
      </c>
      <c r="C21" s="155"/>
      <c r="D21" s="155"/>
      <c r="E21" s="155"/>
    </row>
    <row r="22" spans="1:5" x14ac:dyDescent="0.3">
      <c r="A22" s="13" t="s">
        <v>525</v>
      </c>
      <c r="B22" s="6" t="s">
        <v>221</v>
      </c>
      <c r="C22" s="155"/>
      <c r="D22" s="155"/>
      <c r="E22" s="155"/>
    </row>
    <row r="23" spans="1:5" x14ac:dyDescent="0.3">
      <c r="A23" s="13" t="s">
        <v>520</v>
      </c>
      <c r="B23" s="6" t="s">
        <v>221</v>
      </c>
      <c r="C23" s="155"/>
      <c r="D23" s="155"/>
      <c r="E23" s="155"/>
    </row>
    <row r="24" spans="1:5" x14ac:dyDescent="0.3">
      <c r="A24" s="13" t="s">
        <v>521</v>
      </c>
      <c r="B24" s="6" t="s">
        <v>221</v>
      </c>
      <c r="C24" s="155"/>
      <c r="D24" s="155"/>
      <c r="E24" s="155"/>
    </row>
    <row r="25" spans="1:5" x14ac:dyDescent="0.3">
      <c r="A25" s="13" t="s">
        <v>522</v>
      </c>
      <c r="B25" s="6" t="s">
        <v>221</v>
      </c>
      <c r="C25" s="155"/>
      <c r="D25" s="155"/>
      <c r="E25" s="155"/>
    </row>
    <row r="26" spans="1:5" x14ac:dyDescent="0.3">
      <c r="A26" s="13" t="s">
        <v>523</v>
      </c>
      <c r="B26" s="6" t="s">
        <v>221</v>
      </c>
      <c r="C26" s="155"/>
      <c r="D26" s="155"/>
      <c r="E26" s="155"/>
    </row>
    <row r="27" spans="1:5" ht="26.4" x14ac:dyDescent="0.3">
      <c r="A27" s="7" t="s">
        <v>445</v>
      </c>
      <c r="B27" s="8" t="s">
        <v>221</v>
      </c>
      <c r="C27" s="155"/>
      <c r="D27" s="155"/>
      <c r="E27" s="155"/>
    </row>
    <row r="28" spans="1:5" x14ac:dyDescent="0.3">
      <c r="A28" s="13" t="s">
        <v>519</v>
      </c>
      <c r="B28" s="6" t="s">
        <v>222</v>
      </c>
      <c r="C28" s="155"/>
      <c r="D28" s="155"/>
      <c r="E28" s="155"/>
    </row>
    <row r="29" spans="1:5" x14ac:dyDescent="0.3">
      <c r="A29" s="13" t="s">
        <v>528</v>
      </c>
      <c r="B29" s="6" t="s">
        <v>222</v>
      </c>
      <c r="C29" s="155"/>
      <c r="D29" s="155"/>
      <c r="E29" s="155"/>
    </row>
    <row r="30" spans="1:5" ht="26.4" x14ac:dyDescent="0.3">
      <c r="A30" s="13" t="s">
        <v>529</v>
      </c>
      <c r="B30" s="6" t="s">
        <v>222</v>
      </c>
      <c r="C30" s="155">
        <v>64985439</v>
      </c>
      <c r="D30" s="155">
        <v>43941000</v>
      </c>
      <c r="E30" s="155">
        <v>43876709</v>
      </c>
    </row>
    <row r="31" spans="1:5" x14ac:dyDescent="0.3">
      <c r="A31" s="13" t="s">
        <v>527</v>
      </c>
      <c r="B31" s="6" t="s">
        <v>222</v>
      </c>
      <c r="C31" s="155"/>
      <c r="D31" s="155"/>
      <c r="E31" s="155"/>
    </row>
    <row r="32" spans="1:5" x14ac:dyDescent="0.3">
      <c r="A32" s="13" t="s">
        <v>526</v>
      </c>
      <c r="B32" s="6" t="s">
        <v>222</v>
      </c>
      <c r="C32" s="155"/>
      <c r="D32" s="155">
        <v>5434000</v>
      </c>
      <c r="E32" s="155">
        <v>5433900</v>
      </c>
    </row>
    <row r="33" spans="1:5" x14ac:dyDescent="0.3">
      <c r="A33" s="13" t="s">
        <v>525</v>
      </c>
      <c r="B33" s="6" t="s">
        <v>222</v>
      </c>
      <c r="C33" s="155"/>
      <c r="D33" s="155">
        <v>5625000</v>
      </c>
      <c r="E33" s="155">
        <v>5621366</v>
      </c>
    </row>
    <row r="34" spans="1:5" x14ac:dyDescent="0.3">
      <c r="A34" s="13" t="s">
        <v>520</v>
      </c>
      <c r="B34" s="6" t="s">
        <v>222</v>
      </c>
      <c r="C34" s="155"/>
      <c r="D34" s="155"/>
      <c r="E34" s="155"/>
    </row>
    <row r="35" spans="1:5" x14ac:dyDescent="0.3">
      <c r="A35" s="13" t="s">
        <v>521</v>
      </c>
      <c r="B35" s="6" t="s">
        <v>222</v>
      </c>
      <c r="C35" s="155"/>
      <c r="D35" s="155"/>
      <c r="E35" s="155"/>
    </row>
    <row r="36" spans="1:5" x14ac:dyDescent="0.3">
      <c r="A36" s="13" t="s">
        <v>522</v>
      </c>
      <c r="B36" s="6" t="s">
        <v>222</v>
      </c>
      <c r="C36" s="155"/>
      <c r="D36" s="155"/>
      <c r="E36" s="155"/>
    </row>
    <row r="37" spans="1:5" x14ac:dyDescent="0.3">
      <c r="A37" s="13" t="s">
        <v>523</v>
      </c>
      <c r="B37" s="6" t="s">
        <v>222</v>
      </c>
      <c r="C37" s="155"/>
      <c r="D37" s="155"/>
      <c r="E37" s="155"/>
    </row>
    <row r="38" spans="1:5" x14ac:dyDescent="0.3">
      <c r="A38" s="7" t="s">
        <v>444</v>
      </c>
      <c r="B38" s="8" t="s">
        <v>222</v>
      </c>
      <c r="C38" s="179">
        <f>SUM(C28:C37)</f>
        <v>64985439</v>
      </c>
      <c r="D38" s="179">
        <f>SUM(D28:D37)</f>
        <v>55000000</v>
      </c>
      <c r="E38" s="179">
        <f>SUM(E28:E37)</f>
        <v>54931975</v>
      </c>
    </row>
    <row r="39" spans="1:5" x14ac:dyDescent="0.3">
      <c r="A39" s="13" t="s">
        <v>519</v>
      </c>
      <c r="B39" s="6" t="s">
        <v>228</v>
      </c>
      <c r="C39" s="155"/>
      <c r="D39" s="155"/>
      <c r="E39" s="155"/>
    </row>
    <row r="40" spans="1:5" x14ac:dyDescent="0.3">
      <c r="A40" s="13" t="s">
        <v>528</v>
      </c>
      <c r="B40" s="6" t="s">
        <v>228</v>
      </c>
      <c r="C40" s="155"/>
      <c r="D40" s="155"/>
      <c r="E40" s="155"/>
    </row>
    <row r="41" spans="1:5" ht="26.4" x14ac:dyDescent="0.3">
      <c r="A41" s="13" t="s">
        <v>529</v>
      </c>
      <c r="B41" s="6" t="s">
        <v>228</v>
      </c>
      <c r="C41" s="155"/>
      <c r="D41" s="155"/>
      <c r="E41" s="155"/>
    </row>
    <row r="42" spans="1:5" x14ac:dyDescent="0.3">
      <c r="A42" s="13" t="s">
        <v>527</v>
      </c>
      <c r="B42" s="6" t="s">
        <v>228</v>
      </c>
      <c r="C42" s="155"/>
      <c r="D42" s="155"/>
      <c r="E42" s="155"/>
    </row>
    <row r="43" spans="1:5" x14ac:dyDescent="0.3">
      <c r="A43" s="13" t="s">
        <v>526</v>
      </c>
      <c r="B43" s="6" t="s">
        <v>228</v>
      </c>
      <c r="C43" s="155"/>
      <c r="D43" s="155"/>
      <c r="E43" s="155"/>
    </row>
    <row r="44" spans="1:5" x14ac:dyDescent="0.3">
      <c r="A44" s="13" t="s">
        <v>525</v>
      </c>
      <c r="B44" s="6" t="s">
        <v>228</v>
      </c>
      <c r="C44" s="155"/>
      <c r="D44" s="155"/>
      <c r="E44" s="155"/>
    </row>
    <row r="45" spans="1:5" x14ac:dyDescent="0.3">
      <c r="A45" s="13" t="s">
        <v>520</v>
      </c>
      <c r="B45" s="6" t="s">
        <v>228</v>
      </c>
      <c r="C45" s="155"/>
      <c r="D45" s="155"/>
      <c r="E45" s="155"/>
    </row>
    <row r="46" spans="1:5" x14ac:dyDescent="0.3">
      <c r="A46" s="13" t="s">
        <v>521</v>
      </c>
      <c r="B46" s="6" t="s">
        <v>228</v>
      </c>
      <c r="C46" s="155"/>
      <c r="D46" s="155"/>
      <c r="E46" s="155"/>
    </row>
    <row r="47" spans="1:5" x14ac:dyDescent="0.3">
      <c r="A47" s="13" t="s">
        <v>522</v>
      </c>
      <c r="B47" s="6" t="s">
        <v>228</v>
      </c>
      <c r="C47" s="155"/>
      <c r="D47" s="155"/>
      <c r="E47" s="155"/>
    </row>
    <row r="48" spans="1:5" x14ac:dyDescent="0.3">
      <c r="A48" s="13" t="s">
        <v>523</v>
      </c>
      <c r="B48" s="6" t="s">
        <v>228</v>
      </c>
      <c r="C48" s="155"/>
      <c r="D48" s="155"/>
      <c r="E48" s="155"/>
    </row>
    <row r="49" spans="1:5" ht="26.4" x14ac:dyDescent="0.3">
      <c r="A49" s="7" t="s">
        <v>443</v>
      </c>
      <c r="B49" s="8" t="s">
        <v>228</v>
      </c>
      <c r="C49" s="155"/>
      <c r="D49" s="155"/>
      <c r="E49" s="155"/>
    </row>
    <row r="50" spans="1:5" x14ac:dyDescent="0.3">
      <c r="A50" s="13" t="s">
        <v>524</v>
      </c>
      <c r="B50" s="6" t="s">
        <v>229</v>
      </c>
      <c r="C50" s="155"/>
      <c r="D50" s="155"/>
      <c r="E50" s="155"/>
    </row>
    <row r="51" spans="1:5" x14ac:dyDescent="0.3">
      <c r="A51" s="13" t="s">
        <v>528</v>
      </c>
      <c r="B51" s="6" t="s">
        <v>229</v>
      </c>
      <c r="C51" s="155"/>
      <c r="D51" s="155"/>
      <c r="E51" s="155"/>
    </row>
    <row r="52" spans="1:5" ht="26.4" x14ac:dyDescent="0.3">
      <c r="A52" s="13" t="s">
        <v>529</v>
      </c>
      <c r="B52" s="6" t="s">
        <v>229</v>
      </c>
      <c r="C52" s="155"/>
      <c r="D52" s="155"/>
      <c r="E52" s="155"/>
    </row>
    <row r="53" spans="1:5" x14ac:dyDescent="0.3">
      <c r="A53" s="13" t="s">
        <v>527</v>
      </c>
      <c r="B53" s="6" t="s">
        <v>229</v>
      </c>
      <c r="C53" s="155"/>
      <c r="D53" s="155"/>
      <c r="E53" s="155"/>
    </row>
    <row r="54" spans="1:5" x14ac:dyDescent="0.3">
      <c r="A54" s="13" t="s">
        <v>526</v>
      </c>
      <c r="B54" s="6" t="s">
        <v>229</v>
      </c>
      <c r="C54" s="155"/>
      <c r="D54" s="155"/>
      <c r="E54" s="155"/>
    </row>
    <row r="55" spans="1:5" x14ac:dyDescent="0.3">
      <c r="A55" s="13" t="s">
        <v>525</v>
      </c>
      <c r="B55" s="6" t="s">
        <v>229</v>
      </c>
      <c r="C55" s="155"/>
      <c r="D55" s="155"/>
      <c r="E55" s="155"/>
    </row>
    <row r="56" spans="1:5" x14ac:dyDescent="0.3">
      <c r="A56" s="13" t="s">
        <v>520</v>
      </c>
      <c r="B56" s="6" t="s">
        <v>229</v>
      </c>
      <c r="C56" s="155"/>
      <c r="D56" s="155"/>
      <c r="E56" s="155"/>
    </row>
    <row r="57" spans="1:5" x14ac:dyDescent="0.3">
      <c r="A57" s="13" t="s">
        <v>521</v>
      </c>
      <c r="B57" s="6" t="s">
        <v>229</v>
      </c>
      <c r="C57" s="155"/>
      <c r="D57" s="155"/>
      <c r="E57" s="155"/>
    </row>
    <row r="58" spans="1:5" x14ac:dyDescent="0.3">
      <c r="A58" s="13" t="s">
        <v>522</v>
      </c>
      <c r="B58" s="6" t="s">
        <v>229</v>
      </c>
      <c r="C58" s="155"/>
      <c r="D58" s="155"/>
      <c r="E58" s="155"/>
    </row>
    <row r="59" spans="1:5" x14ac:dyDescent="0.3">
      <c r="A59" s="13" t="s">
        <v>523</v>
      </c>
      <c r="B59" s="6" t="s">
        <v>229</v>
      </c>
      <c r="C59" s="155"/>
      <c r="D59" s="155"/>
      <c r="E59" s="155"/>
    </row>
    <row r="60" spans="1:5" ht="26.4" x14ac:dyDescent="0.3">
      <c r="A60" s="7" t="s">
        <v>446</v>
      </c>
      <c r="B60" s="8" t="s">
        <v>229</v>
      </c>
      <c r="C60" s="155"/>
      <c r="D60" s="155"/>
      <c r="E60" s="155"/>
    </row>
    <row r="61" spans="1:5" x14ac:dyDescent="0.3">
      <c r="A61" s="13" t="s">
        <v>519</v>
      </c>
      <c r="B61" s="6" t="s">
        <v>230</v>
      </c>
      <c r="C61" s="155"/>
      <c r="D61" s="155"/>
      <c r="E61" s="155"/>
    </row>
    <row r="62" spans="1:5" x14ac:dyDescent="0.3">
      <c r="A62" s="13" t="s">
        <v>528</v>
      </c>
      <c r="B62" s="6" t="s">
        <v>230</v>
      </c>
      <c r="C62" s="155"/>
      <c r="D62" s="155"/>
      <c r="E62" s="155"/>
    </row>
    <row r="63" spans="1:5" ht="26.4" x14ac:dyDescent="0.3">
      <c r="A63" s="13" t="s">
        <v>529</v>
      </c>
      <c r="B63" s="6" t="s">
        <v>230</v>
      </c>
      <c r="C63" s="155">
        <v>179047750</v>
      </c>
      <c r="D63" s="155">
        <v>171829000</v>
      </c>
      <c r="E63" s="155">
        <v>171829000</v>
      </c>
    </row>
    <row r="64" spans="1:5" x14ac:dyDescent="0.3">
      <c r="A64" s="13" t="s">
        <v>527</v>
      </c>
      <c r="B64" s="6" t="s">
        <v>230</v>
      </c>
      <c r="C64" s="155"/>
      <c r="D64" s="155">
        <v>5000000</v>
      </c>
      <c r="E64" s="155">
        <v>5000000</v>
      </c>
    </row>
    <row r="65" spans="1:5" x14ac:dyDescent="0.3">
      <c r="A65" s="13" t="s">
        <v>526</v>
      </c>
      <c r="B65" s="6" t="s">
        <v>230</v>
      </c>
      <c r="C65" s="155"/>
      <c r="D65" s="155"/>
      <c r="E65" s="155"/>
    </row>
    <row r="66" spans="1:5" x14ac:dyDescent="0.3">
      <c r="A66" s="13" t="s">
        <v>525</v>
      </c>
      <c r="B66" s="6" t="s">
        <v>230</v>
      </c>
      <c r="C66" s="155"/>
      <c r="D66" s="155"/>
      <c r="E66" s="155"/>
    </row>
    <row r="67" spans="1:5" x14ac:dyDescent="0.3">
      <c r="A67" s="13" t="s">
        <v>520</v>
      </c>
      <c r="B67" s="6" t="s">
        <v>230</v>
      </c>
      <c r="C67" s="155"/>
      <c r="D67" s="155"/>
      <c r="E67" s="155"/>
    </row>
    <row r="68" spans="1:5" x14ac:dyDescent="0.3">
      <c r="A68" s="13" t="s">
        <v>521</v>
      </c>
      <c r="B68" s="6" t="s">
        <v>230</v>
      </c>
      <c r="C68" s="155"/>
      <c r="D68" s="155"/>
      <c r="E68" s="155"/>
    </row>
    <row r="69" spans="1:5" x14ac:dyDescent="0.3">
      <c r="A69" s="13" t="s">
        <v>522</v>
      </c>
      <c r="B69" s="6" t="s">
        <v>230</v>
      </c>
      <c r="C69" s="155"/>
      <c r="D69" s="155"/>
      <c r="E69" s="155"/>
    </row>
    <row r="70" spans="1:5" x14ac:dyDescent="0.3">
      <c r="A70" s="13" t="s">
        <v>523</v>
      </c>
      <c r="B70" s="6" t="s">
        <v>230</v>
      </c>
      <c r="C70" s="155"/>
      <c r="D70" s="155"/>
      <c r="E70" s="155"/>
    </row>
    <row r="71" spans="1:5" x14ac:dyDescent="0.3">
      <c r="A71" s="7" t="s">
        <v>394</v>
      </c>
      <c r="B71" s="8" t="s">
        <v>230</v>
      </c>
      <c r="C71" s="179">
        <f>SUM(C61:C70)</f>
        <v>179047750</v>
      </c>
      <c r="D71" s="179">
        <f>SUM(D61:D70)</f>
        <v>176829000</v>
      </c>
      <c r="E71" s="179">
        <f>SUM(E61:E70)</f>
        <v>176829000</v>
      </c>
    </row>
    <row r="72" spans="1:5" x14ac:dyDescent="0.3">
      <c r="A72" s="13" t="s">
        <v>530</v>
      </c>
      <c r="B72" s="5" t="s">
        <v>280</v>
      </c>
      <c r="C72" s="155"/>
      <c r="D72" s="155"/>
      <c r="E72" s="155"/>
    </row>
    <row r="73" spans="1:5" x14ac:dyDescent="0.3">
      <c r="A73" s="13" t="s">
        <v>531</v>
      </c>
      <c r="B73" s="5" t="s">
        <v>280</v>
      </c>
      <c r="C73" s="155"/>
      <c r="D73" s="155"/>
      <c r="E73" s="155"/>
    </row>
    <row r="74" spans="1:5" x14ac:dyDescent="0.3">
      <c r="A74" s="13" t="s">
        <v>539</v>
      </c>
      <c r="B74" s="5" t="s">
        <v>280</v>
      </c>
      <c r="C74" s="155"/>
      <c r="D74" s="155"/>
      <c r="E74" s="155"/>
    </row>
    <row r="75" spans="1:5" x14ac:dyDescent="0.3">
      <c r="A75" s="5" t="s">
        <v>538</v>
      </c>
      <c r="B75" s="5" t="s">
        <v>280</v>
      </c>
      <c r="C75" s="155"/>
      <c r="D75" s="155"/>
      <c r="E75" s="155"/>
    </row>
    <row r="76" spans="1:5" x14ac:dyDescent="0.3">
      <c r="A76" s="5" t="s">
        <v>537</v>
      </c>
      <c r="B76" s="5" t="s">
        <v>280</v>
      </c>
      <c r="C76" s="155"/>
      <c r="D76" s="155"/>
      <c r="E76" s="155"/>
    </row>
    <row r="77" spans="1:5" x14ac:dyDescent="0.3">
      <c r="A77" s="5" t="s">
        <v>536</v>
      </c>
      <c r="B77" s="5" t="s">
        <v>280</v>
      </c>
      <c r="C77" s="155"/>
      <c r="D77" s="155"/>
      <c r="E77" s="155"/>
    </row>
    <row r="78" spans="1:5" x14ac:dyDescent="0.3">
      <c r="A78" s="13" t="s">
        <v>535</v>
      </c>
      <c r="B78" s="5" t="s">
        <v>280</v>
      </c>
      <c r="C78" s="155"/>
      <c r="D78" s="155"/>
      <c r="E78" s="155"/>
    </row>
    <row r="79" spans="1:5" x14ac:dyDescent="0.3">
      <c r="A79" s="13" t="s">
        <v>540</v>
      </c>
      <c r="B79" s="5" t="s">
        <v>280</v>
      </c>
      <c r="C79" s="155"/>
      <c r="D79" s="155"/>
      <c r="E79" s="155"/>
    </row>
    <row r="80" spans="1:5" x14ac:dyDescent="0.3">
      <c r="A80" s="13" t="s">
        <v>532</v>
      </c>
      <c r="B80" s="5" t="s">
        <v>280</v>
      </c>
      <c r="C80" s="155"/>
      <c r="D80" s="155"/>
      <c r="E80" s="155"/>
    </row>
    <row r="81" spans="1:5" x14ac:dyDescent="0.3">
      <c r="A81" s="13" t="s">
        <v>533</v>
      </c>
      <c r="B81" s="5" t="s">
        <v>280</v>
      </c>
      <c r="C81" s="155"/>
      <c r="D81" s="155"/>
      <c r="E81" s="155"/>
    </row>
    <row r="82" spans="1:5" ht="26.4" x14ac:dyDescent="0.3">
      <c r="A82" s="7" t="s">
        <v>462</v>
      </c>
      <c r="B82" s="8" t="s">
        <v>280</v>
      </c>
      <c r="C82" s="155"/>
      <c r="D82" s="155"/>
      <c r="E82" s="155"/>
    </row>
    <row r="83" spans="1:5" x14ac:dyDescent="0.3">
      <c r="A83" s="13" t="s">
        <v>530</v>
      </c>
      <c r="B83" s="5" t="s">
        <v>281</v>
      </c>
      <c r="C83" s="155"/>
      <c r="D83" s="155"/>
      <c r="E83" s="155"/>
    </row>
    <row r="84" spans="1:5" x14ac:dyDescent="0.3">
      <c r="A84" s="13" t="s">
        <v>531</v>
      </c>
      <c r="B84" s="5" t="s">
        <v>281</v>
      </c>
      <c r="C84" s="155"/>
      <c r="D84" s="155"/>
      <c r="E84" s="155"/>
    </row>
    <row r="85" spans="1:5" x14ac:dyDescent="0.3">
      <c r="A85" s="13" t="s">
        <v>539</v>
      </c>
      <c r="B85" s="5" t="s">
        <v>281</v>
      </c>
      <c r="C85" s="155"/>
      <c r="D85" s="155"/>
      <c r="E85" s="155"/>
    </row>
    <row r="86" spans="1:5" x14ac:dyDescent="0.3">
      <c r="A86" s="5" t="s">
        <v>538</v>
      </c>
      <c r="B86" s="5" t="s">
        <v>281</v>
      </c>
      <c r="C86" s="155"/>
      <c r="D86" s="155"/>
      <c r="E86" s="155"/>
    </row>
    <row r="87" spans="1:5" x14ac:dyDescent="0.3">
      <c r="A87" s="5" t="s">
        <v>537</v>
      </c>
      <c r="B87" s="5" t="s">
        <v>281</v>
      </c>
      <c r="C87" s="155"/>
      <c r="D87" s="155"/>
      <c r="E87" s="155"/>
    </row>
    <row r="88" spans="1:5" x14ac:dyDescent="0.3">
      <c r="A88" s="5" t="s">
        <v>536</v>
      </c>
      <c r="B88" s="5" t="s">
        <v>281</v>
      </c>
      <c r="C88" s="155"/>
      <c r="D88" s="155"/>
      <c r="E88" s="155"/>
    </row>
    <row r="89" spans="1:5" x14ac:dyDescent="0.3">
      <c r="A89" s="13" t="s">
        <v>535</v>
      </c>
      <c r="B89" s="5" t="s">
        <v>281</v>
      </c>
      <c r="C89" s="155"/>
      <c r="D89" s="155"/>
      <c r="E89" s="155"/>
    </row>
    <row r="90" spans="1:5" x14ac:dyDescent="0.3">
      <c r="A90" s="13" t="s">
        <v>534</v>
      </c>
      <c r="B90" s="5" t="s">
        <v>281</v>
      </c>
      <c r="C90" s="155"/>
      <c r="D90" s="155"/>
      <c r="E90" s="155"/>
    </row>
    <row r="91" spans="1:5" x14ac:dyDescent="0.3">
      <c r="A91" s="13" t="s">
        <v>532</v>
      </c>
      <c r="B91" s="5" t="s">
        <v>281</v>
      </c>
      <c r="C91" s="155"/>
      <c r="D91" s="155"/>
      <c r="E91" s="155"/>
    </row>
    <row r="92" spans="1:5" x14ac:dyDescent="0.3">
      <c r="A92" s="13" t="s">
        <v>533</v>
      </c>
      <c r="B92" s="5" t="s">
        <v>281</v>
      </c>
      <c r="C92" s="155"/>
      <c r="D92" s="155"/>
      <c r="E92" s="155"/>
    </row>
    <row r="93" spans="1:5" x14ac:dyDescent="0.3">
      <c r="A93" s="15" t="s">
        <v>463</v>
      </c>
      <c r="B93" s="8" t="s">
        <v>281</v>
      </c>
      <c r="C93" s="155">
        <f>SUM(C83:C92)</f>
        <v>0</v>
      </c>
      <c r="D93" s="155">
        <f>SUM(D83:D92)</f>
        <v>0</v>
      </c>
      <c r="E93" s="155">
        <f>SUM(E83:E92)</f>
        <v>0</v>
      </c>
    </row>
    <row r="94" spans="1:5" x14ac:dyDescent="0.3">
      <c r="A94" s="13" t="s">
        <v>530</v>
      </c>
      <c r="B94" s="5" t="s">
        <v>285</v>
      </c>
      <c r="C94" s="155"/>
      <c r="D94" s="155"/>
      <c r="E94" s="155"/>
    </row>
    <row r="95" spans="1:5" x14ac:dyDescent="0.3">
      <c r="A95" s="13" t="s">
        <v>531</v>
      </c>
      <c r="B95" s="5" t="s">
        <v>285</v>
      </c>
      <c r="C95" s="155"/>
      <c r="D95" s="155"/>
      <c r="E95" s="155"/>
    </row>
    <row r="96" spans="1:5" x14ac:dyDescent="0.3">
      <c r="A96" s="13" t="s">
        <v>539</v>
      </c>
      <c r="B96" s="5" t="s">
        <v>285</v>
      </c>
      <c r="C96" s="155"/>
      <c r="D96" s="155"/>
      <c r="E96" s="155"/>
    </row>
    <row r="97" spans="1:5" x14ac:dyDescent="0.3">
      <c r="A97" s="5" t="s">
        <v>538</v>
      </c>
      <c r="B97" s="5" t="s">
        <v>285</v>
      </c>
      <c r="C97" s="155"/>
      <c r="D97" s="155"/>
      <c r="E97" s="155"/>
    </row>
    <row r="98" spans="1:5" x14ac:dyDescent="0.3">
      <c r="A98" s="5" t="s">
        <v>537</v>
      </c>
      <c r="B98" s="5" t="s">
        <v>285</v>
      </c>
      <c r="C98" s="155"/>
      <c r="D98" s="155"/>
      <c r="E98" s="155"/>
    </row>
    <row r="99" spans="1:5" x14ac:dyDescent="0.3">
      <c r="A99" s="5" t="s">
        <v>536</v>
      </c>
      <c r="B99" s="5" t="s">
        <v>285</v>
      </c>
      <c r="C99" s="155"/>
      <c r="D99" s="155"/>
      <c r="E99" s="155"/>
    </row>
    <row r="100" spans="1:5" x14ac:dyDescent="0.3">
      <c r="A100" s="13" t="s">
        <v>535</v>
      </c>
      <c r="B100" s="5" t="s">
        <v>285</v>
      </c>
      <c r="C100" s="155"/>
      <c r="D100" s="155"/>
      <c r="E100" s="155"/>
    </row>
    <row r="101" spans="1:5" x14ac:dyDescent="0.3">
      <c r="A101" s="13" t="s">
        <v>540</v>
      </c>
      <c r="B101" s="5" t="s">
        <v>285</v>
      </c>
      <c r="C101" s="155"/>
      <c r="D101" s="155"/>
      <c r="E101" s="155"/>
    </row>
    <row r="102" spans="1:5" x14ac:dyDescent="0.3">
      <c r="A102" s="13" t="s">
        <v>532</v>
      </c>
      <c r="B102" s="5" t="s">
        <v>285</v>
      </c>
      <c r="C102" s="155"/>
      <c r="D102" s="155"/>
      <c r="E102" s="155"/>
    </row>
    <row r="103" spans="1:5" x14ac:dyDescent="0.3">
      <c r="A103" s="13" t="s">
        <v>533</v>
      </c>
      <c r="B103" s="5" t="s">
        <v>285</v>
      </c>
      <c r="C103" s="155"/>
      <c r="D103" s="155"/>
      <c r="E103" s="155"/>
    </row>
    <row r="104" spans="1:5" ht="26.4" x14ac:dyDescent="0.3">
      <c r="A104" s="7" t="s">
        <v>464</v>
      </c>
      <c r="B104" s="8" t="s">
        <v>285</v>
      </c>
      <c r="C104" s="155"/>
      <c r="D104" s="155"/>
      <c r="E104" s="155"/>
    </row>
    <row r="105" spans="1:5" x14ac:dyDescent="0.3">
      <c r="A105" s="13" t="s">
        <v>530</v>
      </c>
      <c r="B105" s="5" t="s">
        <v>286</v>
      </c>
      <c r="C105" s="155"/>
      <c r="D105" s="155"/>
      <c r="E105" s="155"/>
    </row>
    <row r="106" spans="1:5" x14ac:dyDescent="0.3">
      <c r="A106" s="13" t="s">
        <v>531</v>
      </c>
      <c r="B106" s="5" t="s">
        <v>286</v>
      </c>
      <c r="C106" s="155"/>
      <c r="D106" s="155"/>
      <c r="E106" s="155"/>
    </row>
    <row r="107" spans="1:5" x14ac:dyDescent="0.3">
      <c r="A107" s="13" t="s">
        <v>539</v>
      </c>
      <c r="B107" s="5" t="s">
        <v>286</v>
      </c>
      <c r="C107" s="155"/>
      <c r="D107" s="155"/>
      <c r="E107" s="155"/>
    </row>
    <row r="108" spans="1:5" x14ac:dyDescent="0.3">
      <c r="A108" s="5" t="s">
        <v>538</v>
      </c>
      <c r="B108" s="5" t="s">
        <v>286</v>
      </c>
      <c r="C108" s="155"/>
      <c r="D108" s="155"/>
      <c r="E108" s="155"/>
    </row>
    <row r="109" spans="1:5" x14ac:dyDescent="0.3">
      <c r="A109" s="5" t="s">
        <v>537</v>
      </c>
      <c r="B109" s="5" t="s">
        <v>286</v>
      </c>
      <c r="C109" s="155"/>
      <c r="D109" s="155"/>
      <c r="E109" s="155"/>
    </row>
    <row r="110" spans="1:5" x14ac:dyDescent="0.3">
      <c r="A110" s="5" t="s">
        <v>536</v>
      </c>
      <c r="B110" s="5" t="s">
        <v>286</v>
      </c>
      <c r="C110" s="155"/>
      <c r="D110" s="155"/>
      <c r="E110" s="155"/>
    </row>
    <row r="111" spans="1:5" x14ac:dyDescent="0.3">
      <c r="A111" s="13" t="s">
        <v>535</v>
      </c>
      <c r="B111" s="5" t="s">
        <v>286</v>
      </c>
      <c r="C111" s="155"/>
      <c r="D111" s="155"/>
      <c r="E111" s="155"/>
    </row>
    <row r="112" spans="1:5" x14ac:dyDescent="0.3">
      <c r="A112" s="13" t="s">
        <v>534</v>
      </c>
      <c r="B112" s="5" t="s">
        <v>286</v>
      </c>
      <c r="C112" s="155"/>
      <c r="D112" s="155"/>
      <c r="E112" s="155"/>
    </row>
    <row r="113" spans="1:5" x14ac:dyDescent="0.3">
      <c r="A113" s="13" t="s">
        <v>532</v>
      </c>
      <c r="B113" s="5" t="s">
        <v>286</v>
      </c>
      <c r="C113" s="155"/>
      <c r="D113" s="155"/>
      <c r="E113" s="155"/>
    </row>
    <row r="114" spans="1:5" x14ac:dyDescent="0.3">
      <c r="A114" s="13" t="s">
        <v>533</v>
      </c>
      <c r="B114" s="5" t="s">
        <v>286</v>
      </c>
      <c r="C114" s="155"/>
      <c r="D114" s="155"/>
      <c r="E114" s="155"/>
    </row>
    <row r="115" spans="1:5" x14ac:dyDescent="0.3">
      <c r="A115" s="15" t="s">
        <v>465</v>
      </c>
      <c r="B115" s="8" t="s">
        <v>286</v>
      </c>
      <c r="C115" s="155"/>
      <c r="D115" s="155"/>
      <c r="E115" s="155"/>
    </row>
  </sheetData>
  <mergeCells count="2">
    <mergeCell ref="A1:E1"/>
    <mergeCell ref="A2:E2"/>
  </mergeCells>
  <phoneticPr fontId="0" type="noConversion"/>
  <pageMargins left="0.41" right="0.38" top="0.56000000000000005" bottom="0.74803149606299213" header="0.31496062992125984" footer="0.31496062992125984"/>
  <pageSetup paperSize="9" scale="73" fitToHeight="2" orientation="portrait" horizontalDpi="300" verticalDpi="300" r:id="rId1"/>
  <headerFooter>
    <oddHeader>&amp;C9. számú melléklet az önkormányzat 2020. évi zárszámadásáról szóló 4/2021. (V.26.) önkormányzati rendelethez</oddHeader>
    <oddFooter>&amp;P. oldal, összesen: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FF33"/>
  </sheetPr>
  <dimension ref="A1:AE173"/>
  <sheetViews>
    <sheetView zoomScaleNormal="100" workbookViewId="0">
      <selection activeCell="A23" sqref="A23"/>
    </sheetView>
  </sheetViews>
  <sheetFormatPr defaultRowHeight="14.4" x14ac:dyDescent="0.3"/>
  <cols>
    <col min="1" max="1" width="83.44140625" customWidth="1"/>
    <col min="3" max="5" width="18.6640625" customWidth="1"/>
    <col min="6" max="11" width="8.6640625" customWidth="1"/>
    <col min="12" max="14" width="18.6640625" customWidth="1"/>
  </cols>
  <sheetData>
    <row r="1" spans="1:14" x14ac:dyDescent="0.3">
      <c r="A1" s="234"/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234"/>
      <c r="M1" s="234"/>
      <c r="N1" s="234"/>
    </row>
    <row r="2" spans="1:14" ht="27.75" customHeight="1" x14ac:dyDescent="0.35">
      <c r="A2" s="220" t="s">
        <v>951</v>
      </c>
      <c r="B2" s="221"/>
      <c r="C2" s="221"/>
      <c r="D2" s="221"/>
      <c r="E2" s="221"/>
      <c r="F2" s="221"/>
      <c r="G2" s="221"/>
      <c r="H2" s="221"/>
      <c r="I2" s="221"/>
      <c r="J2" s="221"/>
      <c r="K2" s="221"/>
      <c r="L2" s="222"/>
      <c r="M2" s="223"/>
      <c r="N2" s="223"/>
    </row>
    <row r="3" spans="1:14" ht="18.75" customHeight="1" x14ac:dyDescent="0.35">
      <c r="A3" s="224" t="s">
        <v>939</v>
      </c>
      <c r="B3" s="221"/>
      <c r="C3" s="221"/>
      <c r="D3" s="221"/>
      <c r="E3" s="221"/>
      <c r="F3" s="221"/>
      <c r="G3" s="221"/>
      <c r="H3" s="221"/>
      <c r="I3" s="221"/>
      <c r="J3" s="221"/>
      <c r="K3" s="221"/>
      <c r="L3" s="222"/>
      <c r="M3" s="223"/>
      <c r="N3" s="223"/>
    </row>
    <row r="4" spans="1:14" ht="18" x14ac:dyDescent="0.35">
      <c r="A4" s="38"/>
    </row>
    <row r="5" spans="1:14" x14ac:dyDescent="0.3">
      <c r="A5" s="104" t="s">
        <v>569</v>
      </c>
    </row>
    <row r="6" spans="1:14" ht="25.5" customHeight="1" x14ac:dyDescent="0.3">
      <c r="A6" s="230" t="s">
        <v>32</v>
      </c>
      <c r="B6" s="232" t="s">
        <v>33</v>
      </c>
      <c r="C6" s="225" t="s">
        <v>495</v>
      </c>
      <c r="D6" s="226"/>
      <c r="E6" s="227"/>
      <c r="F6" s="225" t="s">
        <v>496</v>
      </c>
      <c r="G6" s="226"/>
      <c r="H6" s="227"/>
      <c r="I6" s="225" t="s">
        <v>497</v>
      </c>
      <c r="J6" s="226"/>
      <c r="K6" s="227"/>
      <c r="L6" s="228" t="s">
        <v>559</v>
      </c>
      <c r="M6" s="229"/>
      <c r="N6" s="229"/>
    </row>
    <row r="7" spans="1:14" ht="27" x14ac:dyDescent="0.3">
      <c r="A7" s="231"/>
      <c r="B7" s="233"/>
      <c r="C7" s="3" t="s">
        <v>561</v>
      </c>
      <c r="D7" s="3" t="s">
        <v>6</v>
      </c>
      <c r="E7" s="53" t="s">
        <v>7</v>
      </c>
      <c r="F7" s="3" t="s">
        <v>561</v>
      </c>
      <c r="G7" s="3" t="s">
        <v>6</v>
      </c>
      <c r="H7" s="53" t="s">
        <v>7</v>
      </c>
      <c r="I7" s="3" t="s">
        <v>561</v>
      </c>
      <c r="J7" s="3" t="s">
        <v>6</v>
      </c>
      <c r="K7" s="53" t="s">
        <v>7</v>
      </c>
      <c r="L7" s="3" t="s">
        <v>561</v>
      </c>
      <c r="M7" s="3" t="s">
        <v>6</v>
      </c>
      <c r="N7" s="53" t="s">
        <v>7</v>
      </c>
    </row>
    <row r="8" spans="1:14" x14ac:dyDescent="0.3">
      <c r="A8" s="26" t="s">
        <v>34</v>
      </c>
      <c r="B8" s="27" t="s">
        <v>35</v>
      </c>
      <c r="C8" s="117">
        <v>7535500</v>
      </c>
      <c r="D8" s="117">
        <v>8501002</v>
      </c>
      <c r="E8" s="118">
        <v>8472409</v>
      </c>
      <c r="F8" s="36"/>
      <c r="G8" s="36"/>
      <c r="H8" s="36"/>
      <c r="I8" s="36"/>
      <c r="J8" s="36"/>
      <c r="K8" s="36"/>
      <c r="L8" s="117">
        <f>C8+F8+I8</f>
        <v>7535500</v>
      </c>
      <c r="M8" s="117">
        <f>D8+G8+J8</f>
        <v>8501002</v>
      </c>
      <c r="N8" s="118">
        <f>E8+H8+K8</f>
        <v>8472409</v>
      </c>
    </row>
    <row r="9" spans="1:14" x14ac:dyDescent="0.3">
      <c r="A9" s="26" t="s">
        <v>36</v>
      </c>
      <c r="B9" s="28" t="s">
        <v>37</v>
      </c>
      <c r="C9" s="117"/>
      <c r="D9" s="117"/>
      <c r="E9" s="118"/>
      <c r="F9" s="36"/>
      <c r="G9" s="36"/>
      <c r="H9" s="36"/>
      <c r="I9" s="36"/>
      <c r="J9" s="36"/>
      <c r="K9" s="36"/>
      <c r="L9" s="117">
        <f t="shared" ref="L9:L72" si="0">C9+F9+I9</f>
        <v>0</v>
      </c>
      <c r="M9" s="117">
        <f t="shared" ref="M9:M72" si="1">D9+G9+J9</f>
        <v>0</v>
      </c>
      <c r="N9" s="118">
        <f t="shared" ref="N9:N72" si="2">E9+H9+K9</f>
        <v>0</v>
      </c>
    </row>
    <row r="10" spans="1:14" x14ac:dyDescent="0.3">
      <c r="A10" s="26" t="s">
        <v>38</v>
      </c>
      <c r="B10" s="28" t="s">
        <v>39</v>
      </c>
      <c r="C10" s="117"/>
      <c r="D10" s="117"/>
      <c r="E10" s="118"/>
      <c r="F10" s="36"/>
      <c r="G10" s="36"/>
      <c r="H10" s="36"/>
      <c r="I10" s="36"/>
      <c r="J10" s="36"/>
      <c r="K10" s="36"/>
      <c r="L10" s="117">
        <f t="shared" si="0"/>
        <v>0</v>
      </c>
      <c r="M10" s="117">
        <f t="shared" si="1"/>
        <v>0</v>
      </c>
      <c r="N10" s="118">
        <f t="shared" si="2"/>
        <v>0</v>
      </c>
    </row>
    <row r="11" spans="1:14" x14ac:dyDescent="0.3">
      <c r="A11" s="29" t="s">
        <v>40</v>
      </c>
      <c r="B11" s="28" t="s">
        <v>41</v>
      </c>
      <c r="C11" s="117"/>
      <c r="D11" s="117"/>
      <c r="E11" s="118"/>
      <c r="F11" s="36"/>
      <c r="G11" s="36"/>
      <c r="H11" s="36"/>
      <c r="I11" s="36"/>
      <c r="J11" s="36"/>
      <c r="K11" s="36"/>
      <c r="L11" s="117">
        <f t="shared" si="0"/>
        <v>0</v>
      </c>
      <c r="M11" s="117">
        <f t="shared" si="1"/>
        <v>0</v>
      </c>
      <c r="N11" s="118">
        <f t="shared" si="2"/>
        <v>0</v>
      </c>
    </row>
    <row r="12" spans="1:14" x14ac:dyDescent="0.3">
      <c r="A12" s="29" t="s">
        <v>42</v>
      </c>
      <c r="B12" s="28" t="s">
        <v>43</v>
      </c>
      <c r="C12" s="117"/>
      <c r="D12" s="117"/>
      <c r="E12" s="118"/>
      <c r="F12" s="36"/>
      <c r="G12" s="36"/>
      <c r="H12" s="36"/>
      <c r="I12" s="36"/>
      <c r="J12" s="36"/>
      <c r="K12" s="36"/>
      <c r="L12" s="117">
        <f t="shared" si="0"/>
        <v>0</v>
      </c>
      <c r="M12" s="117">
        <f t="shared" si="1"/>
        <v>0</v>
      </c>
      <c r="N12" s="118">
        <f t="shared" si="2"/>
        <v>0</v>
      </c>
    </row>
    <row r="13" spans="1:14" x14ac:dyDescent="0.3">
      <c r="A13" s="29" t="s">
        <v>44</v>
      </c>
      <c r="B13" s="28" t="s">
        <v>45</v>
      </c>
      <c r="C13" s="117"/>
      <c r="D13" s="117"/>
      <c r="E13" s="118"/>
      <c r="F13" s="36"/>
      <c r="G13" s="36"/>
      <c r="H13" s="36"/>
      <c r="I13" s="36"/>
      <c r="J13" s="36"/>
      <c r="K13" s="36"/>
      <c r="L13" s="117">
        <f t="shared" si="0"/>
        <v>0</v>
      </c>
      <c r="M13" s="117">
        <f t="shared" si="1"/>
        <v>0</v>
      </c>
      <c r="N13" s="118">
        <f t="shared" si="2"/>
        <v>0</v>
      </c>
    </row>
    <row r="14" spans="1:14" x14ac:dyDescent="0.3">
      <c r="A14" s="29" t="s">
        <v>46</v>
      </c>
      <c r="B14" s="28" t="s">
        <v>47</v>
      </c>
      <c r="C14" s="117"/>
      <c r="D14" s="117"/>
      <c r="E14" s="118"/>
      <c r="F14" s="36"/>
      <c r="G14" s="36"/>
      <c r="H14" s="36"/>
      <c r="I14" s="36"/>
      <c r="J14" s="36"/>
      <c r="K14" s="36"/>
      <c r="L14" s="117">
        <f t="shared" si="0"/>
        <v>0</v>
      </c>
      <c r="M14" s="117">
        <f t="shared" si="1"/>
        <v>0</v>
      </c>
      <c r="N14" s="118">
        <f t="shared" si="2"/>
        <v>0</v>
      </c>
    </row>
    <row r="15" spans="1:14" x14ac:dyDescent="0.3">
      <c r="A15" s="29" t="s">
        <v>48</v>
      </c>
      <c r="B15" s="28" t="s">
        <v>49</v>
      </c>
      <c r="C15" s="117"/>
      <c r="D15" s="117"/>
      <c r="E15" s="118"/>
      <c r="F15" s="36"/>
      <c r="G15" s="36"/>
      <c r="H15" s="36"/>
      <c r="I15" s="36"/>
      <c r="J15" s="36"/>
      <c r="K15" s="36"/>
      <c r="L15" s="117">
        <f t="shared" si="0"/>
        <v>0</v>
      </c>
      <c r="M15" s="117">
        <f t="shared" si="1"/>
        <v>0</v>
      </c>
      <c r="N15" s="118">
        <f t="shared" si="2"/>
        <v>0</v>
      </c>
    </row>
    <row r="16" spans="1:14" x14ac:dyDescent="0.3">
      <c r="A16" s="5" t="s">
        <v>50</v>
      </c>
      <c r="B16" s="28" t="s">
        <v>51</v>
      </c>
      <c r="C16" s="117"/>
      <c r="D16" s="117"/>
      <c r="E16" s="118"/>
      <c r="F16" s="36"/>
      <c r="G16" s="36"/>
      <c r="H16" s="36"/>
      <c r="I16" s="36"/>
      <c r="J16" s="36"/>
      <c r="K16" s="36"/>
      <c r="L16" s="117">
        <f t="shared" si="0"/>
        <v>0</v>
      </c>
      <c r="M16" s="117">
        <f t="shared" si="1"/>
        <v>0</v>
      </c>
      <c r="N16" s="118">
        <f t="shared" si="2"/>
        <v>0</v>
      </c>
    </row>
    <row r="17" spans="1:14" x14ac:dyDescent="0.3">
      <c r="A17" s="5" t="s">
        <v>52</v>
      </c>
      <c r="B17" s="28" t="s">
        <v>53</v>
      </c>
      <c r="C17" s="117"/>
      <c r="D17" s="117"/>
      <c r="E17" s="118"/>
      <c r="F17" s="36"/>
      <c r="G17" s="36"/>
      <c r="H17" s="36"/>
      <c r="I17" s="36"/>
      <c r="J17" s="36"/>
      <c r="K17" s="36"/>
      <c r="L17" s="117">
        <f t="shared" si="0"/>
        <v>0</v>
      </c>
      <c r="M17" s="117">
        <f t="shared" si="1"/>
        <v>0</v>
      </c>
      <c r="N17" s="118">
        <f t="shared" si="2"/>
        <v>0</v>
      </c>
    </row>
    <row r="18" spans="1:14" x14ac:dyDescent="0.3">
      <c r="A18" s="5" t="s">
        <v>54</v>
      </c>
      <c r="B18" s="28" t="s">
        <v>55</v>
      </c>
      <c r="C18" s="117"/>
      <c r="D18" s="117"/>
      <c r="E18" s="118"/>
      <c r="F18" s="36"/>
      <c r="G18" s="36"/>
      <c r="H18" s="36"/>
      <c r="I18" s="36"/>
      <c r="J18" s="36"/>
      <c r="K18" s="36"/>
      <c r="L18" s="117">
        <f t="shared" si="0"/>
        <v>0</v>
      </c>
      <c r="M18" s="117">
        <f t="shared" si="1"/>
        <v>0</v>
      </c>
      <c r="N18" s="118">
        <f t="shared" si="2"/>
        <v>0</v>
      </c>
    </row>
    <row r="19" spans="1:14" x14ac:dyDescent="0.3">
      <c r="A19" s="5" t="s">
        <v>56</v>
      </c>
      <c r="B19" s="28" t="s">
        <v>57</v>
      </c>
      <c r="C19" s="117"/>
      <c r="D19" s="117"/>
      <c r="E19" s="118"/>
      <c r="F19" s="36"/>
      <c r="G19" s="36"/>
      <c r="H19" s="36"/>
      <c r="I19" s="36"/>
      <c r="J19" s="36"/>
      <c r="K19" s="36"/>
      <c r="L19" s="117">
        <f t="shared" si="0"/>
        <v>0</v>
      </c>
      <c r="M19" s="117">
        <f t="shared" si="1"/>
        <v>0</v>
      </c>
      <c r="N19" s="118">
        <f t="shared" si="2"/>
        <v>0</v>
      </c>
    </row>
    <row r="20" spans="1:14" x14ac:dyDescent="0.3">
      <c r="A20" s="5" t="s">
        <v>355</v>
      </c>
      <c r="B20" s="28" t="s">
        <v>58</v>
      </c>
      <c r="C20" s="117">
        <v>1093500</v>
      </c>
      <c r="D20" s="117">
        <v>165000</v>
      </c>
      <c r="E20" s="118">
        <v>164954</v>
      </c>
      <c r="F20" s="36"/>
      <c r="G20" s="36"/>
      <c r="H20" s="36"/>
      <c r="I20" s="36"/>
      <c r="J20" s="36"/>
      <c r="K20" s="36"/>
      <c r="L20" s="117">
        <f t="shared" si="0"/>
        <v>1093500</v>
      </c>
      <c r="M20" s="117">
        <f t="shared" si="1"/>
        <v>165000</v>
      </c>
      <c r="N20" s="118">
        <f t="shared" si="2"/>
        <v>164954</v>
      </c>
    </row>
    <row r="21" spans="1:14" x14ac:dyDescent="0.3">
      <c r="A21" s="30" t="s">
        <v>325</v>
      </c>
      <c r="B21" s="31" t="s">
        <v>59</v>
      </c>
      <c r="C21" s="119">
        <f>SUM(C8:C20)</f>
        <v>8629000</v>
      </c>
      <c r="D21" s="119">
        <f>SUM(D8:D20)</f>
        <v>8666002</v>
      </c>
      <c r="E21" s="119">
        <f>SUM(E8:E20)</f>
        <v>8637363</v>
      </c>
      <c r="F21" s="36"/>
      <c r="G21" s="36"/>
      <c r="H21" s="36"/>
      <c r="I21" s="36"/>
      <c r="J21" s="36"/>
      <c r="K21" s="36"/>
      <c r="L21" s="119">
        <f t="shared" si="0"/>
        <v>8629000</v>
      </c>
      <c r="M21" s="119">
        <f t="shared" si="1"/>
        <v>8666002</v>
      </c>
      <c r="N21" s="119">
        <f t="shared" si="2"/>
        <v>8637363</v>
      </c>
    </row>
    <row r="22" spans="1:14" x14ac:dyDescent="0.3">
      <c r="A22" s="5" t="s">
        <v>60</v>
      </c>
      <c r="B22" s="28" t="s">
        <v>61</v>
      </c>
      <c r="C22" s="117"/>
      <c r="D22" s="117"/>
      <c r="E22" s="118"/>
      <c r="F22" s="36"/>
      <c r="G22" s="36"/>
      <c r="H22" s="36"/>
      <c r="I22" s="36"/>
      <c r="J22" s="36"/>
      <c r="K22" s="36"/>
      <c r="L22" s="117">
        <f t="shared" si="0"/>
        <v>0</v>
      </c>
      <c r="M22" s="117">
        <f t="shared" si="1"/>
        <v>0</v>
      </c>
      <c r="N22" s="118">
        <f t="shared" si="2"/>
        <v>0</v>
      </c>
    </row>
    <row r="23" spans="1:14" ht="33.75" customHeight="1" x14ac:dyDescent="0.3">
      <c r="A23" s="5" t="s">
        <v>62</v>
      </c>
      <c r="B23" s="28" t="s">
        <v>63</v>
      </c>
      <c r="C23" s="153"/>
      <c r="D23" s="153"/>
      <c r="E23" s="206"/>
      <c r="F23" s="36"/>
      <c r="G23" s="36"/>
      <c r="H23" s="36"/>
      <c r="I23" s="36"/>
      <c r="J23" s="36"/>
      <c r="K23" s="36"/>
      <c r="L23" s="153">
        <f t="shared" si="0"/>
        <v>0</v>
      </c>
      <c r="M23" s="153">
        <f t="shared" si="1"/>
        <v>0</v>
      </c>
      <c r="N23" s="206">
        <f t="shared" si="2"/>
        <v>0</v>
      </c>
    </row>
    <row r="24" spans="1:14" x14ac:dyDescent="0.3">
      <c r="A24" s="6" t="s">
        <v>64</v>
      </c>
      <c r="B24" s="28" t="s">
        <v>65</v>
      </c>
      <c r="C24" s="117"/>
      <c r="D24" s="117"/>
      <c r="E24" s="118"/>
      <c r="F24" s="36"/>
      <c r="G24" s="36"/>
      <c r="H24" s="36"/>
      <c r="I24" s="36"/>
      <c r="J24" s="36"/>
      <c r="K24" s="36"/>
      <c r="L24" s="117">
        <f t="shared" si="0"/>
        <v>0</v>
      </c>
      <c r="M24" s="117">
        <f t="shared" si="1"/>
        <v>0</v>
      </c>
      <c r="N24" s="118">
        <f t="shared" si="2"/>
        <v>0</v>
      </c>
    </row>
    <row r="25" spans="1:14" x14ac:dyDescent="0.3">
      <c r="A25" s="7" t="s">
        <v>326</v>
      </c>
      <c r="B25" s="31" t="s">
        <v>66</v>
      </c>
      <c r="C25" s="119">
        <f>SUM(C22:C24)</f>
        <v>0</v>
      </c>
      <c r="D25" s="119">
        <f>SUM(D22:D24)</f>
        <v>0</v>
      </c>
      <c r="E25" s="119">
        <f>SUM(E22:E24)</f>
        <v>0</v>
      </c>
      <c r="F25" s="36"/>
      <c r="G25" s="36"/>
      <c r="H25" s="36"/>
      <c r="I25" s="36"/>
      <c r="J25" s="36"/>
      <c r="K25" s="36"/>
      <c r="L25" s="119">
        <f t="shared" si="0"/>
        <v>0</v>
      </c>
      <c r="M25" s="119">
        <f t="shared" si="1"/>
        <v>0</v>
      </c>
      <c r="N25" s="119">
        <f t="shared" si="2"/>
        <v>0</v>
      </c>
    </row>
    <row r="26" spans="1:14" x14ac:dyDescent="0.3">
      <c r="A26" s="41" t="s">
        <v>385</v>
      </c>
      <c r="B26" s="42" t="s">
        <v>67</v>
      </c>
      <c r="C26" s="121">
        <f>C21+C25</f>
        <v>8629000</v>
      </c>
      <c r="D26" s="121">
        <f>D21+D25</f>
        <v>8666002</v>
      </c>
      <c r="E26" s="121">
        <f>E21+E25</f>
        <v>8637363</v>
      </c>
      <c r="F26" s="36"/>
      <c r="G26" s="36"/>
      <c r="H26" s="36"/>
      <c r="I26" s="36"/>
      <c r="J26" s="36"/>
      <c r="K26" s="36"/>
      <c r="L26" s="121">
        <f t="shared" si="0"/>
        <v>8629000</v>
      </c>
      <c r="M26" s="121">
        <f t="shared" si="1"/>
        <v>8666002</v>
      </c>
      <c r="N26" s="121">
        <f t="shared" si="2"/>
        <v>8637363</v>
      </c>
    </row>
    <row r="27" spans="1:14" x14ac:dyDescent="0.3">
      <c r="A27" s="35" t="s">
        <v>356</v>
      </c>
      <c r="B27" s="42" t="s">
        <v>68</v>
      </c>
      <c r="C27" s="121">
        <v>1563000</v>
      </c>
      <c r="D27" s="121">
        <v>1555000</v>
      </c>
      <c r="E27" s="122">
        <v>1438895</v>
      </c>
      <c r="F27" s="36"/>
      <c r="G27" s="36"/>
      <c r="H27" s="36"/>
      <c r="I27" s="36"/>
      <c r="J27" s="36"/>
      <c r="K27" s="36"/>
      <c r="L27" s="121">
        <f t="shared" si="0"/>
        <v>1563000</v>
      </c>
      <c r="M27" s="121">
        <f t="shared" si="1"/>
        <v>1555000</v>
      </c>
      <c r="N27" s="122">
        <f t="shared" si="2"/>
        <v>1438895</v>
      </c>
    </row>
    <row r="28" spans="1:14" x14ac:dyDescent="0.3">
      <c r="A28" s="5" t="s">
        <v>69</v>
      </c>
      <c r="B28" s="28" t="s">
        <v>70</v>
      </c>
      <c r="C28" s="117">
        <v>20000</v>
      </c>
      <c r="D28" s="117">
        <v>20000</v>
      </c>
      <c r="E28" s="118">
        <v>18353</v>
      </c>
      <c r="F28" s="36"/>
      <c r="G28" s="36"/>
      <c r="H28" s="36"/>
      <c r="I28" s="36"/>
      <c r="J28" s="36"/>
      <c r="K28" s="36"/>
      <c r="L28" s="117">
        <f t="shared" si="0"/>
        <v>20000</v>
      </c>
      <c r="M28" s="117">
        <f t="shared" si="1"/>
        <v>20000</v>
      </c>
      <c r="N28" s="118">
        <f t="shared" si="2"/>
        <v>18353</v>
      </c>
    </row>
    <row r="29" spans="1:14" x14ac:dyDescent="0.3">
      <c r="A29" s="5" t="s">
        <v>71</v>
      </c>
      <c r="B29" s="28" t="s">
        <v>72</v>
      </c>
      <c r="C29" s="117">
        <v>630000</v>
      </c>
      <c r="D29" s="117">
        <v>1034000</v>
      </c>
      <c r="E29" s="118">
        <v>1033756</v>
      </c>
      <c r="F29" s="36"/>
      <c r="G29" s="36"/>
      <c r="H29" s="36"/>
      <c r="I29" s="36"/>
      <c r="J29" s="36"/>
      <c r="K29" s="36"/>
      <c r="L29" s="117">
        <f t="shared" si="0"/>
        <v>630000</v>
      </c>
      <c r="M29" s="117">
        <f t="shared" si="1"/>
        <v>1034000</v>
      </c>
      <c r="N29" s="118">
        <f t="shared" si="2"/>
        <v>1033756</v>
      </c>
    </row>
    <row r="30" spans="1:14" x14ac:dyDescent="0.3">
      <c r="A30" s="5" t="s">
        <v>73</v>
      </c>
      <c r="B30" s="28" t="s">
        <v>74</v>
      </c>
      <c r="C30" s="117"/>
      <c r="D30" s="117"/>
      <c r="E30" s="118"/>
      <c r="F30" s="36"/>
      <c r="G30" s="36"/>
      <c r="H30" s="36"/>
      <c r="I30" s="36"/>
      <c r="J30" s="36"/>
      <c r="K30" s="36"/>
      <c r="L30" s="117">
        <f t="shared" si="0"/>
        <v>0</v>
      </c>
      <c r="M30" s="117">
        <f t="shared" si="1"/>
        <v>0</v>
      </c>
      <c r="N30" s="118">
        <f t="shared" si="2"/>
        <v>0</v>
      </c>
    </row>
    <row r="31" spans="1:14" x14ac:dyDescent="0.3">
      <c r="A31" s="7" t="s">
        <v>327</v>
      </c>
      <c r="B31" s="31" t="s">
        <v>75</v>
      </c>
      <c r="C31" s="119">
        <f>SUM(C28:C30)</f>
        <v>650000</v>
      </c>
      <c r="D31" s="119">
        <f>SUM(D28:D30)</f>
        <v>1054000</v>
      </c>
      <c r="E31" s="119">
        <f>SUM(E28:E30)</f>
        <v>1052109</v>
      </c>
      <c r="F31" s="36"/>
      <c r="G31" s="36"/>
      <c r="H31" s="36"/>
      <c r="I31" s="36"/>
      <c r="J31" s="36"/>
      <c r="K31" s="36"/>
      <c r="L31" s="119">
        <f t="shared" si="0"/>
        <v>650000</v>
      </c>
      <c r="M31" s="119">
        <f t="shared" si="1"/>
        <v>1054000</v>
      </c>
      <c r="N31" s="119">
        <f t="shared" si="2"/>
        <v>1052109</v>
      </c>
    </row>
    <row r="32" spans="1:14" x14ac:dyDescent="0.3">
      <c r="A32" s="5" t="s">
        <v>76</v>
      </c>
      <c r="B32" s="28" t="s">
        <v>77</v>
      </c>
      <c r="C32" s="117">
        <v>80000</v>
      </c>
      <c r="D32" s="117">
        <v>80000</v>
      </c>
      <c r="E32" s="118">
        <v>75492</v>
      </c>
      <c r="F32" s="36"/>
      <c r="G32" s="36"/>
      <c r="H32" s="36"/>
      <c r="I32" s="36"/>
      <c r="J32" s="36"/>
      <c r="K32" s="36"/>
      <c r="L32" s="117">
        <f t="shared" si="0"/>
        <v>80000</v>
      </c>
      <c r="M32" s="117">
        <f t="shared" si="1"/>
        <v>80000</v>
      </c>
      <c r="N32" s="118">
        <f t="shared" si="2"/>
        <v>75492</v>
      </c>
    </row>
    <row r="33" spans="1:14" x14ac:dyDescent="0.3">
      <c r="A33" s="5" t="s">
        <v>78</v>
      </c>
      <c r="B33" s="28" t="s">
        <v>79</v>
      </c>
      <c r="C33" s="117">
        <v>55000</v>
      </c>
      <c r="D33" s="117">
        <v>55000</v>
      </c>
      <c r="E33" s="118">
        <v>53143</v>
      </c>
      <c r="F33" s="36"/>
      <c r="G33" s="36"/>
      <c r="H33" s="36"/>
      <c r="I33" s="36"/>
      <c r="J33" s="36"/>
      <c r="K33" s="36"/>
      <c r="L33" s="117">
        <f t="shared" si="0"/>
        <v>55000</v>
      </c>
      <c r="M33" s="117">
        <f t="shared" si="1"/>
        <v>55000</v>
      </c>
      <c r="N33" s="118">
        <f t="shared" si="2"/>
        <v>53143</v>
      </c>
    </row>
    <row r="34" spans="1:14" ht="15" customHeight="1" x14ac:dyDescent="0.3">
      <c r="A34" s="7" t="s">
        <v>386</v>
      </c>
      <c r="B34" s="31" t="s">
        <v>80</v>
      </c>
      <c r="C34" s="119">
        <f>SUM(C32:C33)</f>
        <v>135000</v>
      </c>
      <c r="D34" s="119">
        <f>SUM(D32:D33)</f>
        <v>135000</v>
      </c>
      <c r="E34" s="119">
        <f>SUM(E32:E33)</f>
        <v>128635</v>
      </c>
      <c r="F34" s="36"/>
      <c r="G34" s="36"/>
      <c r="H34" s="36"/>
      <c r="I34" s="36"/>
      <c r="J34" s="36"/>
      <c r="K34" s="36"/>
      <c r="L34" s="119">
        <f t="shared" si="0"/>
        <v>135000</v>
      </c>
      <c r="M34" s="119">
        <f t="shared" si="1"/>
        <v>135000</v>
      </c>
      <c r="N34" s="119">
        <f t="shared" si="2"/>
        <v>128635</v>
      </c>
    </row>
    <row r="35" spans="1:14" x14ac:dyDescent="0.3">
      <c r="A35" s="5" t="s">
        <v>81</v>
      </c>
      <c r="B35" s="28" t="s">
        <v>82</v>
      </c>
      <c r="C35" s="117">
        <v>260000</v>
      </c>
      <c r="D35" s="117">
        <v>90000</v>
      </c>
      <c r="E35" s="118">
        <v>40778</v>
      </c>
      <c r="F35" s="36"/>
      <c r="G35" s="36"/>
      <c r="H35" s="36"/>
      <c r="I35" s="36"/>
      <c r="J35" s="36"/>
      <c r="K35" s="36"/>
      <c r="L35" s="117">
        <f t="shared" si="0"/>
        <v>260000</v>
      </c>
      <c r="M35" s="117">
        <f t="shared" si="1"/>
        <v>90000</v>
      </c>
      <c r="N35" s="118">
        <f t="shared" si="2"/>
        <v>40778</v>
      </c>
    </row>
    <row r="36" spans="1:14" x14ac:dyDescent="0.3">
      <c r="A36" s="5" t="s">
        <v>83</v>
      </c>
      <c r="B36" s="28" t="s">
        <v>84</v>
      </c>
      <c r="C36" s="117">
        <v>3000000</v>
      </c>
      <c r="D36" s="117">
        <v>1966375</v>
      </c>
      <c r="E36" s="118">
        <v>1955365</v>
      </c>
      <c r="F36" s="36"/>
      <c r="G36" s="36"/>
      <c r="H36" s="36"/>
      <c r="I36" s="36"/>
      <c r="J36" s="36"/>
      <c r="K36" s="36"/>
      <c r="L36" s="117">
        <f t="shared" si="0"/>
        <v>3000000</v>
      </c>
      <c r="M36" s="117">
        <f t="shared" si="1"/>
        <v>1966375</v>
      </c>
      <c r="N36" s="118">
        <f t="shared" si="2"/>
        <v>1955365</v>
      </c>
    </row>
    <row r="37" spans="1:14" x14ac:dyDescent="0.3">
      <c r="A37" s="5" t="s">
        <v>357</v>
      </c>
      <c r="B37" s="28" t="s">
        <v>85</v>
      </c>
      <c r="C37" s="117"/>
      <c r="D37" s="117"/>
      <c r="E37" s="118"/>
      <c r="F37" s="36"/>
      <c r="G37" s="36"/>
      <c r="H37" s="36"/>
      <c r="I37" s="36"/>
      <c r="J37" s="36"/>
      <c r="K37" s="36"/>
      <c r="L37" s="117">
        <f t="shared" si="0"/>
        <v>0</v>
      </c>
      <c r="M37" s="117">
        <f t="shared" si="1"/>
        <v>0</v>
      </c>
      <c r="N37" s="118">
        <f t="shared" si="2"/>
        <v>0</v>
      </c>
    </row>
    <row r="38" spans="1:14" x14ac:dyDescent="0.3">
      <c r="A38" s="5" t="s">
        <v>86</v>
      </c>
      <c r="B38" s="28" t="s">
        <v>87</v>
      </c>
      <c r="C38" s="117">
        <v>20000</v>
      </c>
      <c r="D38" s="117">
        <v>1179125</v>
      </c>
      <c r="E38" s="118">
        <v>1144200</v>
      </c>
      <c r="F38" s="36"/>
      <c r="G38" s="36"/>
      <c r="H38" s="36"/>
      <c r="I38" s="36"/>
      <c r="J38" s="36"/>
      <c r="K38" s="36"/>
      <c r="L38" s="117">
        <f t="shared" si="0"/>
        <v>20000</v>
      </c>
      <c r="M38" s="117">
        <f t="shared" si="1"/>
        <v>1179125</v>
      </c>
      <c r="N38" s="118">
        <f t="shared" si="2"/>
        <v>1144200</v>
      </c>
    </row>
    <row r="39" spans="1:14" x14ac:dyDescent="0.3">
      <c r="A39" s="10" t="s">
        <v>358</v>
      </c>
      <c r="B39" s="28" t="s">
        <v>88</v>
      </c>
      <c r="C39" s="117"/>
      <c r="D39" s="117"/>
      <c r="E39" s="118"/>
      <c r="F39" s="36"/>
      <c r="G39" s="36"/>
      <c r="H39" s="36"/>
      <c r="I39" s="36"/>
      <c r="J39" s="36"/>
      <c r="K39" s="36"/>
      <c r="L39" s="117">
        <f t="shared" si="0"/>
        <v>0</v>
      </c>
      <c r="M39" s="117">
        <f t="shared" si="1"/>
        <v>0</v>
      </c>
      <c r="N39" s="118">
        <f t="shared" si="2"/>
        <v>0</v>
      </c>
    </row>
    <row r="40" spans="1:14" x14ac:dyDescent="0.3">
      <c r="A40" s="6" t="s">
        <v>89</v>
      </c>
      <c r="B40" s="28" t="s">
        <v>90</v>
      </c>
      <c r="C40" s="117"/>
      <c r="D40" s="117"/>
      <c r="E40" s="118"/>
      <c r="F40" s="36"/>
      <c r="G40" s="36"/>
      <c r="H40" s="36"/>
      <c r="I40" s="36"/>
      <c r="J40" s="36"/>
      <c r="K40" s="36"/>
      <c r="L40" s="117">
        <f t="shared" si="0"/>
        <v>0</v>
      </c>
      <c r="M40" s="117">
        <f t="shared" si="1"/>
        <v>0</v>
      </c>
      <c r="N40" s="118">
        <f t="shared" si="2"/>
        <v>0</v>
      </c>
    </row>
    <row r="41" spans="1:14" x14ac:dyDescent="0.3">
      <c r="A41" s="5" t="s">
        <v>359</v>
      </c>
      <c r="B41" s="28" t="s">
        <v>91</v>
      </c>
      <c r="C41" s="117">
        <v>265000</v>
      </c>
      <c r="D41" s="117">
        <v>265000</v>
      </c>
      <c r="E41" s="118">
        <v>241295</v>
      </c>
      <c r="F41" s="36"/>
      <c r="G41" s="36"/>
      <c r="H41" s="36"/>
      <c r="I41" s="36"/>
      <c r="J41" s="36"/>
      <c r="K41" s="36"/>
      <c r="L41" s="117">
        <f t="shared" si="0"/>
        <v>265000</v>
      </c>
      <c r="M41" s="117">
        <f t="shared" si="1"/>
        <v>265000</v>
      </c>
      <c r="N41" s="118">
        <f t="shared" si="2"/>
        <v>241295</v>
      </c>
    </row>
    <row r="42" spans="1:14" x14ac:dyDescent="0.3">
      <c r="A42" s="7" t="s">
        <v>328</v>
      </c>
      <c r="B42" s="31" t="s">
        <v>92</v>
      </c>
      <c r="C42" s="119">
        <f>SUM(C35:C41)</f>
        <v>3545000</v>
      </c>
      <c r="D42" s="119">
        <f>SUM(D35:D41)</f>
        <v>3500500</v>
      </c>
      <c r="E42" s="119">
        <f>SUM(E35:E41)</f>
        <v>3381638</v>
      </c>
      <c r="F42" s="36"/>
      <c r="G42" s="36"/>
      <c r="H42" s="36"/>
      <c r="I42" s="36"/>
      <c r="J42" s="36"/>
      <c r="K42" s="36"/>
      <c r="L42" s="119">
        <f t="shared" si="0"/>
        <v>3545000</v>
      </c>
      <c r="M42" s="119">
        <f t="shared" si="1"/>
        <v>3500500</v>
      </c>
      <c r="N42" s="119">
        <f t="shared" si="2"/>
        <v>3381638</v>
      </c>
    </row>
    <row r="43" spans="1:14" x14ac:dyDescent="0.3">
      <c r="A43" s="5" t="s">
        <v>93</v>
      </c>
      <c r="B43" s="28" t="s">
        <v>94</v>
      </c>
      <c r="C43" s="117">
        <v>50000</v>
      </c>
      <c r="D43" s="117">
        <v>50000</v>
      </c>
      <c r="E43" s="118">
        <v>45845</v>
      </c>
      <c r="F43" s="36"/>
      <c r="G43" s="36"/>
      <c r="H43" s="36"/>
      <c r="I43" s="36"/>
      <c r="J43" s="36"/>
      <c r="K43" s="36"/>
      <c r="L43" s="117">
        <f t="shared" si="0"/>
        <v>50000</v>
      </c>
      <c r="M43" s="117">
        <f t="shared" si="1"/>
        <v>50000</v>
      </c>
      <c r="N43" s="118">
        <f t="shared" si="2"/>
        <v>45845</v>
      </c>
    </row>
    <row r="44" spans="1:14" x14ac:dyDescent="0.3">
      <c r="A44" s="5" t="s">
        <v>95</v>
      </c>
      <c r="B44" s="28" t="s">
        <v>96</v>
      </c>
      <c r="C44" s="117"/>
      <c r="D44" s="117">
        <v>0</v>
      </c>
      <c r="E44" s="118"/>
      <c r="F44" s="36"/>
      <c r="G44" s="36"/>
      <c r="H44" s="36"/>
      <c r="I44" s="36"/>
      <c r="J44" s="36"/>
      <c r="K44" s="36"/>
      <c r="L44" s="117">
        <f t="shared" si="0"/>
        <v>0</v>
      </c>
      <c r="M44" s="117">
        <f t="shared" si="1"/>
        <v>0</v>
      </c>
      <c r="N44" s="118">
        <f t="shared" si="2"/>
        <v>0</v>
      </c>
    </row>
    <row r="45" spans="1:14" x14ac:dyDescent="0.3">
      <c r="A45" s="7" t="s">
        <v>329</v>
      </c>
      <c r="B45" s="31" t="s">
        <v>97</v>
      </c>
      <c r="C45" s="119">
        <f>SUM(C43:C44)</f>
        <v>50000</v>
      </c>
      <c r="D45" s="119">
        <f>SUM(D43:D44)</f>
        <v>50000</v>
      </c>
      <c r="E45" s="119">
        <f>SUM(E43:E44)</f>
        <v>45845</v>
      </c>
      <c r="F45" s="36"/>
      <c r="G45" s="36"/>
      <c r="H45" s="36"/>
      <c r="I45" s="36"/>
      <c r="J45" s="36"/>
      <c r="K45" s="36"/>
      <c r="L45" s="119">
        <f t="shared" si="0"/>
        <v>50000</v>
      </c>
      <c r="M45" s="119">
        <f t="shared" si="1"/>
        <v>50000</v>
      </c>
      <c r="N45" s="119">
        <f t="shared" si="2"/>
        <v>45845</v>
      </c>
    </row>
    <row r="46" spans="1:14" x14ac:dyDescent="0.3">
      <c r="A46" s="5" t="s">
        <v>98</v>
      </c>
      <c r="B46" s="28" t="s">
        <v>99</v>
      </c>
      <c r="C46" s="117">
        <v>1130000</v>
      </c>
      <c r="D46" s="117">
        <v>1320000</v>
      </c>
      <c r="E46" s="118">
        <v>1200103</v>
      </c>
      <c r="F46" s="36"/>
      <c r="G46" s="36"/>
      <c r="H46" s="36"/>
      <c r="I46" s="36"/>
      <c r="J46" s="36"/>
      <c r="K46" s="36"/>
      <c r="L46" s="117">
        <f t="shared" si="0"/>
        <v>1130000</v>
      </c>
      <c r="M46" s="117">
        <f t="shared" si="1"/>
        <v>1320000</v>
      </c>
      <c r="N46" s="118">
        <f t="shared" si="2"/>
        <v>1200103</v>
      </c>
    </row>
    <row r="47" spans="1:14" x14ac:dyDescent="0.3">
      <c r="A47" s="5" t="s">
        <v>100</v>
      </c>
      <c r="B47" s="28" t="s">
        <v>101</v>
      </c>
      <c r="C47" s="117"/>
      <c r="D47" s="117"/>
      <c r="E47" s="118"/>
      <c r="F47" s="36"/>
      <c r="G47" s="36"/>
      <c r="H47" s="36"/>
      <c r="I47" s="36"/>
      <c r="J47" s="36"/>
      <c r="K47" s="36"/>
      <c r="L47" s="117">
        <f t="shared" si="0"/>
        <v>0</v>
      </c>
      <c r="M47" s="117">
        <f t="shared" si="1"/>
        <v>0</v>
      </c>
      <c r="N47" s="118">
        <f t="shared" si="2"/>
        <v>0</v>
      </c>
    </row>
    <row r="48" spans="1:14" x14ac:dyDescent="0.3">
      <c r="A48" s="5" t="s">
        <v>360</v>
      </c>
      <c r="B48" s="28" t="s">
        <v>102</v>
      </c>
      <c r="C48" s="117"/>
      <c r="D48" s="117"/>
      <c r="E48" s="118"/>
      <c r="F48" s="36"/>
      <c r="G48" s="36"/>
      <c r="H48" s="36"/>
      <c r="I48" s="36"/>
      <c r="J48" s="36"/>
      <c r="K48" s="36"/>
      <c r="L48" s="117">
        <f t="shared" si="0"/>
        <v>0</v>
      </c>
      <c r="M48" s="117">
        <f t="shared" si="1"/>
        <v>0</v>
      </c>
      <c r="N48" s="118">
        <f t="shared" si="2"/>
        <v>0</v>
      </c>
    </row>
    <row r="49" spans="1:14" x14ac:dyDescent="0.3">
      <c r="A49" s="5" t="s">
        <v>361</v>
      </c>
      <c r="B49" s="28" t="s">
        <v>103</v>
      </c>
      <c r="C49" s="117"/>
      <c r="D49" s="117"/>
      <c r="E49" s="118"/>
      <c r="F49" s="36"/>
      <c r="G49" s="36"/>
      <c r="H49" s="36"/>
      <c r="I49" s="36"/>
      <c r="J49" s="36"/>
      <c r="K49" s="36"/>
      <c r="L49" s="117">
        <f t="shared" si="0"/>
        <v>0</v>
      </c>
      <c r="M49" s="117">
        <f t="shared" si="1"/>
        <v>0</v>
      </c>
      <c r="N49" s="118">
        <f t="shared" si="2"/>
        <v>0</v>
      </c>
    </row>
    <row r="50" spans="1:14" x14ac:dyDescent="0.3">
      <c r="A50" s="5" t="s">
        <v>104</v>
      </c>
      <c r="B50" s="28" t="s">
        <v>105</v>
      </c>
      <c r="C50" s="117">
        <v>4000</v>
      </c>
      <c r="D50" s="117">
        <v>5000</v>
      </c>
      <c r="E50" s="118">
        <v>3628</v>
      </c>
      <c r="F50" s="36"/>
      <c r="G50" s="36"/>
      <c r="H50" s="36"/>
      <c r="I50" s="36"/>
      <c r="J50" s="36"/>
      <c r="K50" s="36"/>
      <c r="L50" s="117">
        <f t="shared" si="0"/>
        <v>4000</v>
      </c>
      <c r="M50" s="117">
        <f t="shared" si="1"/>
        <v>5000</v>
      </c>
      <c r="N50" s="118">
        <f t="shared" si="2"/>
        <v>3628</v>
      </c>
    </row>
    <row r="51" spans="1:14" x14ac:dyDescent="0.3">
      <c r="A51" s="7" t="s">
        <v>330</v>
      </c>
      <c r="B51" s="31" t="s">
        <v>106</v>
      </c>
      <c r="C51" s="119">
        <f>SUM(C46:C50)</f>
        <v>1134000</v>
      </c>
      <c r="D51" s="119">
        <f>SUM(D46:D50)</f>
        <v>1325000</v>
      </c>
      <c r="E51" s="119">
        <f>SUM(E46:E50)</f>
        <v>1203731</v>
      </c>
      <c r="F51" s="36"/>
      <c r="G51" s="36"/>
      <c r="H51" s="36"/>
      <c r="I51" s="36"/>
      <c r="J51" s="36"/>
      <c r="K51" s="36"/>
      <c r="L51" s="119">
        <f t="shared" si="0"/>
        <v>1134000</v>
      </c>
      <c r="M51" s="119">
        <f t="shared" si="1"/>
        <v>1325000</v>
      </c>
      <c r="N51" s="119">
        <f t="shared" si="2"/>
        <v>1203731</v>
      </c>
    </row>
    <row r="52" spans="1:14" x14ac:dyDescent="0.3">
      <c r="A52" s="35" t="s">
        <v>331</v>
      </c>
      <c r="B52" s="42" t="s">
        <v>107</v>
      </c>
      <c r="C52" s="121">
        <f>C31+C34+C42+C45+C51</f>
        <v>5514000</v>
      </c>
      <c r="D52" s="121">
        <f>D31+D34+D42+D45+D51</f>
        <v>6064500</v>
      </c>
      <c r="E52" s="121">
        <f>E31+E34+E42+E45+E51</f>
        <v>5811958</v>
      </c>
      <c r="F52" s="36"/>
      <c r="G52" s="36"/>
      <c r="H52" s="36"/>
      <c r="I52" s="36"/>
      <c r="J52" s="36"/>
      <c r="K52" s="36"/>
      <c r="L52" s="121">
        <f t="shared" si="0"/>
        <v>5514000</v>
      </c>
      <c r="M52" s="121">
        <f t="shared" si="1"/>
        <v>6064500</v>
      </c>
      <c r="N52" s="121">
        <f t="shared" si="2"/>
        <v>5811958</v>
      </c>
    </row>
    <row r="53" spans="1:14" x14ac:dyDescent="0.3">
      <c r="A53" s="13" t="s">
        <v>108</v>
      </c>
      <c r="B53" s="28" t="s">
        <v>109</v>
      </c>
      <c r="C53" s="117"/>
      <c r="D53" s="117"/>
      <c r="E53" s="118"/>
      <c r="F53" s="36"/>
      <c r="G53" s="36"/>
      <c r="H53" s="36"/>
      <c r="I53" s="36"/>
      <c r="J53" s="36"/>
      <c r="K53" s="36"/>
      <c r="L53" s="117">
        <f t="shared" si="0"/>
        <v>0</v>
      </c>
      <c r="M53" s="117">
        <f t="shared" si="1"/>
        <v>0</v>
      </c>
      <c r="N53" s="118">
        <f t="shared" si="2"/>
        <v>0</v>
      </c>
    </row>
    <row r="54" spans="1:14" x14ac:dyDescent="0.3">
      <c r="A54" s="13" t="s">
        <v>332</v>
      </c>
      <c r="B54" s="28" t="s">
        <v>110</v>
      </c>
      <c r="C54" s="117">
        <v>0</v>
      </c>
      <c r="D54" s="117">
        <v>0</v>
      </c>
      <c r="E54" s="118"/>
      <c r="F54" s="36"/>
      <c r="G54" s="36"/>
      <c r="H54" s="36"/>
      <c r="I54" s="36"/>
      <c r="J54" s="36"/>
      <c r="K54" s="36"/>
      <c r="L54" s="117">
        <f t="shared" si="0"/>
        <v>0</v>
      </c>
      <c r="M54" s="117">
        <f t="shared" si="1"/>
        <v>0</v>
      </c>
      <c r="N54" s="118">
        <f t="shared" si="2"/>
        <v>0</v>
      </c>
    </row>
    <row r="55" spans="1:14" x14ac:dyDescent="0.3">
      <c r="A55" s="16" t="s">
        <v>362</v>
      </c>
      <c r="B55" s="28" t="s">
        <v>111</v>
      </c>
      <c r="C55" s="117"/>
      <c r="D55" s="117"/>
      <c r="E55" s="118"/>
      <c r="F55" s="36"/>
      <c r="G55" s="36"/>
      <c r="H55" s="36"/>
      <c r="I55" s="36"/>
      <c r="J55" s="36"/>
      <c r="K55" s="36"/>
      <c r="L55" s="117">
        <f t="shared" si="0"/>
        <v>0</v>
      </c>
      <c r="M55" s="117">
        <f t="shared" si="1"/>
        <v>0</v>
      </c>
      <c r="N55" s="118">
        <f t="shared" si="2"/>
        <v>0</v>
      </c>
    </row>
    <row r="56" spans="1:14" x14ac:dyDescent="0.3">
      <c r="A56" s="16" t="s">
        <v>363</v>
      </c>
      <c r="B56" s="28" t="s">
        <v>112</v>
      </c>
      <c r="C56" s="117"/>
      <c r="D56" s="117"/>
      <c r="E56" s="118"/>
      <c r="F56" s="36"/>
      <c r="G56" s="36"/>
      <c r="H56" s="36"/>
      <c r="I56" s="36"/>
      <c r="J56" s="36"/>
      <c r="K56" s="36"/>
      <c r="L56" s="117">
        <f t="shared" si="0"/>
        <v>0</v>
      </c>
      <c r="M56" s="117">
        <f t="shared" si="1"/>
        <v>0</v>
      </c>
      <c r="N56" s="118">
        <f t="shared" si="2"/>
        <v>0</v>
      </c>
    </row>
    <row r="57" spans="1:14" x14ac:dyDescent="0.3">
      <c r="A57" s="16" t="s">
        <v>364</v>
      </c>
      <c r="B57" s="28" t="s">
        <v>113</v>
      </c>
      <c r="C57" s="117"/>
      <c r="D57" s="117"/>
      <c r="E57" s="118"/>
      <c r="F57" s="36"/>
      <c r="G57" s="36"/>
      <c r="H57" s="36"/>
      <c r="I57" s="36"/>
      <c r="J57" s="36"/>
      <c r="K57" s="36"/>
      <c r="L57" s="117">
        <f t="shared" si="0"/>
        <v>0</v>
      </c>
      <c r="M57" s="117">
        <f t="shared" si="1"/>
        <v>0</v>
      </c>
      <c r="N57" s="118">
        <f t="shared" si="2"/>
        <v>0</v>
      </c>
    </row>
    <row r="58" spans="1:14" x14ac:dyDescent="0.3">
      <c r="A58" s="13" t="s">
        <v>365</v>
      </c>
      <c r="B58" s="28" t="s">
        <v>114</v>
      </c>
      <c r="C58" s="117"/>
      <c r="D58" s="117"/>
      <c r="E58" s="118"/>
      <c r="F58" s="36"/>
      <c r="G58" s="36"/>
      <c r="H58" s="36"/>
      <c r="I58" s="36"/>
      <c r="J58" s="36"/>
      <c r="K58" s="36"/>
      <c r="L58" s="117">
        <f t="shared" si="0"/>
        <v>0</v>
      </c>
      <c r="M58" s="117">
        <f t="shared" si="1"/>
        <v>0</v>
      </c>
      <c r="N58" s="118">
        <f t="shared" si="2"/>
        <v>0</v>
      </c>
    </row>
    <row r="59" spans="1:14" x14ac:dyDescent="0.3">
      <c r="A59" s="13" t="s">
        <v>366</v>
      </c>
      <c r="B59" s="28" t="s">
        <v>115</v>
      </c>
      <c r="C59" s="117"/>
      <c r="D59" s="117"/>
      <c r="E59" s="118"/>
      <c r="F59" s="36"/>
      <c r="G59" s="36"/>
      <c r="H59" s="36"/>
      <c r="I59" s="36"/>
      <c r="J59" s="36"/>
      <c r="K59" s="36"/>
      <c r="L59" s="117">
        <f t="shared" si="0"/>
        <v>0</v>
      </c>
      <c r="M59" s="117">
        <f t="shared" si="1"/>
        <v>0</v>
      </c>
      <c r="N59" s="118">
        <f t="shared" si="2"/>
        <v>0</v>
      </c>
    </row>
    <row r="60" spans="1:14" x14ac:dyDescent="0.3">
      <c r="A60" s="13" t="s">
        <v>367</v>
      </c>
      <c r="B60" s="28" t="s">
        <v>116</v>
      </c>
      <c r="C60" s="117"/>
      <c r="D60" s="117"/>
      <c r="E60" s="118"/>
      <c r="F60" s="36"/>
      <c r="G60" s="36"/>
      <c r="H60" s="36"/>
      <c r="I60" s="36"/>
      <c r="J60" s="36"/>
      <c r="K60" s="36"/>
      <c r="L60" s="117">
        <f t="shared" si="0"/>
        <v>0</v>
      </c>
      <c r="M60" s="117">
        <f t="shared" si="1"/>
        <v>0</v>
      </c>
      <c r="N60" s="118">
        <f t="shared" si="2"/>
        <v>0</v>
      </c>
    </row>
    <row r="61" spans="1:14" x14ac:dyDescent="0.3">
      <c r="A61" s="39" t="s">
        <v>334</v>
      </c>
      <c r="B61" s="42" t="s">
        <v>117</v>
      </c>
      <c r="C61" s="121">
        <f>SUM(C53:C60)</f>
        <v>0</v>
      </c>
      <c r="D61" s="121">
        <f>SUM(D53:D60)</f>
        <v>0</v>
      </c>
      <c r="E61" s="121">
        <f>SUM(E53:E60)</f>
        <v>0</v>
      </c>
      <c r="F61" s="36"/>
      <c r="G61" s="36"/>
      <c r="H61" s="36"/>
      <c r="I61" s="36"/>
      <c r="J61" s="36"/>
      <c r="K61" s="36"/>
      <c r="L61" s="121">
        <f t="shared" si="0"/>
        <v>0</v>
      </c>
      <c r="M61" s="121">
        <f t="shared" si="1"/>
        <v>0</v>
      </c>
      <c r="N61" s="121">
        <f t="shared" si="2"/>
        <v>0</v>
      </c>
    </row>
    <row r="62" spans="1:14" x14ac:dyDescent="0.3">
      <c r="A62" s="12" t="s">
        <v>368</v>
      </c>
      <c r="B62" s="28" t="s">
        <v>118</v>
      </c>
      <c r="C62" s="117"/>
      <c r="D62" s="117"/>
      <c r="E62" s="118"/>
      <c r="F62" s="36"/>
      <c r="G62" s="36"/>
      <c r="H62" s="36"/>
      <c r="I62" s="36"/>
      <c r="J62" s="36"/>
      <c r="K62" s="36"/>
      <c r="L62" s="117">
        <f t="shared" si="0"/>
        <v>0</v>
      </c>
      <c r="M62" s="117">
        <f t="shared" si="1"/>
        <v>0</v>
      </c>
      <c r="N62" s="118">
        <f t="shared" si="2"/>
        <v>0</v>
      </c>
    </row>
    <row r="63" spans="1:14" x14ac:dyDescent="0.3">
      <c r="A63" s="12" t="s">
        <v>119</v>
      </c>
      <c r="B63" s="28" t="s">
        <v>120</v>
      </c>
      <c r="C63" s="117"/>
      <c r="D63" s="117"/>
      <c r="E63" s="118"/>
      <c r="F63" s="36"/>
      <c r="G63" s="36"/>
      <c r="H63" s="36"/>
      <c r="I63" s="36"/>
      <c r="J63" s="36"/>
      <c r="K63" s="36"/>
      <c r="L63" s="117">
        <f t="shared" si="0"/>
        <v>0</v>
      </c>
      <c r="M63" s="117">
        <f t="shared" si="1"/>
        <v>0</v>
      </c>
      <c r="N63" s="118">
        <f t="shared" si="2"/>
        <v>0</v>
      </c>
    </row>
    <row r="64" spans="1:14" ht="26.4" x14ac:dyDescent="0.3">
      <c r="A64" s="12" t="s">
        <v>121</v>
      </c>
      <c r="B64" s="28" t="s">
        <v>122</v>
      </c>
      <c r="C64" s="117"/>
      <c r="D64" s="117"/>
      <c r="E64" s="118"/>
      <c r="F64" s="36"/>
      <c r="G64" s="36"/>
      <c r="H64" s="36"/>
      <c r="I64" s="36"/>
      <c r="J64" s="36"/>
      <c r="K64" s="36"/>
      <c r="L64" s="117">
        <f t="shared" si="0"/>
        <v>0</v>
      </c>
      <c r="M64" s="117">
        <f t="shared" si="1"/>
        <v>0</v>
      </c>
      <c r="N64" s="118">
        <f t="shared" si="2"/>
        <v>0</v>
      </c>
    </row>
    <row r="65" spans="1:14" ht="26.4" x14ac:dyDescent="0.3">
      <c r="A65" s="12" t="s">
        <v>335</v>
      </c>
      <c r="B65" s="28" t="s">
        <v>123</v>
      </c>
      <c r="C65" s="117"/>
      <c r="D65" s="117"/>
      <c r="E65" s="118"/>
      <c r="F65" s="36"/>
      <c r="G65" s="36"/>
      <c r="H65" s="36"/>
      <c r="I65" s="36"/>
      <c r="J65" s="36"/>
      <c r="K65" s="36"/>
      <c r="L65" s="117">
        <f t="shared" si="0"/>
        <v>0</v>
      </c>
      <c r="M65" s="117">
        <f t="shared" si="1"/>
        <v>0</v>
      </c>
      <c r="N65" s="118">
        <f t="shared" si="2"/>
        <v>0</v>
      </c>
    </row>
    <row r="66" spans="1:14" ht="26.4" x14ac:dyDescent="0.3">
      <c r="A66" s="12" t="s">
        <v>369</v>
      </c>
      <c r="B66" s="28" t="s">
        <v>124</v>
      </c>
      <c r="C66" s="117"/>
      <c r="D66" s="117"/>
      <c r="E66" s="118"/>
      <c r="F66" s="36"/>
      <c r="G66" s="36"/>
      <c r="H66" s="36"/>
      <c r="I66" s="36"/>
      <c r="J66" s="36"/>
      <c r="K66" s="36"/>
      <c r="L66" s="117">
        <f t="shared" si="0"/>
        <v>0</v>
      </c>
      <c r="M66" s="117">
        <f t="shared" si="1"/>
        <v>0</v>
      </c>
      <c r="N66" s="118">
        <f t="shared" si="2"/>
        <v>0</v>
      </c>
    </row>
    <row r="67" spans="1:14" x14ac:dyDescent="0.3">
      <c r="A67" s="12" t="s">
        <v>337</v>
      </c>
      <c r="B67" s="28" t="s">
        <v>125</v>
      </c>
      <c r="C67" s="117"/>
      <c r="D67" s="117"/>
      <c r="E67" s="118"/>
      <c r="F67" s="36"/>
      <c r="G67" s="36"/>
      <c r="H67" s="36"/>
      <c r="I67" s="36"/>
      <c r="J67" s="36"/>
      <c r="K67" s="36"/>
      <c r="L67" s="117">
        <f t="shared" si="0"/>
        <v>0</v>
      </c>
      <c r="M67" s="117">
        <f t="shared" si="1"/>
        <v>0</v>
      </c>
      <c r="N67" s="118">
        <f t="shared" si="2"/>
        <v>0</v>
      </c>
    </row>
    <row r="68" spans="1:14" ht="26.4" x14ac:dyDescent="0.3">
      <c r="A68" s="12" t="s">
        <v>370</v>
      </c>
      <c r="B68" s="28" t="s">
        <v>126</v>
      </c>
      <c r="C68" s="117"/>
      <c r="D68" s="117"/>
      <c r="E68" s="118"/>
      <c r="F68" s="36"/>
      <c r="G68" s="36"/>
      <c r="H68" s="36"/>
      <c r="I68" s="36"/>
      <c r="J68" s="36"/>
      <c r="K68" s="36"/>
      <c r="L68" s="117">
        <f t="shared" si="0"/>
        <v>0</v>
      </c>
      <c r="M68" s="117">
        <f t="shared" si="1"/>
        <v>0</v>
      </c>
      <c r="N68" s="118">
        <f t="shared" si="2"/>
        <v>0</v>
      </c>
    </row>
    <row r="69" spans="1:14" ht="26.4" x14ac:dyDescent="0.3">
      <c r="A69" s="12" t="s">
        <v>371</v>
      </c>
      <c r="B69" s="28" t="s">
        <v>127</v>
      </c>
      <c r="C69" s="117"/>
      <c r="D69" s="117"/>
      <c r="E69" s="118"/>
      <c r="F69" s="36"/>
      <c r="G69" s="36"/>
      <c r="H69" s="36"/>
      <c r="I69" s="36"/>
      <c r="J69" s="36"/>
      <c r="K69" s="36"/>
      <c r="L69" s="117">
        <f t="shared" si="0"/>
        <v>0</v>
      </c>
      <c r="M69" s="117">
        <f t="shared" si="1"/>
        <v>0</v>
      </c>
      <c r="N69" s="118">
        <f t="shared" si="2"/>
        <v>0</v>
      </c>
    </row>
    <row r="70" spans="1:14" x14ac:dyDescent="0.3">
      <c r="A70" s="12" t="s">
        <v>128</v>
      </c>
      <c r="B70" s="28" t="s">
        <v>129</v>
      </c>
      <c r="C70" s="117"/>
      <c r="D70" s="117"/>
      <c r="E70" s="118"/>
      <c r="F70" s="36"/>
      <c r="G70" s="36"/>
      <c r="H70" s="36"/>
      <c r="I70" s="36"/>
      <c r="J70" s="36"/>
      <c r="K70" s="36"/>
      <c r="L70" s="117">
        <f t="shared" si="0"/>
        <v>0</v>
      </c>
      <c r="M70" s="117">
        <f t="shared" si="1"/>
        <v>0</v>
      </c>
      <c r="N70" s="118">
        <f t="shared" si="2"/>
        <v>0</v>
      </c>
    </row>
    <row r="71" spans="1:14" x14ac:dyDescent="0.3">
      <c r="A71" s="18" t="s">
        <v>130</v>
      </c>
      <c r="B71" s="28" t="s">
        <v>131</v>
      </c>
      <c r="C71" s="117"/>
      <c r="D71" s="117"/>
      <c r="E71" s="118"/>
      <c r="F71" s="36"/>
      <c r="G71" s="36"/>
      <c r="H71" s="36"/>
      <c r="I71" s="36"/>
      <c r="J71" s="36"/>
      <c r="K71" s="36"/>
      <c r="L71" s="117">
        <f t="shared" si="0"/>
        <v>0</v>
      </c>
      <c r="M71" s="117">
        <f t="shared" si="1"/>
        <v>0</v>
      </c>
      <c r="N71" s="118">
        <f t="shared" si="2"/>
        <v>0</v>
      </c>
    </row>
    <row r="72" spans="1:14" x14ac:dyDescent="0.3">
      <c r="A72" s="12" t="s">
        <v>572</v>
      </c>
      <c r="B72" s="28" t="s">
        <v>132</v>
      </c>
      <c r="C72" s="117"/>
      <c r="D72" s="117"/>
      <c r="E72" s="118"/>
      <c r="F72" s="36"/>
      <c r="G72" s="36"/>
      <c r="H72" s="36"/>
      <c r="I72" s="36"/>
      <c r="J72" s="36"/>
      <c r="K72" s="36"/>
      <c r="L72" s="117">
        <f t="shared" si="0"/>
        <v>0</v>
      </c>
      <c r="M72" s="117">
        <f t="shared" si="1"/>
        <v>0</v>
      </c>
      <c r="N72" s="118">
        <f t="shared" si="2"/>
        <v>0</v>
      </c>
    </row>
    <row r="73" spans="1:14" x14ac:dyDescent="0.3">
      <c r="A73" s="18" t="s">
        <v>372</v>
      </c>
      <c r="B73" s="28" t="s">
        <v>133</v>
      </c>
      <c r="C73" s="117"/>
      <c r="D73" s="117"/>
      <c r="E73" s="118"/>
      <c r="F73" s="36"/>
      <c r="G73" s="36"/>
      <c r="H73" s="36"/>
      <c r="I73" s="36"/>
      <c r="J73" s="36"/>
      <c r="K73" s="36"/>
      <c r="L73" s="117">
        <f t="shared" ref="L73:L124" si="3">C73+F73+I73</f>
        <v>0</v>
      </c>
      <c r="M73" s="117">
        <f t="shared" ref="M73:M124" si="4">D73+G73+J73</f>
        <v>0</v>
      </c>
      <c r="N73" s="118">
        <f t="shared" ref="N73:N124" si="5">E73+H73+K73</f>
        <v>0</v>
      </c>
    </row>
    <row r="74" spans="1:14" x14ac:dyDescent="0.3">
      <c r="A74" s="18" t="s">
        <v>563</v>
      </c>
      <c r="B74" s="28" t="s">
        <v>564</v>
      </c>
      <c r="C74" s="117"/>
      <c r="D74" s="117"/>
      <c r="E74" s="118"/>
      <c r="F74" s="36"/>
      <c r="G74" s="36"/>
      <c r="H74" s="36"/>
      <c r="I74" s="36"/>
      <c r="J74" s="36"/>
      <c r="K74" s="36"/>
      <c r="L74" s="117">
        <f t="shared" si="3"/>
        <v>0</v>
      </c>
      <c r="M74" s="117">
        <f t="shared" si="4"/>
        <v>0</v>
      </c>
      <c r="N74" s="118">
        <f t="shared" si="5"/>
        <v>0</v>
      </c>
    </row>
    <row r="75" spans="1:14" x14ac:dyDescent="0.3">
      <c r="A75" s="39" t="s">
        <v>340</v>
      </c>
      <c r="B75" s="42" t="s">
        <v>134</v>
      </c>
      <c r="C75" s="121">
        <f>SUM(C62:C74)</f>
        <v>0</v>
      </c>
      <c r="D75" s="121">
        <f>SUM(D62:D74)</f>
        <v>0</v>
      </c>
      <c r="E75" s="121">
        <f>SUM(E62:E74)</f>
        <v>0</v>
      </c>
      <c r="F75" s="36"/>
      <c r="G75" s="36"/>
      <c r="H75" s="36"/>
      <c r="I75" s="36"/>
      <c r="J75" s="36"/>
      <c r="K75" s="36"/>
      <c r="L75" s="121">
        <f t="shared" si="3"/>
        <v>0</v>
      </c>
      <c r="M75" s="121">
        <f t="shared" si="4"/>
        <v>0</v>
      </c>
      <c r="N75" s="121">
        <f t="shared" si="5"/>
        <v>0</v>
      </c>
    </row>
    <row r="76" spans="1:14" ht="15.6" x14ac:dyDescent="0.3">
      <c r="A76" s="60" t="s">
        <v>494</v>
      </c>
      <c r="B76" s="61"/>
      <c r="C76" s="123">
        <f>C26+C27+C52+C61+C75</f>
        <v>15706000</v>
      </c>
      <c r="D76" s="123">
        <f>D26+D27+D52+D61+D75</f>
        <v>16285502</v>
      </c>
      <c r="E76" s="123">
        <f>E26+E27+E52+E61+E75</f>
        <v>15888216</v>
      </c>
      <c r="F76" s="62"/>
      <c r="G76" s="62"/>
      <c r="H76" s="62"/>
      <c r="I76" s="62"/>
      <c r="J76" s="62"/>
      <c r="K76" s="62"/>
      <c r="L76" s="123">
        <f t="shared" si="3"/>
        <v>15706000</v>
      </c>
      <c r="M76" s="123">
        <f t="shared" si="4"/>
        <v>16285502</v>
      </c>
      <c r="N76" s="123">
        <f t="shared" si="5"/>
        <v>15888216</v>
      </c>
    </row>
    <row r="77" spans="1:14" x14ac:dyDescent="0.3">
      <c r="A77" s="32" t="s">
        <v>135</v>
      </c>
      <c r="B77" s="28" t="s">
        <v>136</v>
      </c>
      <c r="C77" s="117"/>
      <c r="D77" s="117"/>
      <c r="E77" s="118"/>
      <c r="F77" s="36"/>
      <c r="G77" s="36"/>
      <c r="H77" s="36"/>
      <c r="I77" s="36"/>
      <c r="J77" s="36"/>
      <c r="K77" s="36"/>
      <c r="L77" s="117">
        <f t="shared" si="3"/>
        <v>0</v>
      </c>
      <c r="M77" s="117">
        <f t="shared" si="4"/>
        <v>0</v>
      </c>
      <c r="N77" s="118">
        <f t="shared" si="5"/>
        <v>0</v>
      </c>
    </row>
    <row r="78" spans="1:14" x14ac:dyDescent="0.3">
      <c r="A78" s="32" t="s">
        <v>373</v>
      </c>
      <c r="B78" s="28" t="s">
        <v>137</v>
      </c>
      <c r="C78" s="117"/>
      <c r="D78" s="117"/>
      <c r="E78" s="118"/>
      <c r="F78" s="36"/>
      <c r="G78" s="36"/>
      <c r="H78" s="36"/>
      <c r="I78" s="36"/>
      <c r="J78" s="36"/>
      <c r="K78" s="36"/>
      <c r="L78" s="117">
        <f t="shared" si="3"/>
        <v>0</v>
      </c>
      <c r="M78" s="117">
        <f t="shared" si="4"/>
        <v>0</v>
      </c>
      <c r="N78" s="118">
        <f t="shared" si="5"/>
        <v>0</v>
      </c>
    </row>
    <row r="79" spans="1:14" x14ac:dyDescent="0.3">
      <c r="A79" s="32" t="s">
        <v>138</v>
      </c>
      <c r="B79" s="28" t="s">
        <v>139</v>
      </c>
      <c r="C79" s="117"/>
      <c r="D79" s="117"/>
      <c r="E79" s="118"/>
      <c r="F79" s="36"/>
      <c r="G79" s="36"/>
      <c r="H79" s="36"/>
      <c r="I79" s="36"/>
      <c r="J79" s="36"/>
      <c r="K79" s="36"/>
      <c r="L79" s="117">
        <f t="shared" si="3"/>
        <v>0</v>
      </c>
      <c r="M79" s="117">
        <f t="shared" si="4"/>
        <v>0</v>
      </c>
      <c r="N79" s="118">
        <f t="shared" si="5"/>
        <v>0</v>
      </c>
    </row>
    <row r="80" spans="1:14" x14ac:dyDescent="0.3">
      <c r="A80" s="32" t="s">
        <v>140</v>
      </c>
      <c r="B80" s="28" t="s">
        <v>141</v>
      </c>
      <c r="C80" s="117"/>
      <c r="D80" s="117">
        <v>330000</v>
      </c>
      <c r="E80" s="118">
        <v>327860</v>
      </c>
      <c r="F80" s="36"/>
      <c r="G80" s="36"/>
      <c r="H80" s="36"/>
      <c r="I80" s="36"/>
      <c r="J80" s="36"/>
      <c r="K80" s="36"/>
      <c r="L80" s="117">
        <f t="shared" si="3"/>
        <v>0</v>
      </c>
      <c r="M80" s="117">
        <f t="shared" si="4"/>
        <v>330000</v>
      </c>
      <c r="N80" s="118">
        <f t="shared" si="5"/>
        <v>327860</v>
      </c>
    </row>
    <row r="81" spans="1:14" x14ac:dyDescent="0.3">
      <c r="A81" s="6" t="s">
        <v>142</v>
      </c>
      <c r="B81" s="28" t="s">
        <v>143</v>
      </c>
      <c r="C81" s="117"/>
      <c r="D81" s="117"/>
      <c r="E81" s="118"/>
      <c r="F81" s="36"/>
      <c r="G81" s="36"/>
      <c r="H81" s="36"/>
      <c r="I81" s="36"/>
      <c r="J81" s="36"/>
      <c r="K81" s="36"/>
      <c r="L81" s="117">
        <f t="shared" si="3"/>
        <v>0</v>
      </c>
      <c r="M81" s="117">
        <f t="shared" si="4"/>
        <v>0</v>
      </c>
      <c r="N81" s="118">
        <f t="shared" si="5"/>
        <v>0</v>
      </c>
    </row>
    <row r="82" spans="1:14" x14ac:dyDescent="0.3">
      <c r="A82" s="6" t="s">
        <v>144</v>
      </c>
      <c r="B82" s="28" t="s">
        <v>145</v>
      </c>
      <c r="C82" s="117"/>
      <c r="D82" s="117"/>
      <c r="E82" s="118"/>
      <c r="F82" s="36"/>
      <c r="G82" s="36"/>
      <c r="H82" s="36"/>
      <c r="I82" s="36"/>
      <c r="J82" s="36"/>
      <c r="K82" s="36"/>
      <c r="L82" s="117">
        <f t="shared" si="3"/>
        <v>0</v>
      </c>
      <c r="M82" s="117">
        <f t="shared" si="4"/>
        <v>0</v>
      </c>
      <c r="N82" s="118">
        <f t="shared" si="5"/>
        <v>0</v>
      </c>
    </row>
    <row r="83" spans="1:14" x14ac:dyDescent="0.3">
      <c r="A83" s="6" t="s">
        <v>146</v>
      </c>
      <c r="B83" s="28" t="s">
        <v>147</v>
      </c>
      <c r="C83" s="117"/>
      <c r="D83" s="117">
        <v>90000</v>
      </c>
      <c r="E83" s="118">
        <v>88521</v>
      </c>
      <c r="F83" s="36"/>
      <c r="G83" s="36"/>
      <c r="H83" s="36"/>
      <c r="I83" s="36"/>
      <c r="J83" s="36"/>
      <c r="K83" s="36"/>
      <c r="L83" s="117">
        <f t="shared" si="3"/>
        <v>0</v>
      </c>
      <c r="M83" s="117">
        <f t="shared" si="4"/>
        <v>90000</v>
      </c>
      <c r="N83" s="118">
        <f t="shared" si="5"/>
        <v>88521</v>
      </c>
    </row>
    <row r="84" spans="1:14" x14ac:dyDescent="0.3">
      <c r="A84" s="40" t="s">
        <v>342</v>
      </c>
      <c r="B84" s="42" t="s">
        <v>148</v>
      </c>
      <c r="C84" s="121">
        <f>SUM(C77:C83)</f>
        <v>0</v>
      </c>
      <c r="D84" s="121">
        <f>SUM(D77:D83)</f>
        <v>420000</v>
      </c>
      <c r="E84" s="121">
        <f>SUM(E77:E83)</f>
        <v>416381</v>
      </c>
      <c r="F84" s="36"/>
      <c r="G84" s="36"/>
      <c r="H84" s="36"/>
      <c r="I84" s="36"/>
      <c r="J84" s="36"/>
      <c r="K84" s="36"/>
      <c r="L84" s="121">
        <f t="shared" si="3"/>
        <v>0</v>
      </c>
      <c r="M84" s="121">
        <f t="shared" si="4"/>
        <v>420000</v>
      </c>
      <c r="N84" s="121">
        <f t="shared" si="5"/>
        <v>416381</v>
      </c>
    </row>
    <row r="85" spans="1:14" x14ac:dyDescent="0.3">
      <c r="A85" s="13" t="s">
        <v>149</v>
      </c>
      <c r="B85" s="28" t="s">
        <v>150</v>
      </c>
      <c r="C85" s="117"/>
      <c r="D85" s="117"/>
      <c r="E85" s="118"/>
      <c r="F85" s="36"/>
      <c r="G85" s="36"/>
      <c r="H85" s="36"/>
      <c r="I85" s="36"/>
      <c r="J85" s="36"/>
      <c r="K85" s="36"/>
      <c r="L85" s="117">
        <f t="shared" si="3"/>
        <v>0</v>
      </c>
      <c r="M85" s="117">
        <f t="shared" si="4"/>
        <v>0</v>
      </c>
      <c r="N85" s="118">
        <f t="shared" si="5"/>
        <v>0</v>
      </c>
    </row>
    <row r="86" spans="1:14" x14ac:dyDescent="0.3">
      <c r="A86" s="13" t="s">
        <v>151</v>
      </c>
      <c r="B86" s="28" t="s">
        <v>152</v>
      </c>
      <c r="C86" s="117"/>
      <c r="D86" s="117"/>
      <c r="E86" s="118"/>
      <c r="F86" s="36"/>
      <c r="G86" s="36"/>
      <c r="H86" s="36"/>
      <c r="I86" s="36"/>
      <c r="J86" s="36"/>
      <c r="K86" s="36"/>
      <c r="L86" s="117">
        <f t="shared" si="3"/>
        <v>0</v>
      </c>
      <c r="M86" s="117">
        <f t="shared" si="4"/>
        <v>0</v>
      </c>
      <c r="N86" s="118">
        <f t="shared" si="5"/>
        <v>0</v>
      </c>
    </row>
    <row r="87" spans="1:14" x14ac:dyDescent="0.3">
      <c r="A87" s="13" t="s">
        <v>153</v>
      </c>
      <c r="B87" s="28" t="s">
        <v>154</v>
      </c>
      <c r="C87" s="117"/>
      <c r="D87" s="117"/>
      <c r="E87" s="118"/>
      <c r="F87" s="36"/>
      <c r="G87" s="36"/>
      <c r="H87" s="36"/>
      <c r="I87" s="36"/>
      <c r="J87" s="36"/>
      <c r="K87" s="36"/>
      <c r="L87" s="117">
        <f t="shared" si="3"/>
        <v>0</v>
      </c>
      <c r="M87" s="117">
        <f t="shared" si="4"/>
        <v>0</v>
      </c>
      <c r="N87" s="118">
        <f t="shared" si="5"/>
        <v>0</v>
      </c>
    </row>
    <row r="88" spans="1:14" x14ac:dyDescent="0.3">
      <c r="A88" s="13" t="s">
        <v>155</v>
      </c>
      <c r="B88" s="28" t="s">
        <v>156</v>
      </c>
      <c r="C88" s="117"/>
      <c r="D88" s="117"/>
      <c r="E88" s="118"/>
      <c r="F88" s="36"/>
      <c r="G88" s="36"/>
      <c r="H88" s="36"/>
      <c r="I88" s="36"/>
      <c r="J88" s="36"/>
      <c r="K88" s="36"/>
      <c r="L88" s="117">
        <f t="shared" si="3"/>
        <v>0</v>
      </c>
      <c r="M88" s="117">
        <f t="shared" si="4"/>
        <v>0</v>
      </c>
      <c r="N88" s="118">
        <f t="shared" si="5"/>
        <v>0</v>
      </c>
    </row>
    <row r="89" spans="1:14" x14ac:dyDescent="0.3">
      <c r="A89" s="39" t="s">
        <v>343</v>
      </c>
      <c r="B89" s="42" t="s">
        <v>157</v>
      </c>
      <c r="C89" s="121"/>
      <c r="D89" s="121"/>
      <c r="E89" s="118"/>
      <c r="F89" s="36"/>
      <c r="G89" s="36"/>
      <c r="H89" s="36"/>
      <c r="I89" s="36"/>
      <c r="J89" s="36"/>
      <c r="K89" s="36"/>
      <c r="L89" s="121">
        <f t="shared" si="3"/>
        <v>0</v>
      </c>
      <c r="M89" s="121">
        <f t="shared" si="4"/>
        <v>0</v>
      </c>
      <c r="N89" s="118">
        <f t="shared" si="5"/>
        <v>0</v>
      </c>
    </row>
    <row r="90" spans="1:14" ht="26.4" x14ac:dyDescent="0.3">
      <c r="A90" s="13" t="s">
        <v>158</v>
      </c>
      <c r="B90" s="28" t="s">
        <v>159</v>
      </c>
      <c r="C90" s="117"/>
      <c r="D90" s="117"/>
      <c r="E90" s="118"/>
      <c r="F90" s="36"/>
      <c r="G90" s="36"/>
      <c r="H90" s="36"/>
      <c r="I90" s="36"/>
      <c r="J90" s="36"/>
      <c r="K90" s="36"/>
      <c r="L90" s="117">
        <f t="shared" si="3"/>
        <v>0</v>
      </c>
      <c r="M90" s="117">
        <f t="shared" si="4"/>
        <v>0</v>
      </c>
      <c r="N90" s="118">
        <f t="shared" si="5"/>
        <v>0</v>
      </c>
    </row>
    <row r="91" spans="1:14" ht="26.4" x14ac:dyDescent="0.3">
      <c r="A91" s="13" t="s">
        <v>374</v>
      </c>
      <c r="B91" s="28" t="s">
        <v>160</v>
      </c>
      <c r="C91" s="117"/>
      <c r="D91" s="117"/>
      <c r="E91" s="118"/>
      <c r="F91" s="36"/>
      <c r="G91" s="36"/>
      <c r="H91" s="36"/>
      <c r="I91" s="36"/>
      <c r="J91" s="36"/>
      <c r="K91" s="36"/>
      <c r="L91" s="117">
        <f t="shared" si="3"/>
        <v>0</v>
      </c>
      <c r="M91" s="117">
        <f t="shared" si="4"/>
        <v>0</v>
      </c>
      <c r="N91" s="118">
        <f t="shared" si="5"/>
        <v>0</v>
      </c>
    </row>
    <row r="92" spans="1:14" ht="26.4" x14ac:dyDescent="0.3">
      <c r="A92" s="13" t="s">
        <v>375</v>
      </c>
      <c r="B92" s="28" t="s">
        <v>161</v>
      </c>
      <c r="C92" s="117"/>
      <c r="D92" s="117"/>
      <c r="E92" s="118"/>
      <c r="F92" s="36"/>
      <c r="G92" s="36"/>
      <c r="H92" s="36"/>
      <c r="I92" s="36"/>
      <c r="J92" s="36"/>
      <c r="K92" s="36"/>
      <c r="L92" s="117">
        <f t="shared" si="3"/>
        <v>0</v>
      </c>
      <c r="M92" s="117">
        <f t="shared" si="4"/>
        <v>0</v>
      </c>
      <c r="N92" s="118">
        <f t="shared" si="5"/>
        <v>0</v>
      </c>
    </row>
    <row r="93" spans="1:14" x14ac:dyDescent="0.3">
      <c r="A93" s="13" t="s">
        <v>376</v>
      </c>
      <c r="B93" s="28" t="s">
        <v>162</v>
      </c>
      <c r="C93" s="117"/>
      <c r="D93" s="117"/>
      <c r="E93" s="118"/>
      <c r="F93" s="36"/>
      <c r="G93" s="36"/>
      <c r="H93" s="36"/>
      <c r="I93" s="36"/>
      <c r="J93" s="36"/>
      <c r="K93" s="36"/>
      <c r="L93" s="117">
        <f t="shared" si="3"/>
        <v>0</v>
      </c>
      <c r="M93" s="117">
        <f t="shared" si="4"/>
        <v>0</v>
      </c>
      <c r="N93" s="118">
        <f t="shared" si="5"/>
        <v>0</v>
      </c>
    </row>
    <row r="94" spans="1:14" ht="26.4" x14ac:dyDescent="0.3">
      <c r="A94" s="13" t="s">
        <v>377</v>
      </c>
      <c r="B94" s="28" t="s">
        <v>163</v>
      </c>
      <c r="C94" s="117"/>
      <c r="D94" s="117"/>
      <c r="E94" s="118"/>
      <c r="F94" s="36"/>
      <c r="G94" s="36"/>
      <c r="H94" s="36"/>
      <c r="I94" s="36"/>
      <c r="J94" s="36"/>
      <c r="K94" s="36"/>
      <c r="L94" s="117">
        <f t="shared" si="3"/>
        <v>0</v>
      </c>
      <c r="M94" s="117">
        <f t="shared" si="4"/>
        <v>0</v>
      </c>
      <c r="N94" s="118">
        <f t="shared" si="5"/>
        <v>0</v>
      </c>
    </row>
    <row r="95" spans="1:14" ht="26.4" x14ac:dyDescent="0.3">
      <c r="A95" s="13" t="s">
        <v>378</v>
      </c>
      <c r="B95" s="28" t="s">
        <v>164</v>
      </c>
      <c r="C95" s="117"/>
      <c r="D95" s="117"/>
      <c r="E95" s="118"/>
      <c r="F95" s="36"/>
      <c r="G95" s="36"/>
      <c r="H95" s="36"/>
      <c r="I95" s="36"/>
      <c r="J95" s="36"/>
      <c r="K95" s="36"/>
      <c r="L95" s="117">
        <f t="shared" si="3"/>
        <v>0</v>
      </c>
      <c r="M95" s="117">
        <f t="shared" si="4"/>
        <v>0</v>
      </c>
      <c r="N95" s="118">
        <f t="shared" si="5"/>
        <v>0</v>
      </c>
    </row>
    <row r="96" spans="1:14" x14ac:dyDescent="0.3">
      <c r="A96" s="13" t="s">
        <v>165</v>
      </c>
      <c r="B96" s="28" t="s">
        <v>166</v>
      </c>
      <c r="C96" s="117"/>
      <c r="D96" s="117"/>
      <c r="E96" s="118"/>
      <c r="F96" s="36"/>
      <c r="G96" s="36"/>
      <c r="H96" s="36"/>
      <c r="I96" s="36"/>
      <c r="J96" s="36"/>
      <c r="K96" s="36"/>
      <c r="L96" s="117">
        <f t="shared" si="3"/>
        <v>0</v>
      </c>
      <c r="M96" s="117">
        <f t="shared" si="4"/>
        <v>0</v>
      </c>
      <c r="N96" s="118">
        <f t="shared" si="5"/>
        <v>0</v>
      </c>
    </row>
    <row r="97" spans="1:31" x14ac:dyDescent="0.3">
      <c r="A97" s="13" t="s">
        <v>379</v>
      </c>
      <c r="B97" s="28" t="s">
        <v>167</v>
      </c>
      <c r="C97" s="117"/>
      <c r="D97" s="117"/>
      <c r="E97" s="118"/>
      <c r="F97" s="36"/>
      <c r="G97" s="36"/>
      <c r="H97" s="36"/>
      <c r="I97" s="36"/>
      <c r="J97" s="36"/>
      <c r="K97" s="36"/>
      <c r="L97" s="117">
        <f t="shared" si="3"/>
        <v>0</v>
      </c>
      <c r="M97" s="117">
        <f t="shared" si="4"/>
        <v>0</v>
      </c>
      <c r="N97" s="118">
        <f t="shared" si="5"/>
        <v>0</v>
      </c>
    </row>
    <row r="98" spans="1:31" x14ac:dyDescent="0.3">
      <c r="A98" s="39" t="s">
        <v>344</v>
      </c>
      <c r="B98" s="42" t="s">
        <v>168</v>
      </c>
      <c r="C98" s="121"/>
      <c r="D98" s="121"/>
      <c r="E98" s="118"/>
      <c r="F98" s="36"/>
      <c r="G98" s="36"/>
      <c r="H98" s="36"/>
      <c r="I98" s="36"/>
      <c r="J98" s="36"/>
      <c r="K98" s="36"/>
      <c r="L98" s="121">
        <f t="shared" si="3"/>
        <v>0</v>
      </c>
      <c r="M98" s="121">
        <f t="shared" si="4"/>
        <v>0</v>
      </c>
      <c r="N98" s="118">
        <f t="shared" si="5"/>
        <v>0</v>
      </c>
    </row>
    <row r="99" spans="1:31" ht="15.6" x14ac:dyDescent="0.3">
      <c r="A99" s="60" t="s">
        <v>493</v>
      </c>
      <c r="B99" s="61"/>
      <c r="C99" s="123">
        <f>C84+C89+C98</f>
        <v>0</v>
      </c>
      <c r="D99" s="123">
        <f>D84+D89+D98</f>
        <v>420000</v>
      </c>
      <c r="E99" s="123">
        <f>E84+E89+E98</f>
        <v>416381</v>
      </c>
      <c r="F99" s="62"/>
      <c r="G99" s="62"/>
      <c r="H99" s="62"/>
      <c r="I99" s="62"/>
      <c r="J99" s="62"/>
      <c r="K99" s="62"/>
      <c r="L99" s="123">
        <f t="shared" si="3"/>
        <v>0</v>
      </c>
      <c r="M99" s="123">
        <f t="shared" si="4"/>
        <v>420000</v>
      </c>
      <c r="N99" s="123">
        <f t="shared" si="5"/>
        <v>416381</v>
      </c>
    </row>
    <row r="100" spans="1:31" ht="15.6" x14ac:dyDescent="0.3">
      <c r="A100" s="64" t="s">
        <v>387</v>
      </c>
      <c r="B100" s="65" t="s">
        <v>169</v>
      </c>
      <c r="C100" s="124">
        <f>C76+C99</f>
        <v>15706000</v>
      </c>
      <c r="D100" s="124">
        <f>D76+D99</f>
        <v>16705502</v>
      </c>
      <c r="E100" s="124">
        <f>E76+E99</f>
        <v>16304597</v>
      </c>
      <c r="F100" s="66"/>
      <c r="G100" s="66"/>
      <c r="H100" s="66"/>
      <c r="I100" s="66"/>
      <c r="J100" s="66"/>
      <c r="K100" s="66"/>
      <c r="L100" s="124">
        <f t="shared" si="3"/>
        <v>15706000</v>
      </c>
      <c r="M100" s="124">
        <f t="shared" si="4"/>
        <v>16705502</v>
      </c>
      <c r="N100" s="124">
        <f t="shared" si="5"/>
        <v>16304597</v>
      </c>
    </row>
    <row r="101" spans="1:31" x14ac:dyDescent="0.3">
      <c r="A101" s="13" t="s">
        <v>380</v>
      </c>
      <c r="B101" s="5" t="s">
        <v>170</v>
      </c>
      <c r="C101" s="125"/>
      <c r="D101" s="125"/>
      <c r="E101" s="126"/>
      <c r="F101" s="13"/>
      <c r="G101" s="13"/>
      <c r="H101" s="13"/>
      <c r="I101" s="13"/>
      <c r="J101" s="13"/>
      <c r="K101" s="13"/>
      <c r="L101" s="125">
        <f t="shared" si="3"/>
        <v>0</v>
      </c>
      <c r="M101" s="125">
        <f t="shared" si="4"/>
        <v>0</v>
      </c>
      <c r="N101" s="126">
        <f t="shared" si="5"/>
        <v>0</v>
      </c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  <c r="AC101" s="20"/>
      <c r="AD101" s="21"/>
      <c r="AE101" s="21"/>
    </row>
    <row r="102" spans="1:31" x14ac:dyDescent="0.3">
      <c r="A102" s="13" t="s">
        <v>171</v>
      </c>
      <c r="B102" s="5" t="s">
        <v>172</v>
      </c>
      <c r="C102" s="125"/>
      <c r="D102" s="125"/>
      <c r="E102" s="126"/>
      <c r="F102" s="13"/>
      <c r="G102" s="13"/>
      <c r="H102" s="13"/>
      <c r="I102" s="13"/>
      <c r="J102" s="13"/>
      <c r="K102" s="13"/>
      <c r="L102" s="125">
        <f t="shared" si="3"/>
        <v>0</v>
      </c>
      <c r="M102" s="125">
        <f t="shared" si="4"/>
        <v>0</v>
      </c>
      <c r="N102" s="126">
        <f t="shared" si="5"/>
        <v>0</v>
      </c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  <c r="AC102" s="20"/>
      <c r="AD102" s="21"/>
      <c r="AE102" s="21"/>
    </row>
    <row r="103" spans="1:31" x14ac:dyDescent="0.3">
      <c r="A103" s="13" t="s">
        <v>381</v>
      </c>
      <c r="B103" s="5" t="s">
        <v>173</v>
      </c>
      <c r="C103" s="125"/>
      <c r="D103" s="125"/>
      <c r="E103" s="126"/>
      <c r="F103" s="13"/>
      <c r="G103" s="13"/>
      <c r="H103" s="13"/>
      <c r="I103" s="13"/>
      <c r="J103" s="13"/>
      <c r="K103" s="13"/>
      <c r="L103" s="125">
        <f t="shared" si="3"/>
        <v>0</v>
      </c>
      <c r="M103" s="125">
        <f t="shared" si="4"/>
        <v>0</v>
      </c>
      <c r="N103" s="126">
        <f t="shared" si="5"/>
        <v>0</v>
      </c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/>
      <c r="Z103" s="20"/>
      <c r="AA103" s="20"/>
      <c r="AB103" s="20"/>
      <c r="AC103" s="20"/>
      <c r="AD103" s="21"/>
      <c r="AE103" s="21"/>
    </row>
    <row r="104" spans="1:31" x14ac:dyDescent="0.3">
      <c r="A104" s="15" t="s">
        <v>349</v>
      </c>
      <c r="B104" s="7" t="s">
        <v>174</v>
      </c>
      <c r="C104" s="127"/>
      <c r="D104" s="127"/>
      <c r="E104" s="128"/>
      <c r="F104" s="15"/>
      <c r="G104" s="15"/>
      <c r="H104" s="15"/>
      <c r="I104" s="15"/>
      <c r="J104" s="15"/>
      <c r="K104" s="15"/>
      <c r="L104" s="127">
        <f t="shared" si="3"/>
        <v>0</v>
      </c>
      <c r="M104" s="127">
        <f t="shared" si="4"/>
        <v>0</v>
      </c>
      <c r="N104" s="128">
        <f t="shared" si="5"/>
        <v>0</v>
      </c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1"/>
      <c r="AE104" s="21"/>
    </row>
    <row r="105" spans="1:31" x14ac:dyDescent="0.3">
      <c r="A105" s="33" t="s">
        <v>382</v>
      </c>
      <c r="B105" s="5" t="s">
        <v>175</v>
      </c>
      <c r="C105" s="125"/>
      <c r="D105" s="125"/>
      <c r="E105" s="129"/>
      <c r="F105" s="33"/>
      <c r="G105" s="33"/>
      <c r="H105" s="33"/>
      <c r="I105" s="33"/>
      <c r="J105" s="33"/>
      <c r="K105" s="33"/>
      <c r="L105" s="125">
        <f t="shared" si="3"/>
        <v>0</v>
      </c>
      <c r="M105" s="125">
        <f t="shared" si="4"/>
        <v>0</v>
      </c>
      <c r="N105" s="129">
        <f t="shared" si="5"/>
        <v>0</v>
      </c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1"/>
      <c r="AE105" s="21"/>
    </row>
    <row r="106" spans="1:31" x14ac:dyDescent="0.3">
      <c r="A106" s="33" t="s">
        <v>352</v>
      </c>
      <c r="B106" s="5" t="s">
        <v>176</v>
      </c>
      <c r="C106" s="125"/>
      <c r="D106" s="125"/>
      <c r="E106" s="129"/>
      <c r="F106" s="33"/>
      <c r="G106" s="33"/>
      <c r="H106" s="33"/>
      <c r="I106" s="33"/>
      <c r="J106" s="33"/>
      <c r="K106" s="33"/>
      <c r="L106" s="125">
        <f t="shared" si="3"/>
        <v>0</v>
      </c>
      <c r="M106" s="125">
        <f t="shared" si="4"/>
        <v>0</v>
      </c>
      <c r="N106" s="129">
        <f t="shared" si="5"/>
        <v>0</v>
      </c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/>
      <c r="AA106" s="23"/>
      <c r="AB106" s="23"/>
      <c r="AC106" s="23"/>
      <c r="AD106" s="21"/>
      <c r="AE106" s="21"/>
    </row>
    <row r="107" spans="1:31" x14ac:dyDescent="0.3">
      <c r="A107" s="13" t="s">
        <v>177</v>
      </c>
      <c r="B107" s="5" t="s">
        <v>178</v>
      </c>
      <c r="C107" s="125"/>
      <c r="D107" s="125"/>
      <c r="E107" s="126"/>
      <c r="F107" s="13"/>
      <c r="G107" s="13"/>
      <c r="H107" s="13"/>
      <c r="I107" s="13"/>
      <c r="J107" s="13"/>
      <c r="K107" s="13"/>
      <c r="L107" s="125">
        <f t="shared" si="3"/>
        <v>0</v>
      </c>
      <c r="M107" s="125">
        <f t="shared" si="4"/>
        <v>0</v>
      </c>
      <c r="N107" s="126">
        <f t="shared" si="5"/>
        <v>0</v>
      </c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  <c r="AC107" s="20"/>
      <c r="AD107" s="21"/>
      <c r="AE107" s="21"/>
    </row>
    <row r="108" spans="1:31" x14ac:dyDescent="0.3">
      <c r="A108" s="13" t="s">
        <v>383</v>
      </c>
      <c r="B108" s="5" t="s">
        <v>179</v>
      </c>
      <c r="C108" s="125"/>
      <c r="D108" s="125"/>
      <c r="E108" s="126"/>
      <c r="F108" s="13"/>
      <c r="G108" s="13"/>
      <c r="H108" s="13"/>
      <c r="I108" s="13"/>
      <c r="J108" s="13"/>
      <c r="K108" s="13"/>
      <c r="L108" s="125">
        <f t="shared" si="3"/>
        <v>0</v>
      </c>
      <c r="M108" s="125">
        <f t="shared" si="4"/>
        <v>0</v>
      </c>
      <c r="N108" s="126">
        <f t="shared" si="5"/>
        <v>0</v>
      </c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  <c r="Z108" s="20"/>
      <c r="AA108" s="20"/>
      <c r="AB108" s="20"/>
      <c r="AC108" s="20"/>
      <c r="AD108" s="21"/>
      <c r="AE108" s="21"/>
    </row>
    <row r="109" spans="1:31" x14ac:dyDescent="0.3">
      <c r="A109" s="14" t="s">
        <v>350</v>
      </c>
      <c r="B109" s="7" t="s">
        <v>180</v>
      </c>
      <c r="C109" s="127"/>
      <c r="D109" s="127"/>
      <c r="E109" s="130"/>
      <c r="F109" s="14"/>
      <c r="G109" s="14"/>
      <c r="H109" s="14"/>
      <c r="I109" s="14"/>
      <c r="J109" s="14"/>
      <c r="K109" s="14"/>
      <c r="L109" s="127">
        <f t="shared" si="3"/>
        <v>0</v>
      </c>
      <c r="M109" s="127">
        <f t="shared" si="4"/>
        <v>0</v>
      </c>
      <c r="N109" s="130">
        <f t="shared" si="5"/>
        <v>0</v>
      </c>
      <c r="O109" s="24"/>
      <c r="P109" s="24"/>
      <c r="Q109" s="24"/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  <c r="AD109" s="21"/>
      <c r="AE109" s="21"/>
    </row>
    <row r="110" spans="1:31" x14ac:dyDescent="0.3">
      <c r="A110" s="33" t="s">
        <v>181</v>
      </c>
      <c r="B110" s="5" t="s">
        <v>182</v>
      </c>
      <c r="C110" s="125"/>
      <c r="D110" s="125"/>
      <c r="E110" s="129"/>
      <c r="F110" s="33"/>
      <c r="G110" s="33"/>
      <c r="H110" s="33"/>
      <c r="I110" s="33"/>
      <c r="J110" s="33"/>
      <c r="K110" s="33"/>
      <c r="L110" s="125">
        <f t="shared" si="3"/>
        <v>0</v>
      </c>
      <c r="M110" s="125">
        <f t="shared" si="4"/>
        <v>0</v>
      </c>
      <c r="N110" s="129">
        <f t="shared" si="5"/>
        <v>0</v>
      </c>
      <c r="O110" s="23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  <c r="AA110" s="23"/>
      <c r="AB110" s="23"/>
      <c r="AC110" s="23"/>
      <c r="AD110" s="21"/>
      <c r="AE110" s="21"/>
    </row>
    <row r="111" spans="1:31" x14ac:dyDescent="0.3">
      <c r="A111" s="33" t="s">
        <v>183</v>
      </c>
      <c r="B111" s="5" t="s">
        <v>184</v>
      </c>
      <c r="C111" s="125"/>
      <c r="D111" s="131"/>
      <c r="E111" s="129"/>
      <c r="F111" s="33"/>
      <c r="G111" s="33"/>
      <c r="H111" s="33"/>
      <c r="I111" s="33"/>
      <c r="J111" s="33"/>
      <c r="K111" s="33"/>
      <c r="L111" s="125">
        <f t="shared" si="3"/>
        <v>0</v>
      </c>
      <c r="M111" s="131">
        <f t="shared" si="4"/>
        <v>0</v>
      </c>
      <c r="N111" s="129">
        <f t="shared" si="5"/>
        <v>0</v>
      </c>
      <c r="O111" s="23"/>
      <c r="P111" s="23"/>
      <c r="Q111" s="23"/>
      <c r="R111" s="23"/>
      <c r="S111" s="23"/>
      <c r="T111" s="23"/>
      <c r="U111" s="23"/>
      <c r="V111" s="23"/>
      <c r="W111" s="23"/>
      <c r="X111" s="23"/>
      <c r="Y111" s="23"/>
      <c r="Z111" s="23"/>
      <c r="AA111" s="23"/>
      <c r="AB111" s="23"/>
      <c r="AC111" s="23"/>
      <c r="AD111" s="21"/>
      <c r="AE111" s="21"/>
    </row>
    <row r="112" spans="1:31" x14ac:dyDescent="0.3">
      <c r="A112" s="14" t="s">
        <v>185</v>
      </c>
      <c r="B112" s="7" t="s">
        <v>186</v>
      </c>
      <c r="C112" s="133"/>
      <c r="D112" s="133"/>
      <c r="E112" s="133"/>
      <c r="F112" s="33"/>
      <c r="G112" s="33"/>
      <c r="H112" s="33"/>
      <c r="I112" s="33"/>
      <c r="J112" s="33"/>
      <c r="K112" s="33"/>
      <c r="L112" s="133">
        <f t="shared" si="3"/>
        <v>0</v>
      </c>
      <c r="M112" s="133">
        <f t="shared" si="4"/>
        <v>0</v>
      </c>
      <c r="N112" s="133">
        <f t="shared" si="5"/>
        <v>0</v>
      </c>
      <c r="O112" s="23"/>
      <c r="P112" s="23"/>
      <c r="Q112" s="23"/>
      <c r="R112" s="23"/>
      <c r="S112" s="23"/>
      <c r="T112" s="23"/>
      <c r="U112" s="23"/>
      <c r="V112" s="23"/>
      <c r="W112" s="23"/>
      <c r="X112" s="23"/>
      <c r="Y112" s="23"/>
      <c r="Z112" s="23"/>
      <c r="AA112" s="23"/>
      <c r="AB112" s="23"/>
      <c r="AC112" s="23"/>
      <c r="AD112" s="21"/>
      <c r="AE112" s="21"/>
    </row>
    <row r="113" spans="1:31" x14ac:dyDescent="0.3">
      <c r="A113" s="33" t="s">
        <v>187</v>
      </c>
      <c r="B113" s="5" t="s">
        <v>188</v>
      </c>
      <c r="C113" s="125"/>
      <c r="D113" s="125"/>
      <c r="E113" s="129"/>
      <c r="F113" s="33"/>
      <c r="G113" s="33"/>
      <c r="H113" s="33"/>
      <c r="I113" s="33"/>
      <c r="J113" s="33"/>
      <c r="K113" s="33"/>
      <c r="L113" s="125">
        <f t="shared" si="3"/>
        <v>0</v>
      </c>
      <c r="M113" s="125">
        <f t="shared" si="4"/>
        <v>0</v>
      </c>
      <c r="N113" s="129">
        <f t="shared" si="5"/>
        <v>0</v>
      </c>
      <c r="O113" s="23"/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1"/>
      <c r="AE113" s="21"/>
    </row>
    <row r="114" spans="1:31" x14ac:dyDescent="0.3">
      <c r="A114" s="33" t="s">
        <v>189</v>
      </c>
      <c r="B114" s="5" t="s">
        <v>190</v>
      </c>
      <c r="C114" s="125"/>
      <c r="D114" s="125"/>
      <c r="E114" s="129"/>
      <c r="F114" s="33"/>
      <c r="G114" s="33"/>
      <c r="H114" s="33"/>
      <c r="I114" s="33"/>
      <c r="J114" s="33"/>
      <c r="K114" s="33"/>
      <c r="L114" s="125">
        <f t="shared" si="3"/>
        <v>0</v>
      </c>
      <c r="M114" s="125">
        <f t="shared" si="4"/>
        <v>0</v>
      </c>
      <c r="N114" s="129">
        <f t="shared" si="5"/>
        <v>0</v>
      </c>
      <c r="O114" s="23"/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1"/>
      <c r="AE114" s="21"/>
    </row>
    <row r="115" spans="1:31" x14ac:dyDescent="0.3">
      <c r="A115" s="33" t="s">
        <v>191</v>
      </c>
      <c r="B115" s="5" t="s">
        <v>192</v>
      </c>
      <c r="C115" s="125"/>
      <c r="D115" s="125"/>
      <c r="E115" s="129"/>
      <c r="F115" s="33"/>
      <c r="G115" s="33"/>
      <c r="H115" s="33"/>
      <c r="I115" s="33"/>
      <c r="J115" s="33"/>
      <c r="K115" s="33"/>
      <c r="L115" s="125">
        <f t="shared" si="3"/>
        <v>0</v>
      </c>
      <c r="M115" s="125">
        <f t="shared" si="4"/>
        <v>0</v>
      </c>
      <c r="N115" s="129">
        <f t="shared" si="5"/>
        <v>0</v>
      </c>
      <c r="O115" s="23"/>
      <c r="P115" s="23"/>
      <c r="Q115" s="23"/>
      <c r="R115" s="23"/>
      <c r="S115" s="23"/>
      <c r="T115" s="23"/>
      <c r="U115" s="23"/>
      <c r="V115" s="23"/>
      <c r="W115" s="23"/>
      <c r="X115" s="23"/>
      <c r="Y115" s="23"/>
      <c r="Z115" s="23"/>
      <c r="AA115" s="23"/>
      <c r="AB115" s="23"/>
      <c r="AC115" s="23"/>
      <c r="AD115" s="21"/>
      <c r="AE115" s="21"/>
    </row>
    <row r="116" spans="1:31" x14ac:dyDescent="0.3">
      <c r="A116" s="34" t="s">
        <v>351</v>
      </c>
      <c r="B116" s="35" t="s">
        <v>193</v>
      </c>
      <c r="C116" s="134"/>
      <c r="D116" s="134"/>
      <c r="E116" s="134"/>
      <c r="F116" s="14"/>
      <c r="G116" s="14"/>
      <c r="H116" s="14"/>
      <c r="I116" s="14"/>
      <c r="J116" s="14"/>
      <c r="K116" s="14"/>
      <c r="L116" s="134">
        <f t="shared" si="3"/>
        <v>0</v>
      </c>
      <c r="M116" s="134">
        <f t="shared" si="4"/>
        <v>0</v>
      </c>
      <c r="N116" s="134">
        <f t="shared" si="5"/>
        <v>0</v>
      </c>
      <c r="O116" s="24"/>
      <c r="P116" s="24"/>
      <c r="Q116" s="24"/>
      <c r="R116" s="24"/>
      <c r="S116" s="24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  <c r="AD116" s="21"/>
      <c r="AE116" s="21"/>
    </row>
    <row r="117" spans="1:31" x14ac:dyDescent="0.3">
      <c r="A117" s="33" t="s">
        <v>194</v>
      </c>
      <c r="B117" s="5" t="s">
        <v>195</v>
      </c>
      <c r="C117" s="125"/>
      <c r="D117" s="125"/>
      <c r="E117" s="129"/>
      <c r="F117" s="33"/>
      <c r="G117" s="33"/>
      <c r="H117" s="33"/>
      <c r="I117" s="33"/>
      <c r="J117" s="33"/>
      <c r="K117" s="33"/>
      <c r="L117" s="125">
        <f t="shared" si="3"/>
        <v>0</v>
      </c>
      <c r="M117" s="125">
        <f t="shared" si="4"/>
        <v>0</v>
      </c>
      <c r="N117" s="129">
        <f t="shared" si="5"/>
        <v>0</v>
      </c>
      <c r="O117" s="23"/>
      <c r="P117" s="23"/>
      <c r="Q117" s="23"/>
      <c r="R117" s="23"/>
      <c r="S117" s="23"/>
      <c r="T117" s="23"/>
      <c r="U117" s="23"/>
      <c r="V117" s="23"/>
      <c r="W117" s="23"/>
      <c r="X117" s="23"/>
      <c r="Y117" s="23"/>
      <c r="Z117" s="23"/>
      <c r="AA117" s="23"/>
      <c r="AB117" s="23"/>
      <c r="AC117" s="23"/>
      <c r="AD117" s="21"/>
      <c r="AE117" s="21"/>
    </row>
    <row r="118" spans="1:31" x14ac:dyDescent="0.3">
      <c r="A118" s="13" t="s">
        <v>196</v>
      </c>
      <c r="B118" s="5" t="s">
        <v>197</v>
      </c>
      <c r="C118" s="125"/>
      <c r="D118" s="125"/>
      <c r="E118" s="126"/>
      <c r="F118" s="13"/>
      <c r="G118" s="13"/>
      <c r="H118" s="13"/>
      <c r="I118" s="13"/>
      <c r="J118" s="13"/>
      <c r="K118" s="13"/>
      <c r="L118" s="125">
        <f t="shared" si="3"/>
        <v>0</v>
      </c>
      <c r="M118" s="125">
        <f t="shared" si="4"/>
        <v>0</v>
      </c>
      <c r="N118" s="126">
        <f t="shared" si="5"/>
        <v>0</v>
      </c>
      <c r="O118" s="20"/>
      <c r="P118" s="20"/>
      <c r="Q118" s="20"/>
      <c r="R118" s="20"/>
      <c r="S118" s="20"/>
      <c r="T118" s="20"/>
      <c r="U118" s="20"/>
      <c r="V118" s="20"/>
      <c r="W118" s="20"/>
      <c r="X118" s="20"/>
      <c r="Y118" s="20"/>
      <c r="Z118" s="20"/>
      <c r="AA118" s="20"/>
      <c r="AB118" s="20"/>
      <c r="AC118" s="20"/>
      <c r="AD118" s="21"/>
      <c r="AE118" s="21"/>
    </row>
    <row r="119" spans="1:31" x14ac:dyDescent="0.3">
      <c r="A119" s="33" t="s">
        <v>384</v>
      </c>
      <c r="B119" s="5" t="s">
        <v>198</v>
      </c>
      <c r="C119" s="125"/>
      <c r="D119" s="125"/>
      <c r="E119" s="129"/>
      <c r="F119" s="33"/>
      <c r="G119" s="33"/>
      <c r="H119" s="33"/>
      <c r="I119" s="33"/>
      <c r="J119" s="33"/>
      <c r="K119" s="33"/>
      <c r="L119" s="125">
        <f t="shared" si="3"/>
        <v>0</v>
      </c>
      <c r="M119" s="125">
        <f t="shared" si="4"/>
        <v>0</v>
      </c>
      <c r="N119" s="129">
        <f t="shared" si="5"/>
        <v>0</v>
      </c>
      <c r="O119" s="23"/>
      <c r="P119" s="23"/>
      <c r="Q119" s="23"/>
      <c r="R119" s="23"/>
      <c r="S119" s="23"/>
      <c r="T119" s="23"/>
      <c r="U119" s="23"/>
      <c r="V119" s="23"/>
      <c r="W119" s="23"/>
      <c r="X119" s="23"/>
      <c r="Y119" s="23"/>
      <c r="Z119" s="23"/>
      <c r="AA119" s="23"/>
      <c r="AB119" s="23"/>
      <c r="AC119" s="23"/>
      <c r="AD119" s="21"/>
      <c r="AE119" s="21"/>
    </row>
    <row r="120" spans="1:31" x14ac:dyDescent="0.3">
      <c r="A120" s="33" t="s">
        <v>353</v>
      </c>
      <c r="B120" s="5" t="s">
        <v>199</v>
      </c>
      <c r="C120" s="125"/>
      <c r="D120" s="125"/>
      <c r="E120" s="129"/>
      <c r="F120" s="33"/>
      <c r="G120" s="33"/>
      <c r="H120" s="33"/>
      <c r="I120" s="33"/>
      <c r="J120" s="33"/>
      <c r="K120" s="33"/>
      <c r="L120" s="125">
        <f t="shared" si="3"/>
        <v>0</v>
      </c>
      <c r="M120" s="125">
        <f t="shared" si="4"/>
        <v>0</v>
      </c>
      <c r="N120" s="129">
        <f t="shared" si="5"/>
        <v>0</v>
      </c>
      <c r="O120" s="23"/>
      <c r="P120" s="23"/>
      <c r="Q120" s="23"/>
      <c r="R120" s="23"/>
      <c r="S120" s="23"/>
      <c r="T120" s="23"/>
      <c r="U120" s="23"/>
      <c r="V120" s="23"/>
      <c r="W120" s="23"/>
      <c r="X120" s="23"/>
      <c r="Y120" s="23"/>
      <c r="Z120" s="23"/>
      <c r="AA120" s="23"/>
      <c r="AB120" s="23"/>
      <c r="AC120" s="23"/>
      <c r="AD120" s="21"/>
      <c r="AE120" s="21"/>
    </row>
    <row r="121" spans="1:31" x14ac:dyDescent="0.3">
      <c r="A121" s="34" t="s">
        <v>354</v>
      </c>
      <c r="B121" s="35" t="s">
        <v>200</v>
      </c>
      <c r="C121" s="134"/>
      <c r="D121" s="134"/>
      <c r="E121" s="130"/>
      <c r="F121" s="14"/>
      <c r="G121" s="14"/>
      <c r="H121" s="14"/>
      <c r="I121" s="14"/>
      <c r="J121" s="14"/>
      <c r="K121" s="14"/>
      <c r="L121" s="134">
        <f t="shared" si="3"/>
        <v>0</v>
      </c>
      <c r="M121" s="134">
        <f t="shared" si="4"/>
        <v>0</v>
      </c>
      <c r="N121" s="130">
        <f t="shared" si="5"/>
        <v>0</v>
      </c>
      <c r="O121" s="24"/>
      <c r="P121" s="24"/>
      <c r="Q121" s="24"/>
      <c r="R121" s="24"/>
      <c r="S121" s="24"/>
      <c r="T121" s="24"/>
      <c r="U121" s="24"/>
      <c r="V121" s="24"/>
      <c r="W121" s="24"/>
      <c r="X121" s="24"/>
      <c r="Y121" s="24"/>
      <c r="Z121" s="24"/>
      <c r="AA121" s="24"/>
      <c r="AB121" s="24"/>
      <c r="AC121" s="24"/>
      <c r="AD121" s="21"/>
      <c r="AE121" s="21"/>
    </row>
    <row r="122" spans="1:31" x14ac:dyDescent="0.3">
      <c r="A122" s="13" t="s">
        <v>201</v>
      </c>
      <c r="B122" s="5" t="s">
        <v>202</v>
      </c>
      <c r="C122" s="125"/>
      <c r="D122" s="125"/>
      <c r="E122" s="126"/>
      <c r="F122" s="13"/>
      <c r="G122" s="13"/>
      <c r="H122" s="13"/>
      <c r="I122" s="13"/>
      <c r="J122" s="13"/>
      <c r="K122" s="13"/>
      <c r="L122" s="125">
        <f t="shared" si="3"/>
        <v>0</v>
      </c>
      <c r="M122" s="125">
        <f t="shared" si="4"/>
        <v>0</v>
      </c>
      <c r="N122" s="126">
        <f t="shared" si="5"/>
        <v>0</v>
      </c>
      <c r="O122" s="20"/>
      <c r="P122" s="20"/>
      <c r="Q122" s="20"/>
      <c r="R122" s="20"/>
      <c r="S122" s="20"/>
      <c r="T122" s="20"/>
      <c r="U122" s="20"/>
      <c r="V122" s="20"/>
      <c r="W122" s="20"/>
      <c r="X122" s="20"/>
      <c r="Y122" s="20"/>
      <c r="Z122" s="20"/>
      <c r="AA122" s="20"/>
      <c r="AB122" s="20"/>
      <c r="AC122" s="20"/>
      <c r="AD122" s="21"/>
      <c r="AE122" s="21"/>
    </row>
    <row r="123" spans="1:31" ht="15.6" x14ac:dyDescent="0.3">
      <c r="A123" s="67" t="s">
        <v>388</v>
      </c>
      <c r="B123" s="68" t="s">
        <v>203</v>
      </c>
      <c r="C123" s="135">
        <f>C116+C121+C122</f>
        <v>0</v>
      </c>
      <c r="D123" s="135">
        <f>D116+D121+D122</f>
        <v>0</v>
      </c>
      <c r="E123" s="135">
        <f>E116+E121+E122</f>
        <v>0</v>
      </c>
      <c r="F123" s="69"/>
      <c r="G123" s="69"/>
      <c r="H123" s="69"/>
      <c r="I123" s="69"/>
      <c r="J123" s="69"/>
      <c r="K123" s="69"/>
      <c r="L123" s="135">
        <f t="shared" si="3"/>
        <v>0</v>
      </c>
      <c r="M123" s="135">
        <f t="shared" si="4"/>
        <v>0</v>
      </c>
      <c r="N123" s="135">
        <f t="shared" si="5"/>
        <v>0</v>
      </c>
      <c r="O123" s="24"/>
      <c r="P123" s="24"/>
      <c r="Q123" s="24"/>
      <c r="R123" s="24"/>
      <c r="S123" s="24"/>
      <c r="T123" s="24"/>
      <c r="U123" s="24"/>
      <c r="V123" s="24"/>
      <c r="W123" s="24"/>
      <c r="X123" s="24"/>
      <c r="Y123" s="24"/>
      <c r="Z123" s="24"/>
      <c r="AA123" s="24"/>
      <c r="AB123" s="24"/>
      <c r="AC123" s="24"/>
      <c r="AD123" s="21"/>
      <c r="AE123" s="21"/>
    </row>
    <row r="124" spans="1:31" ht="15.6" x14ac:dyDescent="0.3">
      <c r="A124" s="76" t="s">
        <v>424</v>
      </c>
      <c r="B124" s="80"/>
      <c r="C124" s="136">
        <f>C100+C123</f>
        <v>15706000</v>
      </c>
      <c r="D124" s="136">
        <f>D100+D123</f>
        <v>16705502</v>
      </c>
      <c r="E124" s="136">
        <f>E100+E123</f>
        <v>16304597</v>
      </c>
      <c r="F124" s="78"/>
      <c r="G124" s="78"/>
      <c r="H124" s="78"/>
      <c r="I124" s="78"/>
      <c r="J124" s="78"/>
      <c r="K124" s="78"/>
      <c r="L124" s="136">
        <f t="shared" si="3"/>
        <v>15706000</v>
      </c>
      <c r="M124" s="136">
        <f t="shared" si="4"/>
        <v>16705502</v>
      </c>
      <c r="N124" s="136">
        <f t="shared" si="5"/>
        <v>16304597</v>
      </c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/>
      <c r="Z124" s="21"/>
      <c r="AA124" s="21"/>
      <c r="AB124" s="21"/>
      <c r="AC124" s="21"/>
      <c r="AD124" s="21"/>
      <c r="AE124" s="21"/>
    </row>
    <row r="125" spans="1:31" x14ac:dyDescent="0.3">
      <c r="B125" s="21"/>
      <c r="C125" s="21"/>
      <c r="D125" s="21"/>
      <c r="E125" s="21"/>
      <c r="F125" s="21"/>
      <c r="G125" s="21"/>
      <c r="H125" s="21"/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21"/>
      <c r="Z125" s="21"/>
      <c r="AA125" s="21"/>
      <c r="AB125" s="21"/>
      <c r="AC125" s="21"/>
      <c r="AD125" s="21"/>
      <c r="AE125" s="21"/>
    </row>
    <row r="126" spans="1:31" x14ac:dyDescent="0.3">
      <c r="B126" s="21"/>
      <c r="C126" s="21"/>
      <c r="D126" s="21"/>
      <c r="E126" s="21"/>
      <c r="F126" s="21"/>
      <c r="G126" s="21"/>
      <c r="H126" s="21"/>
      <c r="I126" s="21"/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21"/>
      <c r="Z126" s="21"/>
      <c r="AA126" s="21"/>
      <c r="AB126" s="21"/>
      <c r="AC126" s="21"/>
      <c r="AD126" s="21"/>
      <c r="AE126" s="21"/>
    </row>
    <row r="127" spans="1:31" x14ac:dyDescent="0.3">
      <c r="B127" s="21"/>
      <c r="C127" s="21"/>
      <c r="D127" s="21"/>
      <c r="E127" s="21"/>
      <c r="F127" s="21"/>
      <c r="G127" s="21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  <c r="AA127" s="21"/>
      <c r="AB127" s="21"/>
      <c r="AC127" s="21"/>
      <c r="AD127" s="21"/>
      <c r="AE127" s="21"/>
    </row>
    <row r="128" spans="1:31" x14ac:dyDescent="0.3">
      <c r="B128" s="21"/>
      <c r="C128" s="21"/>
      <c r="D128" s="21"/>
      <c r="E128" s="21"/>
      <c r="F128" s="21"/>
      <c r="G128" s="21"/>
      <c r="H128" s="21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/>
      <c r="Z128" s="21"/>
      <c r="AA128" s="21"/>
      <c r="AB128" s="21"/>
      <c r="AC128" s="21"/>
      <c r="AD128" s="21"/>
      <c r="AE128" s="21"/>
    </row>
    <row r="129" spans="2:31" x14ac:dyDescent="0.3">
      <c r="B129" s="21"/>
      <c r="C129" s="21"/>
      <c r="D129" s="21"/>
      <c r="E129" s="21"/>
      <c r="F129" s="21"/>
      <c r="G129" s="21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/>
      <c r="Z129" s="21"/>
      <c r="AA129" s="21"/>
      <c r="AB129" s="21"/>
      <c r="AC129" s="21"/>
      <c r="AD129" s="21"/>
      <c r="AE129" s="21"/>
    </row>
    <row r="130" spans="2:31" x14ac:dyDescent="0.3">
      <c r="B130" s="21"/>
      <c r="C130" s="21"/>
      <c r="D130" s="21"/>
      <c r="E130" s="21"/>
      <c r="F130" s="21"/>
      <c r="G130" s="21"/>
      <c r="H130" s="21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  <c r="Y130" s="21"/>
      <c r="Z130" s="21"/>
      <c r="AA130" s="21"/>
      <c r="AB130" s="21"/>
      <c r="AC130" s="21"/>
      <c r="AD130" s="21"/>
      <c r="AE130" s="21"/>
    </row>
    <row r="131" spans="2:31" x14ac:dyDescent="0.3">
      <c r="B131" s="21"/>
      <c r="C131" s="21"/>
      <c r="D131" s="21"/>
      <c r="E131" s="21"/>
      <c r="F131" s="21"/>
      <c r="G131" s="21"/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/>
      <c r="Z131" s="21"/>
      <c r="AA131" s="21"/>
      <c r="AB131" s="21"/>
      <c r="AC131" s="21"/>
      <c r="AD131" s="21"/>
      <c r="AE131" s="21"/>
    </row>
    <row r="132" spans="2:31" x14ac:dyDescent="0.3">
      <c r="B132" s="21"/>
      <c r="C132" s="21"/>
      <c r="D132" s="21"/>
      <c r="E132" s="21"/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  <c r="Y132" s="21"/>
      <c r="Z132" s="21"/>
      <c r="AA132" s="21"/>
      <c r="AB132" s="21"/>
      <c r="AC132" s="21"/>
      <c r="AD132" s="21"/>
      <c r="AE132" s="21"/>
    </row>
    <row r="133" spans="2:31" x14ac:dyDescent="0.3">
      <c r="B133" s="21"/>
      <c r="C133" s="21"/>
      <c r="D133" s="21"/>
      <c r="E133" s="21"/>
      <c r="F133" s="21"/>
      <c r="G133" s="21"/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/>
      <c r="Z133" s="21"/>
      <c r="AA133" s="21"/>
      <c r="AB133" s="21"/>
      <c r="AC133" s="21"/>
      <c r="AD133" s="21"/>
      <c r="AE133" s="21"/>
    </row>
    <row r="134" spans="2:31" x14ac:dyDescent="0.3">
      <c r="B134" s="21"/>
      <c r="C134" s="21"/>
      <c r="D134" s="21"/>
      <c r="E134" s="21"/>
      <c r="F134" s="21"/>
      <c r="G134" s="21"/>
      <c r="H134" s="21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/>
      <c r="Z134" s="21"/>
      <c r="AA134" s="21"/>
      <c r="AB134" s="21"/>
      <c r="AC134" s="21"/>
      <c r="AD134" s="21"/>
      <c r="AE134" s="21"/>
    </row>
    <row r="135" spans="2:31" x14ac:dyDescent="0.3">
      <c r="B135" s="21"/>
      <c r="C135" s="21"/>
      <c r="D135" s="21"/>
      <c r="E135" s="21"/>
      <c r="F135" s="21"/>
      <c r="G135" s="21"/>
      <c r="H135" s="21"/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/>
      <c r="Z135" s="21"/>
      <c r="AA135" s="21"/>
      <c r="AB135" s="21"/>
      <c r="AC135" s="21"/>
      <c r="AD135" s="21"/>
      <c r="AE135" s="21"/>
    </row>
    <row r="136" spans="2:31" x14ac:dyDescent="0.3">
      <c r="B136" s="21"/>
      <c r="C136" s="21"/>
      <c r="D136" s="21"/>
      <c r="E136" s="21"/>
      <c r="F136" s="21"/>
      <c r="G136" s="21"/>
      <c r="H136" s="21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/>
      <c r="Z136" s="21"/>
      <c r="AA136" s="21"/>
      <c r="AB136" s="21"/>
      <c r="AC136" s="21"/>
      <c r="AD136" s="21"/>
      <c r="AE136" s="21"/>
    </row>
    <row r="137" spans="2:31" x14ac:dyDescent="0.3">
      <c r="B137" s="21"/>
      <c r="C137" s="21"/>
      <c r="D137" s="21"/>
      <c r="E137" s="21"/>
      <c r="F137" s="21"/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  <c r="AA137" s="21"/>
      <c r="AB137" s="21"/>
      <c r="AC137" s="21"/>
      <c r="AD137" s="21"/>
      <c r="AE137" s="21"/>
    </row>
    <row r="138" spans="2:31" x14ac:dyDescent="0.3">
      <c r="B138" s="21"/>
      <c r="C138" s="21"/>
      <c r="D138" s="21"/>
      <c r="E138" s="21"/>
      <c r="F138" s="21"/>
      <c r="G138" s="21"/>
      <c r="H138" s="21"/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/>
      <c r="Z138" s="21"/>
      <c r="AA138" s="21"/>
      <c r="AB138" s="21"/>
      <c r="AC138" s="21"/>
      <c r="AD138" s="21"/>
      <c r="AE138" s="21"/>
    </row>
    <row r="139" spans="2:31" x14ac:dyDescent="0.3">
      <c r="B139" s="21"/>
      <c r="C139" s="21"/>
      <c r="D139" s="21"/>
      <c r="E139" s="21"/>
      <c r="F139" s="21"/>
      <c r="G139" s="21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/>
      <c r="Z139" s="21"/>
      <c r="AA139" s="21"/>
      <c r="AB139" s="21"/>
      <c r="AC139" s="21"/>
      <c r="AD139" s="21"/>
      <c r="AE139" s="21"/>
    </row>
    <row r="140" spans="2:31" x14ac:dyDescent="0.3">
      <c r="B140" s="21"/>
      <c r="C140" s="21"/>
      <c r="D140" s="21"/>
      <c r="E140" s="21"/>
      <c r="F140" s="21"/>
      <c r="G140" s="21"/>
      <c r="H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  <c r="Z140" s="21"/>
      <c r="AA140" s="21"/>
      <c r="AB140" s="21"/>
      <c r="AC140" s="21"/>
      <c r="AD140" s="21"/>
      <c r="AE140" s="21"/>
    </row>
    <row r="141" spans="2:31" x14ac:dyDescent="0.3">
      <c r="B141" s="21"/>
      <c r="C141" s="21"/>
      <c r="D141" s="21"/>
      <c r="E141" s="21"/>
      <c r="F141" s="21"/>
      <c r="G141" s="21"/>
      <c r="H141" s="21"/>
      <c r="I141" s="21"/>
      <c r="J141" s="21"/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21"/>
      <c r="Y141" s="21"/>
      <c r="Z141" s="21"/>
      <c r="AA141" s="21"/>
      <c r="AB141" s="21"/>
      <c r="AC141" s="21"/>
      <c r="AD141" s="21"/>
      <c r="AE141" s="21"/>
    </row>
    <row r="142" spans="2:31" x14ac:dyDescent="0.3">
      <c r="B142" s="21"/>
      <c r="C142" s="21"/>
      <c r="D142" s="21"/>
      <c r="E142" s="21"/>
      <c r="F142" s="21"/>
      <c r="G142" s="21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/>
      <c r="Z142" s="21"/>
      <c r="AA142" s="21"/>
      <c r="AB142" s="21"/>
      <c r="AC142" s="21"/>
      <c r="AD142" s="21"/>
      <c r="AE142" s="21"/>
    </row>
    <row r="143" spans="2:31" x14ac:dyDescent="0.3">
      <c r="B143" s="21"/>
      <c r="C143" s="21"/>
      <c r="D143" s="21"/>
      <c r="E143" s="21"/>
      <c r="F143" s="21"/>
      <c r="G143" s="21"/>
      <c r="H143" s="21"/>
      <c r="I143" s="21"/>
      <c r="J143" s="21"/>
      <c r="K143" s="21"/>
      <c r="L143" s="21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  <c r="Y143" s="21"/>
      <c r="Z143" s="21"/>
      <c r="AA143" s="21"/>
      <c r="AB143" s="21"/>
      <c r="AC143" s="21"/>
      <c r="AD143" s="21"/>
      <c r="AE143" s="21"/>
    </row>
    <row r="144" spans="2:31" x14ac:dyDescent="0.3">
      <c r="B144" s="21"/>
      <c r="C144" s="21"/>
      <c r="D144" s="21"/>
      <c r="E144" s="21"/>
      <c r="F144" s="21"/>
      <c r="G144" s="21"/>
      <c r="H144" s="21"/>
      <c r="I144" s="21"/>
      <c r="J144" s="21"/>
      <c r="K144" s="21"/>
      <c r="L144" s="21"/>
      <c r="M144" s="21"/>
      <c r="N144" s="21"/>
      <c r="O144" s="21"/>
      <c r="P144" s="21"/>
      <c r="Q144" s="21"/>
      <c r="R144" s="21"/>
      <c r="S144" s="21"/>
      <c r="T144" s="21"/>
      <c r="U144" s="21"/>
      <c r="V144" s="21"/>
      <c r="W144" s="21"/>
      <c r="X144" s="21"/>
      <c r="Y144" s="21"/>
      <c r="Z144" s="21"/>
      <c r="AA144" s="21"/>
      <c r="AB144" s="21"/>
      <c r="AC144" s="21"/>
      <c r="AD144" s="21"/>
      <c r="AE144" s="21"/>
    </row>
    <row r="145" spans="2:31" x14ac:dyDescent="0.3">
      <c r="B145" s="21"/>
      <c r="C145" s="21"/>
      <c r="D145" s="21"/>
      <c r="E145" s="21"/>
      <c r="F145" s="21"/>
      <c r="G145" s="21"/>
      <c r="H145" s="21"/>
      <c r="I145" s="21"/>
      <c r="J145" s="21"/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  <c r="Y145" s="21"/>
      <c r="Z145" s="21"/>
      <c r="AA145" s="21"/>
      <c r="AB145" s="21"/>
      <c r="AC145" s="21"/>
      <c r="AD145" s="21"/>
      <c r="AE145" s="21"/>
    </row>
    <row r="146" spans="2:31" x14ac:dyDescent="0.3">
      <c r="B146" s="21"/>
      <c r="C146" s="21"/>
      <c r="D146" s="21"/>
      <c r="E146" s="21"/>
      <c r="F146" s="21"/>
      <c r="G146" s="21"/>
      <c r="H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/>
      <c r="Z146" s="21"/>
      <c r="AA146" s="21"/>
      <c r="AB146" s="21"/>
      <c r="AC146" s="21"/>
      <c r="AD146" s="21"/>
      <c r="AE146" s="21"/>
    </row>
    <row r="147" spans="2:31" x14ac:dyDescent="0.3">
      <c r="B147" s="21"/>
      <c r="C147" s="21"/>
      <c r="D147" s="21"/>
      <c r="E147" s="21"/>
      <c r="F147" s="21"/>
      <c r="G147" s="21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  <c r="AA147" s="21"/>
      <c r="AB147" s="21"/>
      <c r="AC147" s="21"/>
      <c r="AD147" s="21"/>
      <c r="AE147" s="21"/>
    </row>
    <row r="148" spans="2:31" x14ac:dyDescent="0.3">
      <c r="B148" s="21"/>
      <c r="C148" s="21"/>
      <c r="D148" s="21"/>
      <c r="E148" s="21"/>
      <c r="F148" s="21"/>
      <c r="G148" s="21"/>
      <c r="H148" s="21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  <c r="Z148" s="21"/>
      <c r="AA148" s="21"/>
      <c r="AB148" s="21"/>
      <c r="AC148" s="21"/>
      <c r="AD148" s="21"/>
      <c r="AE148" s="21"/>
    </row>
    <row r="149" spans="2:31" x14ac:dyDescent="0.3">
      <c r="B149" s="21"/>
      <c r="C149" s="21"/>
      <c r="D149" s="21"/>
      <c r="E149" s="21"/>
      <c r="F149" s="21"/>
      <c r="G149" s="21"/>
      <c r="H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/>
      <c r="Z149" s="21"/>
      <c r="AA149" s="21"/>
      <c r="AB149" s="21"/>
      <c r="AC149" s="21"/>
      <c r="AD149" s="21"/>
      <c r="AE149" s="21"/>
    </row>
    <row r="150" spans="2:31" x14ac:dyDescent="0.3">
      <c r="B150" s="21"/>
      <c r="C150" s="21"/>
      <c r="D150" s="21"/>
      <c r="E150" s="21"/>
      <c r="F150" s="21"/>
      <c r="G150" s="21"/>
      <c r="H150" s="21"/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  <c r="Y150" s="21"/>
      <c r="Z150" s="21"/>
      <c r="AA150" s="21"/>
      <c r="AB150" s="21"/>
      <c r="AC150" s="21"/>
      <c r="AD150" s="21"/>
      <c r="AE150" s="21"/>
    </row>
    <row r="151" spans="2:31" x14ac:dyDescent="0.3">
      <c r="B151" s="21"/>
      <c r="C151" s="21"/>
      <c r="D151" s="21"/>
      <c r="E151" s="21"/>
      <c r="F151" s="21"/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  <c r="Y151" s="21"/>
      <c r="Z151" s="21"/>
      <c r="AA151" s="21"/>
      <c r="AB151" s="21"/>
      <c r="AC151" s="21"/>
      <c r="AD151" s="21"/>
      <c r="AE151" s="21"/>
    </row>
    <row r="152" spans="2:31" x14ac:dyDescent="0.3">
      <c r="B152" s="21"/>
      <c r="C152" s="21"/>
      <c r="D152" s="21"/>
      <c r="E152" s="21"/>
      <c r="F152" s="21"/>
      <c r="G152" s="21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  <c r="Y152" s="21"/>
      <c r="Z152" s="21"/>
      <c r="AA152" s="21"/>
      <c r="AB152" s="21"/>
      <c r="AC152" s="21"/>
      <c r="AD152" s="21"/>
      <c r="AE152" s="21"/>
    </row>
    <row r="153" spans="2:31" x14ac:dyDescent="0.3">
      <c r="B153" s="21"/>
      <c r="C153" s="21"/>
      <c r="D153" s="21"/>
      <c r="E153" s="21"/>
      <c r="F153" s="21"/>
      <c r="G153" s="21"/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/>
      <c r="Z153" s="21"/>
      <c r="AA153" s="21"/>
      <c r="AB153" s="21"/>
      <c r="AC153" s="21"/>
      <c r="AD153" s="21"/>
      <c r="AE153" s="21"/>
    </row>
    <row r="154" spans="2:31" x14ac:dyDescent="0.3">
      <c r="B154" s="21"/>
      <c r="C154" s="21"/>
      <c r="D154" s="21"/>
      <c r="E154" s="21"/>
      <c r="F154" s="21"/>
      <c r="G154" s="21"/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  <c r="Y154" s="21"/>
      <c r="Z154" s="21"/>
      <c r="AA154" s="21"/>
      <c r="AB154" s="21"/>
      <c r="AC154" s="21"/>
      <c r="AD154" s="21"/>
      <c r="AE154" s="21"/>
    </row>
    <row r="155" spans="2:31" x14ac:dyDescent="0.3">
      <c r="B155" s="21"/>
      <c r="C155" s="21"/>
      <c r="D155" s="21"/>
      <c r="E155" s="21"/>
      <c r="F155" s="21"/>
      <c r="G155" s="21"/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W155" s="21"/>
      <c r="X155" s="21"/>
      <c r="Y155" s="21"/>
      <c r="Z155" s="21"/>
      <c r="AA155" s="21"/>
      <c r="AB155" s="21"/>
      <c r="AC155" s="21"/>
      <c r="AD155" s="21"/>
      <c r="AE155" s="21"/>
    </row>
    <row r="156" spans="2:31" x14ac:dyDescent="0.3">
      <c r="B156" s="21"/>
      <c r="C156" s="21"/>
      <c r="D156" s="21"/>
      <c r="E156" s="21"/>
      <c r="F156" s="21"/>
      <c r="G156" s="21"/>
      <c r="H156" s="21"/>
      <c r="I156" s="21"/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  <c r="X156" s="21"/>
      <c r="Y156" s="21"/>
      <c r="Z156" s="21"/>
      <c r="AA156" s="21"/>
      <c r="AB156" s="21"/>
      <c r="AC156" s="21"/>
      <c r="AD156" s="21"/>
      <c r="AE156" s="21"/>
    </row>
    <row r="157" spans="2:31" x14ac:dyDescent="0.3">
      <c r="B157" s="21"/>
      <c r="C157" s="21"/>
      <c r="D157" s="21"/>
      <c r="E157" s="21"/>
      <c r="F157" s="21"/>
      <c r="G157" s="21"/>
      <c r="H157" s="21"/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/>
      <c r="Z157" s="21"/>
      <c r="AA157" s="21"/>
      <c r="AB157" s="21"/>
      <c r="AC157" s="21"/>
      <c r="AD157" s="21"/>
      <c r="AE157" s="21"/>
    </row>
    <row r="158" spans="2:31" x14ac:dyDescent="0.3">
      <c r="B158" s="21"/>
      <c r="C158" s="21"/>
      <c r="D158" s="21"/>
      <c r="E158" s="21"/>
      <c r="F158" s="21"/>
      <c r="G158" s="21"/>
      <c r="H158" s="21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/>
      <c r="W158" s="21"/>
      <c r="X158" s="21"/>
      <c r="Y158" s="21"/>
      <c r="Z158" s="21"/>
      <c r="AA158" s="21"/>
      <c r="AB158" s="21"/>
      <c r="AC158" s="21"/>
      <c r="AD158" s="21"/>
      <c r="AE158" s="21"/>
    </row>
    <row r="159" spans="2:31" x14ac:dyDescent="0.3">
      <c r="B159" s="21"/>
      <c r="C159" s="21"/>
      <c r="D159" s="21"/>
      <c r="E159" s="21"/>
      <c r="F159" s="21"/>
      <c r="G159" s="21"/>
      <c r="H159" s="21"/>
      <c r="I159" s="21"/>
      <c r="J159" s="21"/>
      <c r="K159" s="21"/>
      <c r="L159" s="21"/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W159" s="21"/>
      <c r="X159" s="21"/>
      <c r="Y159" s="21"/>
      <c r="Z159" s="21"/>
      <c r="AA159" s="21"/>
      <c r="AB159" s="21"/>
      <c r="AC159" s="21"/>
      <c r="AD159" s="21"/>
      <c r="AE159" s="21"/>
    </row>
    <row r="160" spans="2:31" x14ac:dyDescent="0.3">
      <c r="B160" s="21"/>
      <c r="C160" s="21"/>
      <c r="D160" s="21"/>
      <c r="E160" s="21"/>
      <c r="F160" s="21"/>
      <c r="G160" s="21"/>
      <c r="H160" s="21"/>
      <c r="I160" s="21"/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/>
      <c r="Y160" s="21"/>
      <c r="Z160" s="21"/>
      <c r="AA160" s="21"/>
      <c r="AB160" s="21"/>
      <c r="AC160" s="21"/>
      <c r="AD160" s="21"/>
      <c r="AE160" s="21"/>
    </row>
    <row r="161" spans="2:31" x14ac:dyDescent="0.3">
      <c r="B161" s="21"/>
      <c r="C161" s="21"/>
      <c r="D161" s="21"/>
      <c r="E161" s="21"/>
      <c r="F161" s="21"/>
      <c r="G161" s="21"/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  <c r="Y161" s="21"/>
      <c r="Z161" s="21"/>
      <c r="AA161" s="21"/>
      <c r="AB161" s="21"/>
      <c r="AC161" s="21"/>
      <c r="AD161" s="21"/>
      <c r="AE161" s="21"/>
    </row>
    <row r="162" spans="2:31" x14ac:dyDescent="0.3">
      <c r="B162" s="21"/>
      <c r="C162" s="21"/>
      <c r="D162" s="21"/>
      <c r="E162" s="21"/>
      <c r="F162" s="21"/>
      <c r="G162" s="21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/>
      <c r="Z162" s="21"/>
      <c r="AA162" s="21"/>
      <c r="AB162" s="21"/>
      <c r="AC162" s="21"/>
      <c r="AD162" s="21"/>
      <c r="AE162" s="21"/>
    </row>
    <row r="163" spans="2:31" x14ac:dyDescent="0.3">
      <c r="B163" s="21"/>
      <c r="C163" s="21"/>
      <c r="D163" s="21"/>
      <c r="E163" s="21"/>
      <c r="F163" s="21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  <c r="X163" s="21"/>
      <c r="Y163" s="21"/>
      <c r="Z163" s="21"/>
      <c r="AA163" s="21"/>
      <c r="AB163" s="21"/>
      <c r="AC163" s="21"/>
      <c r="AD163" s="21"/>
      <c r="AE163" s="21"/>
    </row>
    <row r="164" spans="2:31" x14ac:dyDescent="0.3">
      <c r="B164" s="21"/>
      <c r="C164" s="21"/>
      <c r="D164" s="21"/>
      <c r="E164" s="21"/>
      <c r="F164" s="21"/>
      <c r="G164" s="21"/>
      <c r="H164" s="21"/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  <c r="Y164" s="21"/>
      <c r="Z164" s="21"/>
      <c r="AA164" s="21"/>
      <c r="AB164" s="21"/>
      <c r="AC164" s="21"/>
      <c r="AD164" s="21"/>
      <c r="AE164" s="21"/>
    </row>
    <row r="165" spans="2:31" x14ac:dyDescent="0.3">
      <c r="B165" s="21"/>
      <c r="C165" s="21"/>
      <c r="D165" s="21"/>
      <c r="E165" s="21"/>
      <c r="F165" s="21"/>
      <c r="G165" s="21"/>
      <c r="H165" s="21"/>
      <c r="I165" s="21"/>
      <c r="J165" s="21"/>
      <c r="K165" s="21"/>
      <c r="L165" s="21"/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W165" s="21"/>
      <c r="X165" s="21"/>
      <c r="Y165" s="21"/>
      <c r="Z165" s="21"/>
      <c r="AA165" s="21"/>
      <c r="AB165" s="21"/>
      <c r="AC165" s="21"/>
      <c r="AD165" s="21"/>
      <c r="AE165" s="21"/>
    </row>
    <row r="166" spans="2:31" x14ac:dyDescent="0.3">
      <c r="B166" s="21"/>
      <c r="C166" s="21"/>
      <c r="D166" s="21"/>
      <c r="E166" s="21"/>
      <c r="F166" s="21"/>
      <c r="G166" s="21"/>
      <c r="H166" s="21"/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W166" s="21"/>
      <c r="X166" s="21"/>
      <c r="Y166" s="21"/>
      <c r="Z166" s="21"/>
      <c r="AA166" s="21"/>
      <c r="AB166" s="21"/>
      <c r="AC166" s="21"/>
      <c r="AD166" s="21"/>
      <c r="AE166" s="21"/>
    </row>
    <row r="167" spans="2:31" x14ac:dyDescent="0.3">
      <c r="B167" s="21"/>
      <c r="C167" s="21"/>
      <c r="D167" s="21"/>
      <c r="E167" s="21"/>
      <c r="F167" s="21"/>
      <c r="G167" s="21"/>
      <c r="H167" s="21"/>
      <c r="I167" s="21"/>
      <c r="J167" s="21"/>
      <c r="K167" s="21"/>
      <c r="L167" s="21"/>
      <c r="M167" s="21"/>
      <c r="N167" s="21"/>
      <c r="O167" s="21"/>
      <c r="P167" s="21"/>
      <c r="Q167" s="21"/>
      <c r="R167" s="21"/>
      <c r="S167" s="21"/>
      <c r="T167" s="21"/>
      <c r="U167" s="21"/>
      <c r="V167" s="21"/>
      <c r="W167" s="21"/>
      <c r="X167" s="21"/>
      <c r="Y167" s="21"/>
      <c r="Z167" s="21"/>
      <c r="AA167" s="21"/>
      <c r="AB167" s="21"/>
      <c r="AC167" s="21"/>
      <c r="AD167" s="21"/>
      <c r="AE167" s="21"/>
    </row>
    <row r="168" spans="2:31" x14ac:dyDescent="0.3">
      <c r="B168" s="21"/>
      <c r="C168" s="21"/>
      <c r="D168" s="21"/>
      <c r="E168" s="21"/>
      <c r="F168" s="21"/>
      <c r="G168" s="21"/>
      <c r="H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/>
      <c r="Z168" s="21"/>
      <c r="AA168" s="21"/>
      <c r="AB168" s="21"/>
      <c r="AC168" s="21"/>
      <c r="AD168" s="21"/>
      <c r="AE168" s="21"/>
    </row>
    <row r="169" spans="2:31" x14ac:dyDescent="0.3">
      <c r="B169" s="21"/>
      <c r="C169" s="21"/>
      <c r="D169" s="21"/>
      <c r="E169" s="21"/>
      <c r="F169" s="21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W169" s="21"/>
      <c r="X169" s="21"/>
      <c r="Y169" s="21"/>
      <c r="Z169" s="21"/>
      <c r="AA169" s="21"/>
      <c r="AB169" s="21"/>
      <c r="AC169" s="21"/>
      <c r="AD169" s="21"/>
      <c r="AE169" s="21"/>
    </row>
    <row r="170" spans="2:31" x14ac:dyDescent="0.3">
      <c r="B170" s="21"/>
      <c r="C170" s="21"/>
      <c r="D170" s="21"/>
      <c r="E170" s="21"/>
      <c r="F170" s="21"/>
      <c r="G170" s="21"/>
      <c r="H170" s="21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1"/>
      <c r="T170" s="21"/>
      <c r="U170" s="21"/>
      <c r="V170" s="21"/>
      <c r="W170" s="21"/>
      <c r="X170" s="21"/>
      <c r="Y170" s="21"/>
      <c r="Z170" s="21"/>
      <c r="AA170" s="21"/>
      <c r="AB170" s="21"/>
      <c r="AC170" s="21"/>
      <c r="AD170" s="21"/>
      <c r="AE170" s="21"/>
    </row>
    <row r="171" spans="2:31" x14ac:dyDescent="0.3">
      <c r="B171" s="21"/>
      <c r="C171" s="21"/>
      <c r="D171" s="21"/>
      <c r="E171" s="21"/>
      <c r="F171" s="21"/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  <c r="Y171" s="21"/>
      <c r="Z171" s="21"/>
      <c r="AA171" s="21"/>
      <c r="AB171" s="21"/>
      <c r="AC171" s="21"/>
      <c r="AD171" s="21"/>
      <c r="AE171" s="21"/>
    </row>
    <row r="172" spans="2:31" x14ac:dyDescent="0.3">
      <c r="B172" s="21"/>
      <c r="C172" s="21"/>
      <c r="D172" s="21"/>
      <c r="E172" s="21"/>
      <c r="F172" s="21"/>
      <c r="G172" s="21"/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21"/>
      <c r="S172" s="21"/>
      <c r="T172" s="21"/>
      <c r="U172" s="21"/>
      <c r="V172" s="21"/>
      <c r="W172" s="21"/>
      <c r="X172" s="21"/>
      <c r="Y172" s="21"/>
      <c r="Z172" s="21"/>
      <c r="AA172" s="21"/>
      <c r="AB172" s="21"/>
      <c r="AC172" s="21"/>
      <c r="AD172" s="21"/>
      <c r="AE172" s="21"/>
    </row>
    <row r="173" spans="2:31" x14ac:dyDescent="0.3">
      <c r="B173" s="21"/>
      <c r="C173" s="21"/>
      <c r="D173" s="21"/>
      <c r="E173" s="21"/>
      <c r="F173" s="21"/>
      <c r="G173" s="21"/>
      <c r="H173" s="21"/>
      <c r="I173" s="21"/>
      <c r="J173" s="21"/>
      <c r="K173" s="21"/>
      <c r="L173" s="21"/>
      <c r="M173" s="21"/>
      <c r="N173" s="21"/>
      <c r="O173" s="21"/>
      <c r="P173" s="21"/>
      <c r="Q173" s="21"/>
      <c r="R173" s="21"/>
      <c r="S173" s="21"/>
      <c r="T173" s="21"/>
      <c r="U173" s="21"/>
      <c r="V173" s="21"/>
      <c r="W173" s="21"/>
      <c r="X173" s="21"/>
      <c r="Y173" s="21"/>
      <c r="Z173" s="21"/>
      <c r="AA173" s="21"/>
      <c r="AB173" s="21"/>
      <c r="AC173" s="21"/>
      <c r="AD173" s="21"/>
      <c r="AE173" s="21"/>
    </row>
  </sheetData>
  <mergeCells count="9">
    <mergeCell ref="A1:N1"/>
    <mergeCell ref="A2:N2"/>
    <mergeCell ref="A3:N3"/>
    <mergeCell ref="A6:A7"/>
    <mergeCell ref="B6:B7"/>
    <mergeCell ref="C6:E6"/>
    <mergeCell ref="F6:H6"/>
    <mergeCell ref="I6:K6"/>
    <mergeCell ref="L6:N6"/>
  </mergeCells>
  <phoneticPr fontId="0" type="noConversion"/>
  <pageMargins left="0.70866141732283472" right="0.70866141732283472" top="0.43307086614173229" bottom="0.43307086614173229" header="0.31496062992125984" footer="0.31496062992125984"/>
  <pageSetup paperSize="9" scale="49" fitToHeight="2" orientation="landscape" r:id="rId1"/>
  <headerFooter>
    <oddHeader>&amp;C1. számú melléklet az önkormányzat 2020. évi zárszámadásáról szóló 4/2021 (V.26.) önkormányzati rendelethez</oddHeader>
    <oddFooter>&amp;P. oldal, összesen: &amp;N</oddFooter>
  </headerFooter>
  <rowBreaks count="1" manualBreakCount="1">
    <brk id="62" max="1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  <pageSetUpPr fitToPage="1"/>
  </sheetPr>
  <dimension ref="A1:E32"/>
  <sheetViews>
    <sheetView zoomScaleNormal="100" workbookViewId="0">
      <selection activeCell="I26" sqref="I26"/>
    </sheetView>
  </sheetViews>
  <sheetFormatPr defaultRowHeight="14.4" x14ac:dyDescent="0.3"/>
  <cols>
    <col min="1" max="1" width="65" customWidth="1"/>
    <col min="3" max="5" width="15.6640625" customWidth="1"/>
  </cols>
  <sheetData>
    <row r="1" spans="1:5" ht="31.5" customHeight="1" x14ac:dyDescent="0.35">
      <c r="A1" s="220" t="s">
        <v>951</v>
      </c>
      <c r="B1" s="236"/>
      <c r="C1" s="236"/>
      <c r="D1" s="223"/>
      <c r="E1" s="223"/>
    </row>
    <row r="2" spans="1:5" ht="26.25" customHeight="1" x14ac:dyDescent="0.35">
      <c r="A2" s="224" t="s">
        <v>947</v>
      </c>
      <c r="B2" s="221"/>
      <c r="C2" s="221"/>
      <c r="D2" s="223"/>
      <c r="E2" s="223"/>
    </row>
    <row r="4" spans="1:5" ht="26.4" x14ac:dyDescent="0.3">
      <c r="A4" s="37" t="s">
        <v>551</v>
      </c>
      <c r="B4" s="3" t="s">
        <v>33</v>
      </c>
      <c r="C4" s="180" t="s">
        <v>561</v>
      </c>
      <c r="D4" s="101" t="s">
        <v>6</v>
      </c>
      <c r="E4" s="180" t="s">
        <v>7</v>
      </c>
    </row>
    <row r="5" spans="1:5" x14ac:dyDescent="0.3">
      <c r="A5" s="5" t="s">
        <v>447</v>
      </c>
      <c r="B5" s="5" t="s">
        <v>237</v>
      </c>
      <c r="C5" s="155"/>
      <c r="D5" s="155"/>
      <c r="E5" s="155"/>
    </row>
    <row r="6" spans="1:5" x14ac:dyDescent="0.3">
      <c r="A6" s="5" t="s">
        <v>448</v>
      </c>
      <c r="B6" s="5" t="s">
        <v>237</v>
      </c>
      <c r="C6" s="155"/>
      <c r="D6" s="155"/>
      <c r="E6" s="155"/>
    </row>
    <row r="7" spans="1:5" x14ac:dyDescent="0.3">
      <c r="A7" s="5" t="s">
        <v>449</v>
      </c>
      <c r="B7" s="5" t="s">
        <v>237</v>
      </c>
      <c r="C7" s="155">
        <v>1200000</v>
      </c>
      <c r="D7" s="155">
        <v>1200000</v>
      </c>
      <c r="E7" s="155">
        <v>1108794</v>
      </c>
    </row>
    <row r="8" spans="1:5" x14ac:dyDescent="0.3">
      <c r="A8" s="5" t="s">
        <v>450</v>
      </c>
      <c r="B8" s="5" t="s">
        <v>237</v>
      </c>
      <c r="C8" s="155"/>
      <c r="D8" s="155"/>
      <c r="E8" s="155"/>
    </row>
    <row r="9" spans="1:5" x14ac:dyDescent="0.3">
      <c r="A9" s="7" t="s">
        <v>399</v>
      </c>
      <c r="B9" s="8" t="s">
        <v>237</v>
      </c>
      <c r="C9" s="179">
        <f>SUM(C7:C8)</f>
        <v>1200000</v>
      </c>
      <c r="D9" s="179">
        <f>SUM(D7:D8)</f>
        <v>1200000</v>
      </c>
      <c r="E9" s="179">
        <f>SUM(E7:E8)</f>
        <v>1108794</v>
      </c>
    </row>
    <row r="10" spans="1:5" x14ac:dyDescent="0.3">
      <c r="A10" s="5" t="s">
        <v>400</v>
      </c>
      <c r="B10" s="6" t="s">
        <v>238</v>
      </c>
      <c r="C10" s="155">
        <v>6000000</v>
      </c>
      <c r="D10" s="155">
        <v>12500000</v>
      </c>
      <c r="E10" s="155">
        <v>9247307</v>
      </c>
    </row>
    <row r="11" spans="1:5" ht="27.6" x14ac:dyDescent="0.3">
      <c r="A11" s="219" t="s">
        <v>239</v>
      </c>
      <c r="B11" s="219" t="s">
        <v>238</v>
      </c>
      <c r="C11" s="155">
        <v>6000000</v>
      </c>
      <c r="D11" s="155">
        <v>12500000</v>
      </c>
      <c r="E11" s="155">
        <v>9247307</v>
      </c>
    </row>
    <row r="12" spans="1:5" ht="27.6" x14ac:dyDescent="0.3">
      <c r="A12" s="219" t="s">
        <v>240</v>
      </c>
      <c r="B12" s="219" t="s">
        <v>238</v>
      </c>
      <c r="C12" s="155"/>
      <c r="D12" s="155"/>
      <c r="E12" s="155"/>
    </row>
    <row r="13" spans="1:5" x14ac:dyDescent="0.3">
      <c r="A13" s="13" t="s">
        <v>402</v>
      </c>
      <c r="B13" s="33" t="s">
        <v>244</v>
      </c>
      <c r="C13" s="155">
        <v>1200000</v>
      </c>
      <c r="D13" s="155"/>
      <c r="E13" s="155"/>
    </row>
    <row r="14" spans="1:5" ht="27.6" x14ac:dyDescent="0.3">
      <c r="A14" s="219" t="s">
        <v>245</v>
      </c>
      <c r="B14" s="219" t="s">
        <v>244</v>
      </c>
      <c r="C14" s="155"/>
      <c r="D14" s="155"/>
      <c r="E14" s="155"/>
    </row>
    <row r="15" spans="1:5" ht="27.6" x14ac:dyDescent="0.3">
      <c r="A15" s="219" t="s">
        <v>246</v>
      </c>
      <c r="B15" s="219" t="s">
        <v>244</v>
      </c>
      <c r="C15" s="155">
        <v>1200000</v>
      </c>
      <c r="D15" s="155"/>
      <c r="E15" s="155"/>
    </row>
    <row r="16" spans="1:5" x14ac:dyDescent="0.3">
      <c r="A16" s="219" t="s">
        <v>247</v>
      </c>
      <c r="B16" s="219" t="s">
        <v>244</v>
      </c>
      <c r="C16" s="155"/>
      <c r="D16" s="155"/>
      <c r="E16" s="155"/>
    </row>
    <row r="17" spans="1:5" x14ac:dyDescent="0.3">
      <c r="A17" s="219" t="s">
        <v>248</v>
      </c>
      <c r="B17" s="219" t="s">
        <v>244</v>
      </c>
      <c r="C17" s="155"/>
      <c r="D17" s="155"/>
      <c r="E17" s="155"/>
    </row>
    <row r="18" spans="1:5" x14ac:dyDescent="0.3">
      <c r="A18" s="13" t="s">
        <v>451</v>
      </c>
      <c r="B18" s="33" t="s">
        <v>249</v>
      </c>
      <c r="C18" s="155"/>
      <c r="D18" s="155"/>
      <c r="E18" s="155"/>
    </row>
    <row r="19" spans="1:5" x14ac:dyDescent="0.3">
      <c r="A19" s="219" t="s">
        <v>250</v>
      </c>
      <c r="B19" s="219" t="s">
        <v>249</v>
      </c>
      <c r="C19" s="155"/>
      <c r="D19" s="155"/>
      <c r="E19" s="155"/>
    </row>
    <row r="20" spans="1:5" x14ac:dyDescent="0.3">
      <c r="A20" s="219" t="s">
        <v>251</v>
      </c>
      <c r="B20" s="219" t="s">
        <v>249</v>
      </c>
      <c r="C20" s="155"/>
      <c r="D20" s="155"/>
      <c r="E20" s="155"/>
    </row>
    <row r="21" spans="1:5" x14ac:dyDescent="0.3">
      <c r="A21" s="7" t="s">
        <v>430</v>
      </c>
      <c r="B21" s="8" t="s">
        <v>252</v>
      </c>
      <c r="C21" s="179">
        <f>C10+C13</f>
        <v>7200000</v>
      </c>
      <c r="D21" s="179">
        <f>D10+D13</f>
        <v>12500000</v>
      </c>
      <c r="E21" s="179">
        <f>E10+E13</f>
        <v>9247307</v>
      </c>
    </row>
    <row r="22" spans="1:5" x14ac:dyDescent="0.3">
      <c r="A22" s="5" t="s">
        <v>452</v>
      </c>
      <c r="B22" s="5" t="s">
        <v>253</v>
      </c>
      <c r="C22" s="155"/>
      <c r="D22" s="155"/>
      <c r="E22" s="155"/>
    </row>
    <row r="23" spans="1:5" x14ac:dyDescent="0.3">
      <c r="A23" s="5" t="s">
        <v>453</v>
      </c>
      <c r="B23" s="5" t="s">
        <v>253</v>
      </c>
      <c r="C23" s="155"/>
      <c r="D23" s="155"/>
      <c r="E23" s="155"/>
    </row>
    <row r="24" spans="1:5" x14ac:dyDescent="0.3">
      <c r="A24" s="5" t="s">
        <v>454</v>
      </c>
      <c r="B24" s="5" t="s">
        <v>253</v>
      </c>
      <c r="C24" s="155"/>
      <c r="D24" s="155"/>
      <c r="E24" s="155"/>
    </row>
    <row r="25" spans="1:5" x14ac:dyDescent="0.3">
      <c r="A25" s="5" t="s">
        <v>455</v>
      </c>
      <c r="B25" s="5" t="s">
        <v>253</v>
      </c>
      <c r="C25" s="155"/>
      <c r="D25" s="155"/>
      <c r="E25" s="155"/>
    </row>
    <row r="26" spans="1:5" x14ac:dyDescent="0.3">
      <c r="A26" s="5" t="s">
        <v>456</v>
      </c>
      <c r="B26" s="5" t="s">
        <v>253</v>
      </c>
      <c r="C26" s="155"/>
      <c r="D26" s="155"/>
      <c r="E26" s="155"/>
    </row>
    <row r="27" spans="1:5" x14ac:dyDescent="0.3">
      <c r="A27" s="5" t="s">
        <v>457</v>
      </c>
      <c r="B27" s="5" t="s">
        <v>253</v>
      </c>
      <c r="C27" s="155"/>
      <c r="D27" s="155"/>
      <c r="E27" s="155"/>
    </row>
    <row r="28" spans="1:5" x14ac:dyDescent="0.3">
      <c r="A28" s="5" t="s">
        <v>458</v>
      </c>
      <c r="B28" s="5" t="s">
        <v>253</v>
      </c>
      <c r="C28" s="155"/>
      <c r="D28" s="155"/>
      <c r="E28" s="155"/>
    </row>
    <row r="29" spans="1:5" x14ac:dyDescent="0.3">
      <c r="A29" s="5" t="s">
        <v>459</v>
      </c>
      <c r="B29" s="5" t="s">
        <v>253</v>
      </c>
      <c r="C29" s="155"/>
      <c r="D29" s="155"/>
      <c r="E29" s="155"/>
    </row>
    <row r="30" spans="1:5" ht="39.6" x14ac:dyDescent="0.3">
      <c r="A30" s="5" t="s">
        <v>460</v>
      </c>
      <c r="B30" s="5" t="s">
        <v>253</v>
      </c>
      <c r="C30" s="155"/>
      <c r="D30" s="155"/>
      <c r="E30" s="155"/>
    </row>
    <row r="31" spans="1:5" x14ac:dyDescent="0.3">
      <c r="A31" s="5" t="s">
        <v>461</v>
      </c>
      <c r="B31" s="5" t="s">
        <v>253</v>
      </c>
      <c r="C31" s="155">
        <v>0</v>
      </c>
      <c r="D31" s="155">
        <v>84000</v>
      </c>
      <c r="E31" s="155">
        <v>77272</v>
      </c>
    </row>
    <row r="32" spans="1:5" x14ac:dyDescent="0.3">
      <c r="A32" s="7" t="s">
        <v>404</v>
      </c>
      <c r="B32" s="8" t="s">
        <v>253</v>
      </c>
      <c r="C32" s="179">
        <f>SUM(C22:C31)</f>
        <v>0</v>
      </c>
      <c r="D32" s="179">
        <f>SUM(D22:D31)</f>
        <v>84000</v>
      </c>
      <c r="E32" s="179">
        <f>SUM(E22:E31)</f>
        <v>77272</v>
      </c>
    </row>
  </sheetData>
  <mergeCells count="2">
    <mergeCell ref="A1:E1"/>
    <mergeCell ref="A2:E2"/>
  </mergeCells>
  <phoneticPr fontId="0" type="noConversion"/>
  <pageMargins left="0.39" right="0.4" top="0.74803149606299213" bottom="0.74803149606299213" header="0.31496062992125984" footer="0.31496062992125984"/>
  <pageSetup paperSize="9" scale="80" fitToHeight="2" orientation="portrait" horizontalDpi="300" verticalDpi="300" r:id="rId1"/>
  <headerFooter>
    <oddHeader>&amp;C10. számú melléklet az önkormányzat 2020. évi zárszámadásáról szóló 4/2021. (V.26.) önkormányzati rendelethez</oddHeader>
    <oddFooter>&amp;P. oldal, összesen: &amp;N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  <pageSetUpPr fitToPage="1"/>
  </sheetPr>
  <dimension ref="A1:E79"/>
  <sheetViews>
    <sheetView zoomScaleNormal="100" workbookViewId="0">
      <selection sqref="A1:IV1"/>
    </sheetView>
  </sheetViews>
  <sheetFormatPr defaultRowHeight="14.4" x14ac:dyDescent="0.3"/>
  <cols>
    <col min="1" max="1" width="67.109375" customWidth="1"/>
    <col min="2" max="2" width="16.88671875" customWidth="1"/>
    <col min="3" max="3" width="15.88671875" customWidth="1"/>
    <col min="4" max="4" width="14.6640625" customWidth="1"/>
  </cols>
  <sheetData>
    <row r="1" spans="1:5" ht="27.75" customHeight="1" x14ac:dyDescent="0.35">
      <c r="A1" s="253" t="s">
        <v>951</v>
      </c>
      <c r="B1" s="252"/>
      <c r="C1" s="252"/>
      <c r="D1" s="223"/>
    </row>
    <row r="2" spans="1:5" ht="30.75" customHeight="1" x14ac:dyDescent="0.35">
      <c r="A2" s="224" t="s">
        <v>949</v>
      </c>
      <c r="B2" s="252"/>
      <c r="C2" s="252"/>
      <c r="D2" s="223"/>
    </row>
    <row r="5" spans="1:5" ht="26.4" x14ac:dyDescent="0.3">
      <c r="A5" s="49" t="s">
        <v>551</v>
      </c>
      <c r="B5" s="99" t="s">
        <v>31</v>
      </c>
      <c r="C5" s="101" t="s">
        <v>558</v>
      </c>
      <c r="D5" s="100" t="s">
        <v>5</v>
      </c>
      <c r="E5" s="4"/>
    </row>
    <row r="6" spans="1:5" x14ac:dyDescent="0.3">
      <c r="A6" s="186" t="s">
        <v>12</v>
      </c>
      <c r="B6" s="190">
        <v>286994962</v>
      </c>
      <c r="C6" s="190">
        <v>284821</v>
      </c>
      <c r="D6" s="188">
        <f>SUM(B6:C6)</f>
        <v>287279783</v>
      </c>
      <c r="E6" s="4"/>
    </row>
    <row r="7" spans="1:5" x14ac:dyDescent="0.3">
      <c r="A7" s="186" t="s">
        <v>13</v>
      </c>
      <c r="B7" s="190">
        <v>220636735</v>
      </c>
      <c r="C7" s="190">
        <v>16304597</v>
      </c>
      <c r="D7" s="188">
        <f t="shared" ref="D7:D24" si="0">SUM(B7:C7)</f>
        <v>236941332</v>
      </c>
      <c r="E7" s="4"/>
    </row>
    <row r="8" spans="1:5" x14ac:dyDescent="0.3">
      <c r="A8" s="187" t="s">
        <v>14</v>
      </c>
      <c r="B8" s="191">
        <f>B6-B7</f>
        <v>66358227</v>
      </c>
      <c r="C8" s="191">
        <f>C6-C7</f>
        <v>-16019776</v>
      </c>
      <c r="D8" s="189">
        <f t="shared" si="0"/>
        <v>50338451</v>
      </c>
      <c r="E8" s="4"/>
    </row>
    <row r="9" spans="1:5" x14ac:dyDescent="0.3">
      <c r="A9" s="186" t="s">
        <v>15</v>
      </c>
      <c r="B9" s="190">
        <v>28277946</v>
      </c>
      <c r="C9" s="190">
        <v>16240515</v>
      </c>
      <c r="D9" s="188">
        <f t="shared" si="0"/>
        <v>44518461</v>
      </c>
      <c r="E9" s="4"/>
    </row>
    <row r="10" spans="1:5" x14ac:dyDescent="0.3">
      <c r="A10" s="186" t="s">
        <v>16</v>
      </c>
      <c r="B10" s="190">
        <v>17792150</v>
      </c>
      <c r="C10" s="190">
        <v>0</v>
      </c>
      <c r="D10" s="188">
        <f t="shared" si="0"/>
        <v>17792150</v>
      </c>
      <c r="E10" s="4"/>
    </row>
    <row r="11" spans="1:5" x14ac:dyDescent="0.3">
      <c r="A11" s="187" t="s">
        <v>17</v>
      </c>
      <c r="B11" s="191">
        <f>B9-B10</f>
        <v>10485796</v>
      </c>
      <c r="C11" s="191">
        <f>C9-C10</f>
        <v>16240515</v>
      </c>
      <c r="D11" s="200">
        <f t="shared" si="0"/>
        <v>26726311</v>
      </c>
      <c r="E11" s="4"/>
    </row>
    <row r="12" spans="1:5" x14ac:dyDescent="0.3">
      <c r="A12" s="187" t="s">
        <v>18</v>
      </c>
      <c r="B12" s="191">
        <f>B8+B11</f>
        <v>76844023</v>
      </c>
      <c r="C12" s="191">
        <v>400739</v>
      </c>
      <c r="D12" s="200">
        <f t="shared" si="0"/>
        <v>77244762</v>
      </c>
      <c r="E12" s="4"/>
    </row>
    <row r="13" spans="1:5" x14ac:dyDescent="0.3">
      <c r="A13" s="186" t="s">
        <v>19</v>
      </c>
      <c r="B13" s="190">
        <v>0</v>
      </c>
      <c r="C13" s="190">
        <v>0</v>
      </c>
      <c r="D13" s="201">
        <f t="shared" si="0"/>
        <v>0</v>
      </c>
      <c r="E13" s="4"/>
    </row>
    <row r="14" spans="1:5" x14ac:dyDescent="0.3">
      <c r="A14" s="186" t="s">
        <v>20</v>
      </c>
      <c r="B14" s="190">
        <v>0</v>
      </c>
      <c r="C14" s="190">
        <v>0</v>
      </c>
      <c r="D14" s="201">
        <f t="shared" si="0"/>
        <v>0</v>
      </c>
      <c r="E14" s="4"/>
    </row>
    <row r="15" spans="1:5" x14ac:dyDescent="0.3">
      <c r="A15" s="187" t="s">
        <v>21</v>
      </c>
      <c r="B15" s="191">
        <v>0</v>
      </c>
      <c r="C15" s="191">
        <v>0</v>
      </c>
      <c r="D15" s="200">
        <f t="shared" si="0"/>
        <v>0</v>
      </c>
      <c r="E15" s="4"/>
    </row>
    <row r="16" spans="1:5" x14ac:dyDescent="0.3">
      <c r="A16" s="186" t="s">
        <v>22</v>
      </c>
      <c r="B16" s="190">
        <v>0</v>
      </c>
      <c r="C16" s="190">
        <v>0</v>
      </c>
      <c r="D16" s="201">
        <f t="shared" si="0"/>
        <v>0</v>
      </c>
      <c r="E16" s="4"/>
    </row>
    <row r="17" spans="1:5" x14ac:dyDescent="0.3">
      <c r="A17" s="186" t="s">
        <v>23</v>
      </c>
      <c r="B17" s="190">
        <v>0</v>
      </c>
      <c r="C17" s="190">
        <v>0</v>
      </c>
      <c r="D17" s="201">
        <f t="shared" si="0"/>
        <v>0</v>
      </c>
      <c r="E17" s="4"/>
    </row>
    <row r="18" spans="1:5" x14ac:dyDescent="0.3">
      <c r="A18" s="187" t="s">
        <v>24</v>
      </c>
      <c r="B18" s="191">
        <v>0</v>
      </c>
      <c r="C18" s="191">
        <v>0</v>
      </c>
      <c r="D18" s="200">
        <f t="shared" si="0"/>
        <v>0</v>
      </c>
      <c r="E18" s="4"/>
    </row>
    <row r="19" spans="1:5" x14ac:dyDescent="0.3">
      <c r="A19" s="187" t="s">
        <v>25</v>
      </c>
      <c r="B19" s="191">
        <v>0</v>
      </c>
      <c r="C19" s="191">
        <v>0</v>
      </c>
      <c r="D19" s="202">
        <f t="shared" si="0"/>
        <v>0</v>
      </c>
      <c r="E19" s="4"/>
    </row>
    <row r="20" spans="1:5" x14ac:dyDescent="0.3">
      <c r="A20" s="187" t="s">
        <v>26</v>
      </c>
      <c r="B20" s="191">
        <v>76844023</v>
      </c>
      <c r="C20" s="191">
        <v>400739</v>
      </c>
      <c r="D20" s="200">
        <f t="shared" si="0"/>
        <v>77244762</v>
      </c>
      <c r="E20" s="4"/>
    </row>
    <row r="21" spans="1:5" x14ac:dyDescent="0.3">
      <c r="A21" s="187" t="s">
        <v>27</v>
      </c>
      <c r="B21" s="191"/>
      <c r="C21" s="191">
        <v>0</v>
      </c>
      <c r="D21" s="200">
        <f t="shared" si="0"/>
        <v>0</v>
      </c>
      <c r="E21" s="4"/>
    </row>
    <row r="22" spans="1:5" x14ac:dyDescent="0.3">
      <c r="A22" s="187" t="s">
        <v>28</v>
      </c>
      <c r="B22" s="191">
        <v>76844023</v>
      </c>
      <c r="C22" s="191">
        <v>400739</v>
      </c>
      <c r="D22" s="200">
        <f t="shared" si="0"/>
        <v>77244762</v>
      </c>
      <c r="E22" s="4"/>
    </row>
    <row r="23" spans="1:5" ht="26.4" x14ac:dyDescent="0.3">
      <c r="A23" s="187" t="s">
        <v>29</v>
      </c>
      <c r="B23" s="191">
        <v>0</v>
      </c>
      <c r="C23" s="191">
        <v>0</v>
      </c>
      <c r="D23" s="202">
        <f t="shared" si="0"/>
        <v>0</v>
      </c>
      <c r="E23" s="4"/>
    </row>
    <row r="24" spans="1:5" x14ac:dyDescent="0.3">
      <c r="A24" s="187" t="s">
        <v>30</v>
      </c>
      <c r="B24" s="191">
        <v>0</v>
      </c>
      <c r="C24" s="191">
        <v>0</v>
      </c>
      <c r="D24" s="191">
        <f t="shared" si="0"/>
        <v>0</v>
      </c>
      <c r="E24" s="4"/>
    </row>
    <row r="25" spans="1:5" x14ac:dyDescent="0.3">
      <c r="A25" s="4"/>
      <c r="B25" s="4"/>
      <c r="C25" s="4"/>
      <c r="D25" s="4"/>
      <c r="E25" s="4"/>
    </row>
    <row r="26" spans="1:5" x14ac:dyDescent="0.3">
      <c r="A26" s="4"/>
      <c r="B26" s="4"/>
      <c r="C26" s="4"/>
      <c r="D26" s="4"/>
      <c r="E26" s="4"/>
    </row>
    <row r="27" spans="1:5" x14ac:dyDescent="0.3">
      <c r="A27" s="4"/>
      <c r="B27" s="4"/>
      <c r="C27" s="4"/>
      <c r="D27" s="4"/>
      <c r="E27" s="4"/>
    </row>
    <row r="28" spans="1:5" x14ac:dyDescent="0.3">
      <c r="A28" s="4"/>
      <c r="B28" s="4"/>
      <c r="C28" s="4"/>
      <c r="D28" s="4"/>
      <c r="E28" s="4"/>
    </row>
    <row r="29" spans="1:5" x14ac:dyDescent="0.3">
      <c r="A29" s="4"/>
      <c r="B29" s="4"/>
      <c r="C29" s="4"/>
      <c r="D29" s="4"/>
      <c r="E29" s="4"/>
    </row>
    <row r="30" spans="1:5" x14ac:dyDescent="0.3">
      <c r="A30" s="4"/>
      <c r="B30" s="4"/>
      <c r="C30" s="4"/>
      <c r="D30" s="4"/>
      <c r="E30" s="4"/>
    </row>
    <row r="31" spans="1:5" x14ac:dyDescent="0.3">
      <c r="A31" s="4"/>
      <c r="B31" s="4"/>
      <c r="C31" s="4"/>
      <c r="D31" s="4"/>
      <c r="E31" s="4"/>
    </row>
    <row r="32" spans="1:5" x14ac:dyDescent="0.3">
      <c r="A32" s="4"/>
      <c r="B32" s="4"/>
      <c r="C32" s="4"/>
      <c r="D32" s="4"/>
      <c r="E32" s="4"/>
    </row>
    <row r="33" spans="1:5" x14ac:dyDescent="0.3">
      <c r="A33" s="4"/>
      <c r="B33" s="4"/>
      <c r="C33" s="4"/>
      <c r="D33" s="4"/>
      <c r="E33" s="4"/>
    </row>
    <row r="34" spans="1:5" x14ac:dyDescent="0.3">
      <c r="A34" s="4"/>
      <c r="B34" s="4"/>
      <c r="C34" s="4"/>
      <c r="D34" s="4"/>
      <c r="E34" s="4"/>
    </row>
    <row r="35" spans="1:5" x14ac:dyDescent="0.3">
      <c r="A35" s="4"/>
      <c r="B35" s="4"/>
      <c r="C35" s="4"/>
      <c r="D35" s="4"/>
      <c r="E35" s="4"/>
    </row>
    <row r="36" spans="1:5" x14ac:dyDescent="0.3">
      <c r="A36" s="4"/>
      <c r="B36" s="4"/>
      <c r="C36" s="4"/>
      <c r="D36" s="4"/>
      <c r="E36" s="4"/>
    </row>
    <row r="37" spans="1:5" x14ac:dyDescent="0.3">
      <c r="A37" s="4"/>
      <c r="B37" s="4"/>
      <c r="C37" s="4"/>
      <c r="D37" s="4"/>
      <c r="E37" s="4"/>
    </row>
    <row r="38" spans="1:5" x14ac:dyDescent="0.3">
      <c r="A38" s="4"/>
      <c r="B38" s="4"/>
      <c r="C38" s="4"/>
      <c r="D38" s="4"/>
      <c r="E38" s="4"/>
    </row>
    <row r="39" spans="1:5" x14ac:dyDescent="0.3">
      <c r="A39" s="4"/>
      <c r="B39" s="4"/>
      <c r="C39" s="4"/>
      <c r="D39" s="4"/>
      <c r="E39" s="4"/>
    </row>
    <row r="40" spans="1:5" x14ac:dyDescent="0.3">
      <c r="A40" s="4"/>
      <c r="B40" s="4"/>
      <c r="C40" s="4"/>
      <c r="D40" s="4"/>
      <c r="E40" s="4"/>
    </row>
    <row r="41" spans="1:5" x14ac:dyDescent="0.3">
      <c r="A41" s="4"/>
      <c r="B41" s="4"/>
      <c r="C41" s="4"/>
      <c r="D41" s="4"/>
      <c r="E41" s="4"/>
    </row>
    <row r="42" spans="1:5" x14ac:dyDescent="0.3">
      <c r="A42" s="4"/>
      <c r="B42" s="4"/>
      <c r="C42" s="4"/>
      <c r="D42" s="4"/>
      <c r="E42" s="4"/>
    </row>
    <row r="43" spans="1:5" x14ac:dyDescent="0.3">
      <c r="A43" s="4"/>
      <c r="B43" s="4"/>
      <c r="C43" s="4"/>
      <c r="D43" s="4"/>
      <c r="E43" s="4"/>
    </row>
    <row r="44" spans="1:5" x14ac:dyDescent="0.3">
      <c r="A44" s="4"/>
      <c r="B44" s="4"/>
      <c r="C44" s="4"/>
      <c r="D44" s="4"/>
      <c r="E44" s="4"/>
    </row>
    <row r="45" spans="1:5" x14ac:dyDescent="0.3">
      <c r="A45" s="4"/>
      <c r="B45" s="4"/>
      <c r="C45" s="4"/>
      <c r="D45" s="4"/>
      <c r="E45" s="4"/>
    </row>
    <row r="46" spans="1:5" x14ac:dyDescent="0.3">
      <c r="A46" s="4"/>
      <c r="B46" s="4"/>
      <c r="C46" s="4"/>
      <c r="D46" s="4"/>
      <c r="E46" s="4"/>
    </row>
    <row r="47" spans="1:5" x14ac:dyDescent="0.3">
      <c r="A47" s="4"/>
      <c r="B47" s="4"/>
      <c r="C47" s="4"/>
      <c r="D47" s="4"/>
      <c r="E47" s="4"/>
    </row>
    <row r="48" spans="1:5" x14ac:dyDescent="0.3">
      <c r="A48" s="4"/>
      <c r="B48" s="4"/>
      <c r="C48" s="4"/>
      <c r="D48" s="4"/>
      <c r="E48" s="4"/>
    </row>
    <row r="49" spans="1:5" x14ac:dyDescent="0.3">
      <c r="A49" s="4"/>
      <c r="B49" s="4"/>
      <c r="C49" s="4"/>
      <c r="D49" s="4"/>
      <c r="E49" s="4"/>
    </row>
    <row r="50" spans="1:5" x14ac:dyDescent="0.3">
      <c r="A50" s="4"/>
      <c r="B50" s="4"/>
      <c r="C50" s="4"/>
      <c r="D50" s="4"/>
      <c r="E50" s="4"/>
    </row>
    <row r="51" spans="1:5" x14ac:dyDescent="0.3">
      <c r="A51" s="4"/>
      <c r="B51" s="4"/>
      <c r="C51" s="4"/>
      <c r="D51" s="4"/>
      <c r="E51" s="4"/>
    </row>
    <row r="52" spans="1:5" x14ac:dyDescent="0.3">
      <c r="A52" s="4"/>
      <c r="B52" s="4"/>
      <c r="C52" s="4"/>
      <c r="D52" s="4"/>
      <c r="E52" s="4"/>
    </row>
    <row r="53" spans="1:5" x14ac:dyDescent="0.3">
      <c r="A53" s="4"/>
      <c r="B53" s="4"/>
      <c r="C53" s="4"/>
      <c r="D53" s="4"/>
      <c r="E53" s="4"/>
    </row>
    <row r="54" spans="1:5" x14ac:dyDescent="0.3">
      <c r="A54" s="4"/>
      <c r="B54" s="4"/>
      <c r="C54" s="4"/>
      <c r="D54" s="4"/>
      <c r="E54" s="4"/>
    </row>
    <row r="55" spans="1:5" x14ac:dyDescent="0.3">
      <c r="A55" s="4"/>
      <c r="B55" s="4"/>
      <c r="C55" s="4"/>
      <c r="D55" s="4"/>
      <c r="E55" s="4"/>
    </row>
    <row r="56" spans="1:5" x14ac:dyDescent="0.3">
      <c r="A56" s="4"/>
      <c r="B56" s="4"/>
      <c r="C56" s="4"/>
      <c r="D56" s="4"/>
      <c r="E56" s="4"/>
    </row>
    <row r="57" spans="1:5" x14ac:dyDescent="0.3">
      <c r="A57" s="4"/>
      <c r="B57" s="4"/>
      <c r="C57" s="4"/>
      <c r="D57" s="4"/>
      <c r="E57" s="4"/>
    </row>
    <row r="58" spans="1:5" x14ac:dyDescent="0.3">
      <c r="A58" s="4"/>
      <c r="B58" s="4"/>
      <c r="C58" s="4"/>
      <c r="D58" s="4"/>
      <c r="E58" s="4"/>
    </row>
    <row r="59" spans="1:5" x14ac:dyDescent="0.3">
      <c r="A59" s="4"/>
      <c r="B59" s="4"/>
      <c r="C59" s="4"/>
      <c r="D59" s="4"/>
      <c r="E59" s="4"/>
    </row>
    <row r="60" spans="1:5" x14ac:dyDescent="0.3">
      <c r="A60" s="4"/>
      <c r="B60" s="4"/>
      <c r="C60" s="4"/>
      <c r="D60" s="4"/>
      <c r="E60" s="4"/>
    </row>
    <row r="61" spans="1:5" x14ac:dyDescent="0.3">
      <c r="A61" s="4"/>
      <c r="B61" s="4"/>
      <c r="C61" s="4"/>
      <c r="D61" s="4"/>
      <c r="E61" s="4"/>
    </row>
    <row r="62" spans="1:5" x14ac:dyDescent="0.3">
      <c r="A62" s="4"/>
      <c r="B62" s="4"/>
      <c r="C62" s="4"/>
      <c r="D62" s="4"/>
      <c r="E62" s="4"/>
    </row>
    <row r="63" spans="1:5" x14ac:dyDescent="0.3">
      <c r="A63" s="4"/>
      <c r="B63" s="4"/>
      <c r="C63" s="4"/>
      <c r="D63" s="4"/>
      <c r="E63" s="4"/>
    </row>
    <row r="64" spans="1:5" x14ac:dyDescent="0.3">
      <c r="A64" s="4"/>
      <c r="B64" s="4"/>
      <c r="C64" s="4"/>
      <c r="D64" s="4"/>
      <c r="E64" s="4"/>
    </row>
    <row r="65" spans="1:5" x14ac:dyDescent="0.3">
      <c r="A65" s="4"/>
      <c r="B65" s="4"/>
      <c r="C65" s="4"/>
      <c r="D65" s="4"/>
      <c r="E65" s="4"/>
    </row>
    <row r="66" spans="1:5" x14ac:dyDescent="0.3">
      <c r="A66" s="4"/>
      <c r="B66" s="4"/>
      <c r="C66" s="4"/>
      <c r="D66" s="4"/>
      <c r="E66" s="4"/>
    </row>
    <row r="67" spans="1:5" x14ac:dyDescent="0.3">
      <c r="A67" s="4"/>
      <c r="B67" s="4"/>
      <c r="C67" s="4"/>
      <c r="D67" s="4"/>
      <c r="E67" s="4"/>
    </row>
    <row r="68" spans="1:5" x14ac:dyDescent="0.3">
      <c r="A68" s="4"/>
      <c r="B68" s="4"/>
      <c r="C68" s="4"/>
      <c r="D68" s="4"/>
      <c r="E68" s="4"/>
    </row>
    <row r="69" spans="1:5" x14ac:dyDescent="0.3">
      <c r="A69" s="4"/>
      <c r="B69" s="4"/>
      <c r="C69" s="4"/>
      <c r="D69" s="4"/>
      <c r="E69" s="4"/>
    </row>
    <row r="70" spans="1:5" x14ac:dyDescent="0.3">
      <c r="A70" s="4"/>
      <c r="B70" s="4"/>
      <c r="C70" s="4"/>
      <c r="D70" s="4"/>
      <c r="E70" s="4"/>
    </row>
    <row r="71" spans="1:5" x14ac:dyDescent="0.3">
      <c r="A71" s="4"/>
      <c r="B71" s="4"/>
      <c r="C71" s="4"/>
      <c r="D71" s="4"/>
      <c r="E71" s="4"/>
    </row>
    <row r="72" spans="1:5" x14ac:dyDescent="0.3">
      <c r="A72" s="4"/>
      <c r="B72" s="4"/>
      <c r="C72" s="4"/>
      <c r="D72" s="4"/>
      <c r="E72" s="4"/>
    </row>
    <row r="73" spans="1:5" x14ac:dyDescent="0.3">
      <c r="A73" s="4"/>
      <c r="B73" s="4"/>
      <c r="C73" s="4"/>
      <c r="D73" s="4"/>
      <c r="E73" s="4"/>
    </row>
    <row r="74" spans="1:5" x14ac:dyDescent="0.3">
      <c r="A74" s="4"/>
      <c r="B74" s="4"/>
      <c r="C74" s="4"/>
      <c r="D74" s="4"/>
      <c r="E74" s="4"/>
    </row>
    <row r="75" spans="1:5" x14ac:dyDescent="0.3">
      <c r="A75" s="4"/>
      <c r="B75" s="4"/>
      <c r="C75" s="4"/>
      <c r="D75" s="4"/>
      <c r="E75" s="4"/>
    </row>
    <row r="76" spans="1:5" x14ac:dyDescent="0.3">
      <c r="A76" s="4"/>
      <c r="B76" s="4"/>
      <c r="C76" s="4"/>
      <c r="D76" s="4"/>
      <c r="E76" s="4"/>
    </row>
    <row r="77" spans="1:5" x14ac:dyDescent="0.3">
      <c r="A77" s="4"/>
      <c r="B77" s="4"/>
      <c r="C77" s="4"/>
      <c r="D77" s="4"/>
      <c r="E77" s="4"/>
    </row>
    <row r="78" spans="1:5" x14ac:dyDescent="0.3">
      <c r="A78" s="4"/>
      <c r="B78" s="4"/>
      <c r="C78" s="4"/>
      <c r="D78" s="4"/>
      <c r="E78" s="4"/>
    </row>
    <row r="79" spans="1:5" x14ac:dyDescent="0.3">
      <c r="A79" s="4"/>
      <c r="B79" s="4"/>
      <c r="C79" s="4"/>
      <c r="D79" s="4"/>
      <c r="E79" s="4"/>
    </row>
  </sheetData>
  <mergeCells count="2">
    <mergeCell ref="A2:D2"/>
    <mergeCell ref="A1:D1"/>
  </mergeCells>
  <phoneticPr fontId="0" type="noConversion"/>
  <pageMargins left="1.01" right="0.70866141732283472" top="0.74803149606299213" bottom="0.74803149606299213" header="0.31496062992125984" footer="0.31496062992125984"/>
  <pageSetup paperSize="9" orientation="landscape" horizontalDpi="300" verticalDpi="300" r:id="rId1"/>
  <headerFooter>
    <oddHeader>&amp;C11. számú melléklet az önkormányzat 2020. évi zárszámadásáról szóló 4/2021. (V.26.) önkormányzati rendelethez</oddHeader>
    <oddFooter>&amp;P. oldal, összesen: &amp;N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  <pageSetUpPr fitToPage="1"/>
  </sheetPr>
  <dimension ref="A1:D49"/>
  <sheetViews>
    <sheetView zoomScaleNormal="100" workbookViewId="0">
      <selection sqref="A1:IV1"/>
    </sheetView>
  </sheetViews>
  <sheetFormatPr defaultRowHeight="14.4" x14ac:dyDescent="0.3"/>
  <cols>
    <col min="1" max="1" width="65" customWidth="1"/>
    <col min="2" max="2" width="12.33203125" customWidth="1"/>
    <col min="3" max="3" width="14.44140625" customWidth="1"/>
    <col min="4" max="4" width="14.33203125" customWidth="1"/>
  </cols>
  <sheetData>
    <row r="1" spans="1:4" ht="30.75" customHeight="1" x14ac:dyDescent="0.35">
      <c r="A1" s="253" t="s">
        <v>951</v>
      </c>
      <c r="B1" s="252"/>
      <c r="C1" s="252"/>
      <c r="D1" s="252"/>
    </row>
    <row r="2" spans="1:4" ht="24" customHeight="1" x14ac:dyDescent="0.35">
      <c r="A2" s="224" t="s">
        <v>948</v>
      </c>
      <c r="B2" s="252"/>
      <c r="C2" s="252"/>
      <c r="D2" s="252"/>
    </row>
    <row r="3" spans="1:4" ht="18" x14ac:dyDescent="0.35">
      <c r="A3" s="46"/>
      <c r="B3" s="85"/>
      <c r="C3" s="85"/>
      <c r="D3" s="85"/>
    </row>
    <row r="4" spans="1:4" x14ac:dyDescent="0.3">
      <c r="A4" s="4" t="s">
        <v>11</v>
      </c>
      <c r="B4" s="4"/>
      <c r="C4" s="4"/>
      <c r="D4" s="4"/>
    </row>
    <row r="5" spans="1:4" ht="39.6" x14ac:dyDescent="0.3">
      <c r="A5" s="37" t="s">
        <v>551</v>
      </c>
      <c r="B5" s="97" t="s">
        <v>955</v>
      </c>
      <c r="C5" s="97" t="s">
        <v>9</v>
      </c>
      <c r="D5" s="97" t="s">
        <v>956</v>
      </c>
    </row>
    <row r="6" spans="1:4" x14ac:dyDescent="0.3">
      <c r="A6" s="186" t="s">
        <v>637</v>
      </c>
      <c r="B6" s="190">
        <v>9955045</v>
      </c>
      <c r="C6" s="190">
        <v>0</v>
      </c>
      <c r="D6" s="190">
        <v>12567794</v>
      </c>
    </row>
    <row r="7" spans="1:4" ht="26.4" x14ac:dyDescent="0.3">
      <c r="A7" s="186" t="s">
        <v>638</v>
      </c>
      <c r="B7" s="190">
        <v>279500</v>
      </c>
      <c r="C7" s="190">
        <v>0</v>
      </c>
      <c r="D7" s="190">
        <v>816268</v>
      </c>
    </row>
    <row r="8" spans="1:4" x14ac:dyDescent="0.3">
      <c r="A8" s="186" t="s">
        <v>639</v>
      </c>
      <c r="B8" s="190">
        <v>0</v>
      </c>
      <c r="C8" s="190">
        <v>0</v>
      </c>
      <c r="D8" s="190">
        <v>2000</v>
      </c>
    </row>
    <row r="9" spans="1:4" x14ac:dyDescent="0.3">
      <c r="A9" s="187" t="s">
        <v>640</v>
      </c>
      <c r="B9" s="191">
        <f>SUM(B6:B8)</f>
        <v>10234545</v>
      </c>
      <c r="C9" s="191">
        <v>0</v>
      </c>
      <c r="D9" s="191">
        <f>SUM(D6:D8)</f>
        <v>13386062</v>
      </c>
    </row>
    <row r="10" spans="1:4" x14ac:dyDescent="0.3">
      <c r="A10" s="186" t="s">
        <v>711</v>
      </c>
      <c r="B10" s="190">
        <v>0</v>
      </c>
      <c r="C10" s="190">
        <v>0</v>
      </c>
      <c r="D10" s="190">
        <v>0</v>
      </c>
    </row>
    <row r="11" spans="1:4" x14ac:dyDescent="0.3">
      <c r="A11" s="186" t="s">
        <v>712</v>
      </c>
      <c r="B11" s="190">
        <v>0</v>
      </c>
      <c r="C11" s="190">
        <v>0</v>
      </c>
      <c r="D11" s="190">
        <v>0</v>
      </c>
    </row>
    <row r="12" spans="1:4" x14ac:dyDescent="0.3">
      <c r="A12" s="187" t="s">
        <v>713</v>
      </c>
      <c r="B12" s="191">
        <v>0</v>
      </c>
      <c r="C12" s="191">
        <v>0</v>
      </c>
      <c r="D12" s="191">
        <v>0</v>
      </c>
    </row>
    <row r="13" spans="1:4" x14ac:dyDescent="0.3">
      <c r="A13" s="186" t="s">
        <v>641</v>
      </c>
      <c r="B13" s="190">
        <v>50115128</v>
      </c>
      <c r="C13" s="190">
        <v>0</v>
      </c>
      <c r="D13" s="190">
        <v>44208944</v>
      </c>
    </row>
    <row r="14" spans="1:4" x14ac:dyDescent="0.3">
      <c r="A14" s="186" t="s">
        <v>642</v>
      </c>
      <c r="B14" s="190">
        <v>52492970</v>
      </c>
      <c r="C14" s="190">
        <v>0</v>
      </c>
      <c r="D14" s="190">
        <v>54931975</v>
      </c>
    </row>
    <row r="15" spans="1:4" x14ac:dyDescent="0.3">
      <c r="A15" s="186" t="s">
        <v>714</v>
      </c>
      <c r="B15" s="190">
        <v>23299138</v>
      </c>
      <c r="C15" s="190">
        <v>0</v>
      </c>
      <c r="D15" s="190">
        <v>178355018</v>
      </c>
    </row>
    <row r="16" spans="1:4" x14ac:dyDescent="0.3">
      <c r="A16" s="186" t="s">
        <v>643</v>
      </c>
      <c r="B16" s="190">
        <v>2830633</v>
      </c>
      <c r="C16" s="190">
        <v>0</v>
      </c>
      <c r="D16" s="190">
        <v>1442197</v>
      </c>
    </row>
    <row r="17" spans="1:4" x14ac:dyDescent="0.3">
      <c r="A17" s="187" t="s">
        <v>644</v>
      </c>
      <c r="B17" s="191">
        <f>SUM(B13:B16)</f>
        <v>128737869</v>
      </c>
      <c r="C17" s="191">
        <v>0</v>
      </c>
      <c r="D17" s="191">
        <f>SUM(D13:D16)</f>
        <v>278938134</v>
      </c>
    </row>
    <row r="18" spans="1:4" x14ac:dyDescent="0.3">
      <c r="A18" s="186" t="s">
        <v>645</v>
      </c>
      <c r="B18" s="190">
        <v>5721549</v>
      </c>
      <c r="C18" s="190">
        <v>0</v>
      </c>
      <c r="D18" s="190">
        <v>4414026</v>
      </c>
    </row>
    <row r="19" spans="1:4" x14ac:dyDescent="0.3">
      <c r="A19" s="186" t="s">
        <v>646</v>
      </c>
      <c r="B19" s="190">
        <v>8789660</v>
      </c>
      <c r="C19" s="190">
        <v>0</v>
      </c>
      <c r="D19" s="190">
        <v>13686649</v>
      </c>
    </row>
    <row r="20" spans="1:4" x14ac:dyDescent="0.3">
      <c r="A20" s="186" t="s">
        <v>715</v>
      </c>
      <c r="B20" s="190">
        <v>0</v>
      </c>
      <c r="C20" s="190">
        <v>0</v>
      </c>
      <c r="D20" s="190">
        <v>0</v>
      </c>
    </row>
    <row r="21" spans="1:4" x14ac:dyDescent="0.3">
      <c r="A21" s="186" t="s">
        <v>647</v>
      </c>
      <c r="B21" s="190">
        <v>25797</v>
      </c>
      <c r="C21" s="190">
        <v>0</v>
      </c>
      <c r="D21" s="190">
        <v>122204</v>
      </c>
    </row>
    <row r="22" spans="1:4" x14ac:dyDescent="0.3">
      <c r="A22" s="187" t="s">
        <v>648</v>
      </c>
      <c r="B22" s="191">
        <f>SUM(B18:B21)</f>
        <v>14537006</v>
      </c>
      <c r="C22" s="191">
        <v>0</v>
      </c>
      <c r="D22" s="191">
        <f>SUM(D18:D21)</f>
        <v>18222879</v>
      </c>
    </row>
    <row r="23" spans="1:4" x14ac:dyDescent="0.3">
      <c r="A23" s="186" t="s">
        <v>649</v>
      </c>
      <c r="B23" s="190">
        <v>32690395</v>
      </c>
      <c r="C23" s="190">
        <v>0</v>
      </c>
      <c r="D23" s="190">
        <v>33418022</v>
      </c>
    </row>
    <row r="24" spans="1:4" x14ac:dyDescent="0.3">
      <c r="A24" s="186" t="s">
        <v>650</v>
      </c>
      <c r="B24" s="190">
        <v>4496278</v>
      </c>
      <c r="C24" s="190">
        <v>0</v>
      </c>
      <c r="D24" s="190">
        <v>7166687</v>
      </c>
    </row>
    <row r="25" spans="1:4" x14ac:dyDescent="0.3">
      <c r="A25" s="186" t="s">
        <v>651</v>
      </c>
      <c r="B25" s="190">
        <v>6161798</v>
      </c>
      <c r="C25" s="190">
        <v>0</v>
      </c>
      <c r="D25" s="190">
        <v>6272169</v>
      </c>
    </row>
    <row r="26" spans="1:4" x14ac:dyDescent="0.3">
      <c r="A26" s="187" t="s">
        <v>652</v>
      </c>
      <c r="B26" s="191">
        <f>SUM(B23:B25)</f>
        <v>43348471</v>
      </c>
      <c r="C26" s="191">
        <v>0</v>
      </c>
      <c r="D26" s="191">
        <f>SUM(D23:D25)</f>
        <v>46856878</v>
      </c>
    </row>
    <row r="27" spans="1:4" x14ac:dyDescent="0.3">
      <c r="A27" s="187" t="s">
        <v>653</v>
      </c>
      <c r="B27" s="191">
        <v>12134382</v>
      </c>
      <c r="C27" s="191">
        <v>0</v>
      </c>
      <c r="D27" s="191">
        <v>15778613</v>
      </c>
    </row>
    <row r="28" spans="1:4" x14ac:dyDescent="0.3">
      <c r="A28" s="187" t="s">
        <v>654</v>
      </c>
      <c r="B28" s="191">
        <v>45892792</v>
      </c>
      <c r="C28" s="191">
        <v>0</v>
      </c>
      <c r="D28" s="191">
        <v>69865211</v>
      </c>
    </row>
    <row r="29" spans="1:4" x14ac:dyDescent="0.3">
      <c r="A29" s="187" t="s">
        <v>655</v>
      </c>
      <c r="B29" s="191">
        <v>23059763</v>
      </c>
      <c r="C29" s="191">
        <v>0</v>
      </c>
      <c r="D29" s="191">
        <v>141600615</v>
      </c>
    </row>
    <row r="30" spans="1:4" x14ac:dyDescent="0.3">
      <c r="A30" s="186" t="s">
        <v>716</v>
      </c>
      <c r="B30" s="190">
        <v>0</v>
      </c>
      <c r="C30" s="190">
        <v>0</v>
      </c>
      <c r="D30" s="190">
        <v>0</v>
      </c>
    </row>
    <row r="31" spans="1:4" ht="26.4" x14ac:dyDescent="0.3">
      <c r="A31" s="186" t="s">
        <v>717</v>
      </c>
      <c r="B31" s="190">
        <v>0</v>
      </c>
      <c r="C31" s="190">
        <v>0</v>
      </c>
      <c r="D31" s="190">
        <v>0</v>
      </c>
    </row>
    <row r="32" spans="1:4" ht="26.4" x14ac:dyDescent="0.3">
      <c r="A32" s="186" t="s">
        <v>718</v>
      </c>
      <c r="B32" s="190">
        <v>0</v>
      </c>
      <c r="C32" s="190">
        <v>0</v>
      </c>
      <c r="D32" s="190">
        <v>0</v>
      </c>
    </row>
    <row r="33" spans="1:4" ht="26.4" x14ac:dyDescent="0.3">
      <c r="A33" s="186" t="s">
        <v>656</v>
      </c>
      <c r="B33" s="190">
        <v>23</v>
      </c>
      <c r="C33" s="190">
        <v>0</v>
      </c>
      <c r="D33" s="190">
        <v>18</v>
      </c>
    </row>
    <row r="34" spans="1:4" x14ac:dyDescent="0.3">
      <c r="A34" s="186" t="s">
        <v>719</v>
      </c>
      <c r="B34" s="190">
        <v>0</v>
      </c>
      <c r="C34" s="190">
        <v>0</v>
      </c>
      <c r="D34" s="190">
        <v>0</v>
      </c>
    </row>
    <row r="35" spans="1:4" ht="26.4" x14ac:dyDescent="0.3">
      <c r="A35" s="186" t="s">
        <v>720</v>
      </c>
      <c r="B35" s="190">
        <v>0</v>
      </c>
      <c r="C35" s="190">
        <v>0</v>
      </c>
      <c r="D35" s="190">
        <v>0</v>
      </c>
    </row>
    <row r="36" spans="1:4" ht="26.4" x14ac:dyDescent="0.3">
      <c r="A36" s="186" t="s">
        <v>721</v>
      </c>
      <c r="B36" s="190">
        <v>0</v>
      </c>
      <c r="C36" s="190">
        <v>0</v>
      </c>
      <c r="D36" s="190">
        <v>0</v>
      </c>
    </row>
    <row r="37" spans="1:4" ht="26.4" x14ac:dyDescent="0.3">
      <c r="A37" s="187" t="s">
        <v>657</v>
      </c>
      <c r="B37" s="191">
        <v>23</v>
      </c>
      <c r="C37" s="191">
        <v>0</v>
      </c>
      <c r="D37" s="191">
        <v>18</v>
      </c>
    </row>
    <row r="38" spans="1:4" x14ac:dyDescent="0.3">
      <c r="A38" s="186" t="s">
        <v>722</v>
      </c>
      <c r="B38" s="190">
        <v>0</v>
      </c>
      <c r="C38" s="190">
        <v>0</v>
      </c>
      <c r="D38" s="190">
        <v>0</v>
      </c>
    </row>
    <row r="39" spans="1:4" ht="26.4" x14ac:dyDescent="0.3">
      <c r="A39" s="186" t="s">
        <v>723</v>
      </c>
      <c r="B39" s="190">
        <v>0</v>
      </c>
      <c r="C39" s="190">
        <v>0</v>
      </c>
      <c r="D39" s="190">
        <v>0</v>
      </c>
    </row>
    <row r="40" spans="1:4" x14ac:dyDescent="0.3">
      <c r="A40" s="186" t="s">
        <v>724</v>
      </c>
      <c r="B40" s="190">
        <v>0</v>
      </c>
      <c r="C40" s="190">
        <v>0</v>
      </c>
      <c r="D40" s="190">
        <v>0</v>
      </c>
    </row>
    <row r="41" spans="1:4" x14ac:dyDescent="0.3">
      <c r="A41" s="186" t="s">
        <v>725</v>
      </c>
      <c r="B41" s="190">
        <v>0</v>
      </c>
      <c r="C41" s="190">
        <v>0</v>
      </c>
      <c r="D41" s="190">
        <v>0</v>
      </c>
    </row>
    <row r="42" spans="1:4" x14ac:dyDescent="0.3">
      <c r="A42" s="186" t="s">
        <v>726</v>
      </c>
      <c r="B42" s="190">
        <v>0</v>
      </c>
      <c r="C42" s="190">
        <v>0</v>
      </c>
      <c r="D42" s="190">
        <v>0</v>
      </c>
    </row>
    <row r="43" spans="1:4" x14ac:dyDescent="0.3">
      <c r="A43" s="186" t="s">
        <v>727</v>
      </c>
      <c r="B43" s="190">
        <v>0</v>
      </c>
      <c r="C43" s="190">
        <v>0</v>
      </c>
      <c r="D43" s="190">
        <v>0</v>
      </c>
    </row>
    <row r="44" spans="1:4" x14ac:dyDescent="0.3">
      <c r="A44" s="186" t="s">
        <v>728</v>
      </c>
      <c r="B44" s="190">
        <v>0</v>
      </c>
      <c r="C44" s="190">
        <v>0</v>
      </c>
      <c r="D44" s="190">
        <v>0</v>
      </c>
    </row>
    <row r="45" spans="1:4" ht="26.4" x14ac:dyDescent="0.3">
      <c r="A45" s="186" t="s">
        <v>729</v>
      </c>
      <c r="B45" s="190">
        <v>0</v>
      </c>
      <c r="C45" s="190">
        <v>0</v>
      </c>
      <c r="D45" s="190">
        <v>0</v>
      </c>
    </row>
    <row r="46" spans="1:4" ht="26.4" x14ac:dyDescent="0.3">
      <c r="A46" s="186" t="s">
        <v>730</v>
      </c>
      <c r="B46" s="190">
        <v>0</v>
      </c>
      <c r="C46" s="190">
        <v>0</v>
      </c>
      <c r="D46" s="190">
        <v>0</v>
      </c>
    </row>
    <row r="47" spans="1:4" x14ac:dyDescent="0.3">
      <c r="A47" s="187" t="s">
        <v>731</v>
      </c>
      <c r="B47" s="191">
        <v>0</v>
      </c>
      <c r="C47" s="191">
        <v>0</v>
      </c>
      <c r="D47" s="191">
        <v>0</v>
      </c>
    </row>
    <row r="48" spans="1:4" x14ac:dyDescent="0.3">
      <c r="A48" s="187" t="s">
        <v>658</v>
      </c>
      <c r="B48" s="191">
        <v>23</v>
      </c>
      <c r="C48" s="191">
        <v>0</v>
      </c>
      <c r="D48" s="191">
        <v>18</v>
      </c>
    </row>
    <row r="49" spans="1:4" x14ac:dyDescent="0.3">
      <c r="A49" s="187" t="s">
        <v>659</v>
      </c>
      <c r="B49" s="191">
        <v>23059786</v>
      </c>
      <c r="C49" s="191">
        <v>0</v>
      </c>
      <c r="D49" s="191">
        <v>141600633</v>
      </c>
    </row>
  </sheetData>
  <mergeCells count="2">
    <mergeCell ref="A1:D1"/>
    <mergeCell ref="A2:D2"/>
  </mergeCells>
  <phoneticPr fontId="0" type="noConversion"/>
  <pageMargins left="0.56999999999999995" right="0.4" top="0.53" bottom="0.74803149606299213" header="0.31496062992125984" footer="0.31496062992125984"/>
  <pageSetup paperSize="9" scale="89" orientation="portrait" horizontalDpi="300" verticalDpi="300" r:id="rId1"/>
  <headerFooter>
    <oddHeader>&amp;C12. számú melléklet az önkormányzat 2020. évi zárszámadásáról szóló 4/2021. (V.26.) önkormányzati rendelethez</oddHeader>
    <oddFooter>&amp;P. oldal, összesen: &amp;N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  <pageSetUpPr fitToPage="1"/>
  </sheetPr>
  <dimension ref="A1:D49"/>
  <sheetViews>
    <sheetView zoomScaleNormal="100" workbookViewId="0">
      <selection activeCell="B26" sqref="B26"/>
    </sheetView>
  </sheetViews>
  <sheetFormatPr defaultRowHeight="14.4" x14ac:dyDescent="0.3"/>
  <cols>
    <col min="1" max="1" width="65" customWidth="1"/>
    <col min="2" max="2" width="12.33203125" customWidth="1"/>
    <col min="3" max="3" width="14.44140625" customWidth="1"/>
    <col min="4" max="4" width="14.33203125" customWidth="1"/>
  </cols>
  <sheetData>
    <row r="1" spans="1:4" ht="27" customHeight="1" x14ac:dyDescent="0.35">
      <c r="A1" s="253" t="s">
        <v>951</v>
      </c>
      <c r="B1" s="253"/>
      <c r="C1" s="253"/>
      <c r="D1" s="253"/>
    </row>
    <row r="2" spans="1:4" ht="29.25" customHeight="1" x14ac:dyDescent="0.35">
      <c r="A2" s="224" t="s">
        <v>948</v>
      </c>
      <c r="B2" s="252"/>
      <c r="C2" s="252"/>
      <c r="D2" s="252"/>
    </row>
    <row r="3" spans="1:4" ht="18" x14ac:dyDescent="0.35">
      <c r="A3" s="46"/>
      <c r="B3" s="85"/>
      <c r="C3" s="85"/>
      <c r="D3" s="85"/>
    </row>
    <row r="4" spans="1:4" x14ac:dyDescent="0.3">
      <c r="A4" s="4" t="s">
        <v>553</v>
      </c>
      <c r="B4" s="4"/>
      <c r="C4" s="4"/>
      <c r="D4" s="4"/>
    </row>
    <row r="5" spans="1:4" ht="39.6" x14ac:dyDescent="0.3">
      <c r="A5" s="37" t="s">
        <v>551</v>
      </c>
      <c r="B5" s="97" t="s">
        <v>955</v>
      </c>
      <c r="C5" s="97" t="s">
        <v>9</v>
      </c>
      <c r="D5" s="97" t="s">
        <v>956</v>
      </c>
    </row>
    <row r="6" spans="1:4" x14ac:dyDescent="0.3">
      <c r="A6" s="186" t="s">
        <v>637</v>
      </c>
      <c r="B6" s="190">
        <v>0</v>
      </c>
      <c r="C6" s="190">
        <v>0</v>
      </c>
      <c r="D6" s="190">
        <v>0</v>
      </c>
    </row>
    <row r="7" spans="1:4" ht="26.4" x14ac:dyDescent="0.3">
      <c r="A7" s="186" t="s">
        <v>638</v>
      </c>
      <c r="B7" s="190">
        <v>41660</v>
      </c>
      <c r="C7" s="190">
        <v>0</v>
      </c>
      <c r="D7" s="190">
        <v>44980</v>
      </c>
    </row>
    <row r="8" spans="1:4" x14ac:dyDescent="0.3">
      <c r="A8" s="186" t="s">
        <v>639</v>
      </c>
      <c r="B8" s="190">
        <v>0</v>
      </c>
      <c r="C8" s="190">
        <v>0</v>
      </c>
      <c r="D8" s="190">
        <v>0</v>
      </c>
    </row>
    <row r="9" spans="1:4" x14ac:dyDescent="0.3">
      <c r="A9" s="187" t="s">
        <v>640</v>
      </c>
      <c r="B9" s="191">
        <f>SUM(B6:B8)</f>
        <v>41660</v>
      </c>
      <c r="C9" s="191">
        <v>0</v>
      </c>
      <c r="D9" s="191">
        <f>SUM(D6:D8)</f>
        <v>44980</v>
      </c>
    </row>
    <row r="10" spans="1:4" x14ac:dyDescent="0.3">
      <c r="A10" s="186" t="s">
        <v>711</v>
      </c>
      <c r="B10" s="190">
        <v>0</v>
      </c>
      <c r="C10" s="190">
        <v>0</v>
      </c>
      <c r="D10" s="190">
        <v>0</v>
      </c>
    </row>
    <row r="11" spans="1:4" x14ac:dyDescent="0.3">
      <c r="A11" s="186" t="s">
        <v>712</v>
      </c>
      <c r="B11" s="190">
        <v>0</v>
      </c>
      <c r="C11" s="190">
        <v>0</v>
      </c>
      <c r="D11" s="190">
        <v>0</v>
      </c>
    </row>
    <row r="12" spans="1:4" x14ac:dyDescent="0.3">
      <c r="A12" s="187" t="s">
        <v>713</v>
      </c>
      <c r="B12" s="191">
        <v>0</v>
      </c>
      <c r="C12" s="191">
        <v>0</v>
      </c>
      <c r="D12" s="191">
        <v>0</v>
      </c>
    </row>
    <row r="13" spans="1:4" x14ac:dyDescent="0.3">
      <c r="A13" s="186" t="s">
        <v>641</v>
      </c>
      <c r="B13" s="190">
        <v>18933727</v>
      </c>
      <c r="C13" s="190">
        <v>0</v>
      </c>
      <c r="D13" s="190">
        <v>16082000</v>
      </c>
    </row>
    <row r="14" spans="1:4" x14ac:dyDescent="0.3">
      <c r="A14" s="186" t="s">
        <v>642</v>
      </c>
      <c r="B14" s="190">
        <v>0</v>
      </c>
      <c r="C14" s="190">
        <v>0</v>
      </c>
      <c r="D14" s="190">
        <v>0</v>
      </c>
    </row>
    <row r="15" spans="1:4" x14ac:dyDescent="0.3">
      <c r="A15" s="186" t="s">
        <v>714</v>
      </c>
      <c r="B15" s="190">
        <v>0</v>
      </c>
      <c r="C15" s="190">
        <v>0</v>
      </c>
      <c r="D15" s="190">
        <v>0</v>
      </c>
    </row>
    <row r="16" spans="1:4" x14ac:dyDescent="0.3">
      <c r="A16" s="186" t="s">
        <v>643</v>
      </c>
      <c r="B16" s="190">
        <v>1638</v>
      </c>
      <c r="C16" s="190">
        <v>0</v>
      </c>
      <c r="D16" s="190">
        <v>239841</v>
      </c>
    </row>
    <row r="17" spans="1:4" x14ac:dyDescent="0.3">
      <c r="A17" s="187" t="s">
        <v>644</v>
      </c>
      <c r="B17" s="191">
        <f>SUM(B13:B16)</f>
        <v>18935365</v>
      </c>
      <c r="C17" s="191">
        <v>0</v>
      </c>
      <c r="D17" s="191">
        <f>SUM(D13:D16)</f>
        <v>16321841</v>
      </c>
    </row>
    <row r="18" spans="1:4" x14ac:dyDescent="0.3">
      <c r="A18" s="186" t="s">
        <v>645</v>
      </c>
      <c r="B18" s="190">
        <v>677523</v>
      </c>
      <c r="C18" s="190">
        <v>0</v>
      </c>
      <c r="D18" s="190">
        <v>1052109</v>
      </c>
    </row>
    <row r="19" spans="1:4" x14ac:dyDescent="0.3">
      <c r="A19" s="186" t="s">
        <v>646</v>
      </c>
      <c r="B19" s="190">
        <v>4066891</v>
      </c>
      <c r="C19" s="190">
        <v>0</v>
      </c>
      <c r="D19" s="190">
        <v>3556118</v>
      </c>
    </row>
    <row r="20" spans="1:4" x14ac:dyDescent="0.3">
      <c r="A20" s="186" t="s">
        <v>715</v>
      </c>
      <c r="B20" s="190">
        <v>0</v>
      </c>
      <c r="C20" s="190">
        <v>0</v>
      </c>
      <c r="D20" s="190">
        <v>0</v>
      </c>
    </row>
    <row r="21" spans="1:4" x14ac:dyDescent="0.3">
      <c r="A21" s="186" t="s">
        <v>647</v>
      </c>
      <c r="B21" s="190">
        <v>0</v>
      </c>
      <c r="C21" s="190">
        <v>0</v>
      </c>
      <c r="D21" s="190">
        <v>0</v>
      </c>
    </row>
    <row r="22" spans="1:4" x14ac:dyDescent="0.3">
      <c r="A22" s="187" t="s">
        <v>648</v>
      </c>
      <c r="B22" s="191">
        <f>SUM(B18:B21)</f>
        <v>4744414</v>
      </c>
      <c r="C22" s="191">
        <v>0</v>
      </c>
      <c r="D22" s="191">
        <f>SUM(D18:D21)</f>
        <v>4608227</v>
      </c>
    </row>
    <row r="23" spans="1:4" x14ac:dyDescent="0.3">
      <c r="A23" s="186" t="s">
        <v>649</v>
      </c>
      <c r="B23" s="190">
        <v>10072257</v>
      </c>
      <c r="C23" s="190">
        <v>0</v>
      </c>
      <c r="D23" s="190">
        <v>8573421</v>
      </c>
    </row>
    <row r="24" spans="1:4" x14ac:dyDescent="0.3">
      <c r="A24" s="186" t="s">
        <v>650</v>
      </c>
      <c r="B24" s="190">
        <v>232850</v>
      </c>
      <c r="C24" s="190">
        <v>0</v>
      </c>
      <c r="D24" s="190">
        <v>175954</v>
      </c>
    </row>
    <row r="25" spans="1:4" x14ac:dyDescent="0.3">
      <c r="A25" s="186" t="s">
        <v>651</v>
      </c>
      <c r="B25" s="190">
        <v>1898912</v>
      </c>
      <c r="C25" s="190">
        <v>0</v>
      </c>
      <c r="D25" s="190">
        <v>1443295</v>
      </c>
    </row>
    <row r="26" spans="1:4" x14ac:dyDescent="0.3">
      <c r="A26" s="187" t="s">
        <v>652</v>
      </c>
      <c r="B26" s="191">
        <f>SUM(B23:B25)</f>
        <v>12204019</v>
      </c>
      <c r="C26" s="191">
        <v>0</v>
      </c>
      <c r="D26" s="191">
        <f>SUM(D23:D25)</f>
        <v>10192670</v>
      </c>
    </row>
    <row r="27" spans="1:4" x14ac:dyDescent="0.3">
      <c r="A27" s="187" t="s">
        <v>653</v>
      </c>
      <c r="B27" s="191">
        <v>413574</v>
      </c>
      <c r="C27" s="191">
        <v>0</v>
      </c>
      <c r="D27" s="191">
        <v>327860</v>
      </c>
    </row>
    <row r="28" spans="1:4" x14ac:dyDescent="0.3">
      <c r="A28" s="187" t="s">
        <v>654</v>
      </c>
      <c r="B28" s="191">
        <v>2692447</v>
      </c>
      <c r="C28" s="191">
        <v>0</v>
      </c>
      <c r="D28" s="191">
        <v>1292252</v>
      </c>
    </row>
    <row r="29" spans="1:4" x14ac:dyDescent="0.3">
      <c r="A29" s="187" t="s">
        <v>655</v>
      </c>
      <c r="B29" s="191">
        <v>-1077429</v>
      </c>
      <c r="C29" s="191">
        <v>0</v>
      </c>
      <c r="D29" s="191">
        <v>-54188</v>
      </c>
    </row>
    <row r="30" spans="1:4" x14ac:dyDescent="0.3">
      <c r="A30" s="186" t="s">
        <v>716</v>
      </c>
      <c r="B30" s="190">
        <v>0</v>
      </c>
      <c r="C30" s="190">
        <v>0</v>
      </c>
      <c r="D30" s="190">
        <v>0</v>
      </c>
    </row>
    <row r="31" spans="1:4" ht="26.4" x14ac:dyDescent="0.3">
      <c r="A31" s="186" t="s">
        <v>717</v>
      </c>
      <c r="B31" s="190">
        <v>0</v>
      </c>
      <c r="C31" s="190">
        <v>0</v>
      </c>
      <c r="D31" s="190">
        <v>0</v>
      </c>
    </row>
    <row r="32" spans="1:4" ht="26.4" x14ac:dyDescent="0.3">
      <c r="A32" s="186" t="s">
        <v>718</v>
      </c>
      <c r="B32" s="190">
        <v>0</v>
      </c>
      <c r="C32" s="190">
        <v>0</v>
      </c>
      <c r="D32" s="190">
        <v>0</v>
      </c>
    </row>
    <row r="33" spans="1:4" ht="26.4" x14ac:dyDescent="0.3">
      <c r="A33" s="186" t="s">
        <v>656</v>
      </c>
      <c r="B33" s="190">
        <v>1</v>
      </c>
      <c r="C33" s="190">
        <v>0</v>
      </c>
      <c r="D33" s="190">
        <v>0</v>
      </c>
    </row>
    <row r="34" spans="1:4" x14ac:dyDescent="0.3">
      <c r="A34" s="186" t="s">
        <v>719</v>
      </c>
      <c r="B34" s="190">
        <v>0</v>
      </c>
      <c r="C34" s="190">
        <v>0</v>
      </c>
      <c r="D34" s="190">
        <v>0</v>
      </c>
    </row>
    <row r="35" spans="1:4" ht="26.4" x14ac:dyDescent="0.3">
      <c r="A35" s="186" t="s">
        <v>720</v>
      </c>
      <c r="B35" s="190">
        <v>0</v>
      </c>
      <c r="C35" s="190">
        <v>0</v>
      </c>
      <c r="D35" s="190">
        <v>0</v>
      </c>
    </row>
    <row r="36" spans="1:4" ht="26.4" x14ac:dyDescent="0.3">
      <c r="A36" s="186" t="s">
        <v>721</v>
      </c>
      <c r="B36" s="190">
        <v>0</v>
      </c>
      <c r="C36" s="190">
        <v>0</v>
      </c>
      <c r="D36" s="190">
        <v>0</v>
      </c>
    </row>
    <row r="37" spans="1:4" ht="26.4" x14ac:dyDescent="0.3">
      <c r="A37" s="187" t="s">
        <v>657</v>
      </c>
      <c r="B37" s="191">
        <v>1</v>
      </c>
      <c r="C37" s="191">
        <v>0</v>
      </c>
      <c r="D37" s="191">
        <v>0</v>
      </c>
    </row>
    <row r="38" spans="1:4" x14ac:dyDescent="0.3">
      <c r="A38" s="186" t="s">
        <v>722</v>
      </c>
      <c r="B38" s="190">
        <v>0</v>
      </c>
      <c r="C38" s="190">
        <v>0</v>
      </c>
      <c r="D38" s="190">
        <v>0</v>
      </c>
    </row>
    <row r="39" spans="1:4" ht="26.4" x14ac:dyDescent="0.3">
      <c r="A39" s="186" t="s">
        <v>723</v>
      </c>
      <c r="B39" s="190">
        <v>0</v>
      </c>
      <c r="C39" s="190">
        <v>0</v>
      </c>
      <c r="D39" s="190">
        <v>0</v>
      </c>
    </row>
    <row r="40" spans="1:4" x14ac:dyDescent="0.3">
      <c r="A40" s="186" t="s">
        <v>724</v>
      </c>
      <c r="B40" s="190">
        <v>0</v>
      </c>
      <c r="C40" s="190">
        <v>0</v>
      </c>
      <c r="D40" s="190">
        <v>0</v>
      </c>
    </row>
    <row r="41" spans="1:4" x14ac:dyDescent="0.3">
      <c r="A41" s="186" t="s">
        <v>725</v>
      </c>
      <c r="B41" s="190">
        <v>0</v>
      </c>
      <c r="C41" s="190">
        <v>0</v>
      </c>
      <c r="D41" s="190">
        <v>0</v>
      </c>
    </row>
    <row r="42" spans="1:4" x14ac:dyDescent="0.3">
      <c r="A42" s="186" t="s">
        <v>726</v>
      </c>
      <c r="B42" s="190">
        <v>0</v>
      </c>
      <c r="C42" s="190">
        <v>0</v>
      </c>
      <c r="D42" s="190">
        <v>0</v>
      </c>
    </row>
    <row r="43" spans="1:4" x14ac:dyDescent="0.3">
      <c r="A43" s="186" t="s">
        <v>727</v>
      </c>
      <c r="B43" s="190">
        <v>0</v>
      </c>
      <c r="C43" s="190">
        <v>0</v>
      </c>
      <c r="D43" s="190">
        <v>0</v>
      </c>
    </row>
    <row r="44" spans="1:4" x14ac:dyDescent="0.3">
      <c r="A44" s="186" t="s">
        <v>728</v>
      </c>
      <c r="B44" s="190">
        <v>0</v>
      </c>
      <c r="C44" s="190">
        <v>0</v>
      </c>
      <c r="D44" s="190">
        <v>0</v>
      </c>
    </row>
    <row r="45" spans="1:4" ht="26.4" x14ac:dyDescent="0.3">
      <c r="A45" s="186" t="s">
        <v>729</v>
      </c>
      <c r="B45" s="190">
        <v>0</v>
      </c>
      <c r="C45" s="190">
        <v>0</v>
      </c>
      <c r="D45" s="190">
        <v>0</v>
      </c>
    </row>
    <row r="46" spans="1:4" ht="26.4" x14ac:dyDescent="0.3">
      <c r="A46" s="186" t="s">
        <v>730</v>
      </c>
      <c r="B46" s="190">
        <v>0</v>
      </c>
      <c r="C46" s="190">
        <v>0</v>
      </c>
      <c r="D46" s="190">
        <v>0</v>
      </c>
    </row>
    <row r="47" spans="1:4" x14ac:dyDescent="0.3">
      <c r="A47" s="187" t="s">
        <v>731</v>
      </c>
      <c r="B47" s="191">
        <v>0</v>
      </c>
      <c r="C47" s="191">
        <v>0</v>
      </c>
      <c r="D47" s="191">
        <v>0</v>
      </c>
    </row>
    <row r="48" spans="1:4" x14ac:dyDescent="0.3">
      <c r="A48" s="187" t="s">
        <v>658</v>
      </c>
      <c r="B48" s="191">
        <v>1</v>
      </c>
      <c r="C48" s="191">
        <v>0</v>
      </c>
      <c r="D48" s="191">
        <v>0</v>
      </c>
    </row>
    <row r="49" spans="1:4" x14ac:dyDescent="0.3">
      <c r="A49" s="187" t="s">
        <v>659</v>
      </c>
      <c r="B49" s="191">
        <v>-1077428</v>
      </c>
      <c r="C49" s="191">
        <v>0</v>
      </c>
      <c r="D49" s="191">
        <v>-54188</v>
      </c>
    </row>
  </sheetData>
  <mergeCells count="2">
    <mergeCell ref="A1:D1"/>
    <mergeCell ref="A2:D2"/>
  </mergeCells>
  <phoneticPr fontId="0" type="noConversion"/>
  <pageMargins left="0.56999999999999995" right="0.53" top="0.49" bottom="0.62" header="0.31496062992125984" footer="0.31496062992125984"/>
  <pageSetup paperSize="9" scale="87" orientation="portrait" horizontalDpi="300" verticalDpi="300" r:id="rId1"/>
  <headerFooter>
    <oddHeader>&amp;C12. számú melléklet az önkormányzat 2020. évi zárszámadásáról szóló 4/2021. (V.26.) önkormányzati rendelethez</oddHeader>
    <oddFooter>&amp;P. oldal, összesen: &amp;N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</sheetPr>
  <dimension ref="A1:F258"/>
  <sheetViews>
    <sheetView zoomScaleNormal="100" workbookViewId="0">
      <selection activeCell="C23" sqref="C23"/>
    </sheetView>
  </sheetViews>
  <sheetFormatPr defaultRowHeight="14.4" x14ac:dyDescent="0.3"/>
  <cols>
    <col min="1" max="1" width="73.109375" customWidth="1"/>
    <col min="2" max="2" width="14.88671875" customWidth="1"/>
    <col min="3" max="3" width="17.33203125" customWidth="1"/>
    <col min="4" max="4" width="19.109375" customWidth="1"/>
  </cols>
  <sheetData>
    <row r="1" spans="1:6" ht="29.25" customHeight="1" x14ac:dyDescent="0.35">
      <c r="A1" s="253" t="s">
        <v>951</v>
      </c>
      <c r="B1" s="221"/>
      <c r="C1" s="221"/>
      <c r="D1" s="221"/>
      <c r="E1" s="84"/>
      <c r="F1" s="52"/>
    </row>
    <row r="2" spans="1:6" ht="30" customHeight="1" x14ac:dyDescent="0.35">
      <c r="A2" s="224" t="s">
        <v>950</v>
      </c>
      <c r="B2" s="221"/>
      <c r="C2" s="221"/>
      <c r="D2" s="221"/>
      <c r="E2" s="47"/>
      <c r="F2" s="52"/>
    </row>
    <row r="3" spans="1:6" x14ac:dyDescent="0.3">
      <c r="A3" s="4" t="s">
        <v>11</v>
      </c>
      <c r="B3" s="4"/>
      <c r="C3" s="4"/>
      <c r="D3" s="4"/>
      <c r="E3" s="4"/>
      <c r="F3" s="4"/>
    </row>
    <row r="4" spans="1:6" ht="26.4" x14ac:dyDescent="0.3">
      <c r="A4" s="37" t="s">
        <v>551</v>
      </c>
      <c r="B4" s="97" t="s">
        <v>955</v>
      </c>
      <c r="C4" s="97" t="s">
        <v>9</v>
      </c>
      <c r="D4" s="97" t="s">
        <v>956</v>
      </c>
      <c r="E4" s="4"/>
      <c r="F4" s="4"/>
    </row>
    <row r="5" spans="1:6" x14ac:dyDescent="0.3">
      <c r="A5" s="186" t="s">
        <v>732</v>
      </c>
      <c r="B5" s="190">
        <v>0</v>
      </c>
      <c r="C5" s="190">
        <v>0</v>
      </c>
      <c r="D5" s="190">
        <v>0</v>
      </c>
      <c r="E5" s="4"/>
      <c r="F5" s="4"/>
    </row>
    <row r="6" spans="1:6" x14ac:dyDescent="0.3">
      <c r="A6" s="186" t="s">
        <v>660</v>
      </c>
      <c r="B6" s="190">
        <v>8284291</v>
      </c>
      <c r="C6" s="190">
        <v>0</v>
      </c>
      <c r="D6" s="190">
        <v>4985109</v>
      </c>
      <c r="E6" s="4"/>
      <c r="F6" s="4"/>
    </row>
    <row r="7" spans="1:6" x14ac:dyDescent="0.3">
      <c r="A7" s="186" t="s">
        <v>733</v>
      </c>
      <c r="B7" s="190">
        <v>0</v>
      </c>
      <c r="C7" s="190">
        <v>0</v>
      </c>
      <c r="D7" s="190">
        <v>0</v>
      </c>
      <c r="E7" s="4"/>
      <c r="F7" s="4"/>
    </row>
    <row r="8" spans="1:6" x14ac:dyDescent="0.3">
      <c r="A8" s="187" t="s">
        <v>661</v>
      </c>
      <c r="B8" s="191">
        <f>SUM(B5:B7)</f>
        <v>8284291</v>
      </c>
      <c r="C8" s="191">
        <v>0</v>
      </c>
      <c r="D8" s="191">
        <f>SUM(D5:D7)</f>
        <v>4985109</v>
      </c>
      <c r="E8" s="4"/>
      <c r="F8" s="4"/>
    </row>
    <row r="9" spans="1:6" x14ac:dyDescent="0.3">
      <c r="A9" s="186" t="s">
        <v>662</v>
      </c>
      <c r="B9" s="190">
        <v>259910531</v>
      </c>
      <c r="C9" s="190">
        <v>0</v>
      </c>
      <c r="D9" s="190">
        <v>365732655</v>
      </c>
      <c r="E9" s="4"/>
      <c r="F9" s="4"/>
    </row>
    <row r="10" spans="1:6" x14ac:dyDescent="0.3">
      <c r="A10" s="186" t="s">
        <v>663</v>
      </c>
      <c r="B10" s="190">
        <v>10309135</v>
      </c>
      <c r="C10" s="190">
        <v>0</v>
      </c>
      <c r="D10" s="190">
        <v>8377493</v>
      </c>
      <c r="E10" s="4"/>
      <c r="F10" s="4"/>
    </row>
    <row r="11" spans="1:6" x14ac:dyDescent="0.3">
      <c r="A11" s="186" t="s">
        <v>734</v>
      </c>
      <c r="B11" s="190">
        <v>0</v>
      </c>
      <c r="C11" s="190">
        <v>0</v>
      </c>
      <c r="D11" s="190">
        <v>0</v>
      </c>
      <c r="E11" s="4"/>
      <c r="F11" s="4"/>
    </row>
    <row r="12" spans="1:6" x14ac:dyDescent="0.3">
      <c r="A12" s="186" t="s">
        <v>735</v>
      </c>
      <c r="B12" s="190">
        <v>15236731</v>
      </c>
      <c r="C12" s="190">
        <v>0</v>
      </c>
      <c r="D12" s="190">
        <v>0</v>
      </c>
      <c r="E12" s="4"/>
      <c r="F12" s="4"/>
    </row>
    <row r="13" spans="1:6" x14ac:dyDescent="0.3">
      <c r="A13" s="186" t="s">
        <v>736</v>
      </c>
      <c r="B13" s="190">
        <v>0</v>
      </c>
      <c r="C13" s="190">
        <v>0</v>
      </c>
      <c r="D13" s="190">
        <v>0</v>
      </c>
      <c r="E13" s="4"/>
      <c r="F13" s="4"/>
    </row>
    <row r="14" spans="1:6" x14ac:dyDescent="0.3">
      <c r="A14" s="187" t="s">
        <v>664</v>
      </c>
      <c r="B14" s="191">
        <f>SUM(B9:B13)</f>
        <v>285456397</v>
      </c>
      <c r="C14" s="191">
        <v>0</v>
      </c>
      <c r="D14" s="191">
        <f>SUM(D9:D13)</f>
        <v>374110148</v>
      </c>
      <c r="E14" s="4"/>
      <c r="F14" s="4"/>
    </row>
    <row r="15" spans="1:6" x14ac:dyDescent="0.3">
      <c r="A15" s="186" t="s">
        <v>665</v>
      </c>
      <c r="B15" s="190">
        <v>3443180</v>
      </c>
      <c r="C15" s="190">
        <v>0</v>
      </c>
      <c r="D15" s="190">
        <v>3443180</v>
      </c>
      <c r="E15" s="4"/>
      <c r="F15" s="4"/>
    </row>
    <row r="16" spans="1:6" x14ac:dyDescent="0.3">
      <c r="A16" s="186" t="s">
        <v>737</v>
      </c>
      <c r="B16" s="190">
        <v>0</v>
      </c>
      <c r="C16" s="190">
        <v>0</v>
      </c>
      <c r="D16" s="190">
        <v>0</v>
      </c>
      <c r="E16" s="4"/>
      <c r="F16" s="4"/>
    </row>
    <row r="17" spans="1:6" x14ac:dyDescent="0.3">
      <c r="A17" s="186" t="s">
        <v>666</v>
      </c>
      <c r="B17" s="190">
        <v>3443180</v>
      </c>
      <c r="C17" s="190">
        <v>0</v>
      </c>
      <c r="D17" s="190">
        <v>3443180</v>
      </c>
      <c r="E17" s="4"/>
      <c r="F17" s="4"/>
    </row>
    <row r="18" spans="1:6" x14ac:dyDescent="0.3">
      <c r="A18" s="186" t="s">
        <v>738</v>
      </c>
      <c r="B18" s="190">
        <v>0</v>
      </c>
      <c r="C18" s="190">
        <v>0</v>
      </c>
      <c r="D18" s="190">
        <v>0</v>
      </c>
      <c r="E18" s="4"/>
      <c r="F18" s="4"/>
    </row>
    <row r="19" spans="1:6" x14ac:dyDescent="0.3">
      <c r="A19" s="186" t="s">
        <v>739</v>
      </c>
      <c r="B19" s="190">
        <v>0</v>
      </c>
      <c r="C19" s="190">
        <v>0</v>
      </c>
      <c r="D19" s="190">
        <v>0</v>
      </c>
      <c r="E19" s="4"/>
      <c r="F19" s="4"/>
    </row>
    <row r="20" spans="1:6" x14ac:dyDescent="0.3">
      <c r="A20" s="186" t="s">
        <v>740</v>
      </c>
      <c r="B20" s="190">
        <v>0</v>
      </c>
      <c r="C20" s="190">
        <v>0</v>
      </c>
      <c r="D20" s="190">
        <v>0</v>
      </c>
      <c r="E20" s="4"/>
      <c r="F20" s="4"/>
    </row>
    <row r="21" spans="1:6" x14ac:dyDescent="0.3">
      <c r="A21" s="186" t="s">
        <v>741</v>
      </c>
      <c r="B21" s="190">
        <v>0</v>
      </c>
      <c r="C21" s="190">
        <v>0</v>
      </c>
      <c r="D21" s="190">
        <v>0</v>
      </c>
      <c r="E21" s="4"/>
      <c r="F21" s="4"/>
    </row>
    <row r="22" spans="1:6" x14ac:dyDescent="0.3">
      <c r="A22" s="186" t="s">
        <v>742</v>
      </c>
      <c r="B22" s="190">
        <v>0</v>
      </c>
      <c r="C22" s="190">
        <v>0</v>
      </c>
      <c r="D22" s="190">
        <v>0</v>
      </c>
      <c r="E22" s="4"/>
      <c r="F22" s="4"/>
    </row>
    <row r="23" spans="1:6" x14ac:dyDescent="0.3">
      <c r="A23" s="186" t="s">
        <v>743</v>
      </c>
      <c r="B23" s="190">
        <v>0</v>
      </c>
      <c r="C23" s="190">
        <v>0</v>
      </c>
      <c r="D23" s="190">
        <v>0</v>
      </c>
      <c r="E23" s="4"/>
      <c r="F23" s="4"/>
    </row>
    <row r="24" spans="1:6" x14ac:dyDescent="0.3">
      <c r="A24" s="186" t="s">
        <v>744</v>
      </c>
      <c r="B24" s="190">
        <v>0</v>
      </c>
      <c r="C24" s="190">
        <v>0</v>
      </c>
      <c r="D24" s="190">
        <v>0</v>
      </c>
      <c r="E24" s="4"/>
      <c r="F24" s="4"/>
    </row>
    <row r="25" spans="1:6" x14ac:dyDescent="0.3">
      <c r="A25" s="187" t="s">
        <v>667</v>
      </c>
      <c r="B25" s="191">
        <v>3443180</v>
      </c>
      <c r="C25" s="191">
        <v>0</v>
      </c>
      <c r="D25" s="191">
        <v>3443180</v>
      </c>
      <c r="E25" s="4"/>
      <c r="F25" s="4"/>
    </row>
    <row r="26" spans="1:6" x14ac:dyDescent="0.3">
      <c r="A26" s="186" t="s">
        <v>745</v>
      </c>
      <c r="B26" s="190">
        <v>0</v>
      </c>
      <c r="C26" s="190">
        <v>0</v>
      </c>
      <c r="D26" s="190">
        <v>0</v>
      </c>
      <c r="E26" s="4"/>
      <c r="F26" s="4"/>
    </row>
    <row r="27" spans="1:6" x14ac:dyDescent="0.3">
      <c r="A27" s="186" t="s">
        <v>746</v>
      </c>
      <c r="B27" s="190">
        <v>0</v>
      </c>
      <c r="C27" s="190">
        <v>0</v>
      </c>
      <c r="D27" s="190">
        <v>0</v>
      </c>
      <c r="E27" s="4"/>
      <c r="F27" s="4"/>
    </row>
    <row r="28" spans="1:6" x14ac:dyDescent="0.3">
      <c r="A28" s="186" t="s">
        <v>747</v>
      </c>
      <c r="B28" s="190">
        <v>0</v>
      </c>
      <c r="C28" s="190">
        <v>0</v>
      </c>
      <c r="D28" s="190">
        <v>0</v>
      </c>
      <c r="E28" s="4"/>
      <c r="F28" s="4"/>
    </row>
    <row r="29" spans="1:6" x14ac:dyDescent="0.3">
      <c r="A29" s="186" t="s">
        <v>748</v>
      </c>
      <c r="B29" s="190">
        <v>0</v>
      </c>
      <c r="C29" s="190">
        <v>0</v>
      </c>
      <c r="D29" s="190">
        <v>0</v>
      </c>
      <c r="E29" s="4"/>
      <c r="F29" s="4"/>
    </row>
    <row r="30" spans="1:6" x14ac:dyDescent="0.3">
      <c r="A30" s="186" t="s">
        <v>749</v>
      </c>
      <c r="B30" s="190">
        <v>0</v>
      </c>
      <c r="C30" s="190">
        <v>0</v>
      </c>
      <c r="D30" s="190">
        <v>0</v>
      </c>
      <c r="E30" s="4"/>
      <c r="F30" s="4"/>
    </row>
    <row r="31" spans="1:6" x14ac:dyDescent="0.3">
      <c r="A31" s="187" t="s">
        <v>750</v>
      </c>
      <c r="B31" s="191">
        <v>0</v>
      </c>
      <c r="C31" s="191">
        <v>0</v>
      </c>
      <c r="D31" s="191">
        <v>0</v>
      </c>
      <c r="E31" s="4"/>
      <c r="F31" s="4"/>
    </row>
    <row r="32" spans="1:6" ht="26.4" x14ac:dyDescent="0.3">
      <c r="A32" s="187" t="s">
        <v>668</v>
      </c>
      <c r="B32" s="191">
        <f>B8+B14+B25</f>
        <v>297183868</v>
      </c>
      <c r="C32" s="191">
        <v>0</v>
      </c>
      <c r="D32" s="191">
        <f>D8+D14+D25</f>
        <v>382538437</v>
      </c>
      <c r="E32" s="4"/>
      <c r="F32" s="4"/>
    </row>
    <row r="33" spans="1:6" x14ac:dyDescent="0.3">
      <c r="A33" s="186" t="s">
        <v>751</v>
      </c>
      <c r="B33" s="190">
        <v>0</v>
      </c>
      <c r="C33" s="190">
        <v>0</v>
      </c>
      <c r="D33" s="190">
        <v>0</v>
      </c>
      <c r="E33" s="4"/>
      <c r="F33" s="4"/>
    </row>
    <row r="34" spans="1:6" x14ac:dyDescent="0.3">
      <c r="A34" s="186" t="s">
        <v>752</v>
      </c>
      <c r="B34" s="190">
        <v>0</v>
      </c>
      <c r="C34" s="190">
        <v>0</v>
      </c>
      <c r="D34" s="190">
        <v>0</v>
      </c>
      <c r="E34" s="4"/>
      <c r="F34" s="4"/>
    </row>
    <row r="35" spans="1:6" x14ac:dyDescent="0.3">
      <c r="A35" s="186" t="s">
        <v>753</v>
      </c>
      <c r="B35" s="190">
        <v>0</v>
      </c>
      <c r="C35" s="190">
        <v>0</v>
      </c>
      <c r="D35" s="190">
        <v>0</v>
      </c>
      <c r="E35" s="4"/>
      <c r="F35" s="4"/>
    </row>
    <row r="36" spans="1:6" x14ac:dyDescent="0.3">
      <c r="A36" s="186" t="s">
        <v>754</v>
      </c>
      <c r="B36" s="190">
        <v>0</v>
      </c>
      <c r="C36" s="190">
        <v>0</v>
      </c>
      <c r="D36" s="190">
        <v>0</v>
      </c>
      <c r="E36" s="4"/>
      <c r="F36" s="4"/>
    </row>
    <row r="37" spans="1:6" x14ac:dyDescent="0.3">
      <c r="A37" s="186" t="s">
        <v>755</v>
      </c>
      <c r="B37" s="190">
        <v>0</v>
      </c>
      <c r="C37" s="190">
        <v>0</v>
      </c>
      <c r="D37" s="190">
        <v>0</v>
      </c>
      <c r="E37" s="4"/>
      <c r="F37" s="4"/>
    </row>
    <row r="38" spans="1:6" x14ac:dyDescent="0.3">
      <c r="A38" s="187" t="s">
        <v>756</v>
      </c>
      <c r="B38" s="191">
        <v>0</v>
      </c>
      <c r="C38" s="191">
        <v>0</v>
      </c>
      <c r="D38" s="191">
        <v>0</v>
      </c>
      <c r="E38" s="4"/>
      <c r="F38" s="4"/>
    </row>
    <row r="39" spans="1:6" x14ac:dyDescent="0.3">
      <c r="A39" s="186" t="s">
        <v>757</v>
      </c>
      <c r="B39" s="190">
        <v>0</v>
      </c>
      <c r="C39" s="190">
        <v>0</v>
      </c>
      <c r="D39" s="190">
        <v>0</v>
      </c>
      <c r="E39" s="4"/>
      <c r="F39" s="4"/>
    </row>
    <row r="40" spans="1:6" x14ac:dyDescent="0.3">
      <c r="A40" s="186" t="s">
        <v>758</v>
      </c>
      <c r="B40" s="190">
        <v>0</v>
      </c>
      <c r="C40" s="190">
        <v>0</v>
      </c>
      <c r="D40" s="190">
        <v>0</v>
      </c>
      <c r="E40" s="4"/>
      <c r="F40" s="4"/>
    </row>
    <row r="41" spans="1:6" x14ac:dyDescent="0.3">
      <c r="A41" s="186" t="s">
        <v>759</v>
      </c>
      <c r="B41" s="190">
        <v>0</v>
      </c>
      <c r="C41" s="190">
        <v>0</v>
      </c>
      <c r="D41" s="190">
        <v>0</v>
      </c>
      <c r="E41" s="4"/>
      <c r="F41" s="4"/>
    </row>
    <row r="42" spans="1:6" x14ac:dyDescent="0.3">
      <c r="A42" s="186" t="s">
        <v>760</v>
      </c>
      <c r="B42" s="190">
        <v>0</v>
      </c>
      <c r="C42" s="190">
        <v>0</v>
      </c>
      <c r="D42" s="190">
        <v>0</v>
      </c>
      <c r="E42" s="4"/>
      <c r="F42" s="4"/>
    </row>
    <row r="43" spans="1:6" x14ac:dyDescent="0.3">
      <c r="A43" s="186" t="s">
        <v>761</v>
      </c>
      <c r="B43" s="190">
        <v>0</v>
      </c>
      <c r="C43" s="190">
        <v>0</v>
      </c>
      <c r="D43" s="190">
        <v>0</v>
      </c>
      <c r="E43" s="4"/>
      <c r="F43" s="4"/>
    </row>
    <row r="44" spans="1:6" x14ac:dyDescent="0.3">
      <c r="A44" s="186" t="s">
        <v>762</v>
      </c>
      <c r="B44" s="190">
        <v>0</v>
      </c>
      <c r="C44" s="190">
        <v>0</v>
      </c>
      <c r="D44" s="190">
        <v>0</v>
      </c>
      <c r="E44" s="4"/>
      <c r="F44" s="4"/>
    </row>
    <row r="45" spans="1:6" x14ac:dyDescent="0.3">
      <c r="A45" s="186" t="s">
        <v>763</v>
      </c>
      <c r="B45" s="190">
        <v>0</v>
      </c>
      <c r="C45" s="190">
        <v>0</v>
      </c>
      <c r="D45" s="190">
        <v>0</v>
      </c>
      <c r="E45" s="4"/>
      <c r="F45" s="4"/>
    </row>
    <row r="46" spans="1:6" x14ac:dyDescent="0.3">
      <c r="A46" s="187" t="s">
        <v>764</v>
      </c>
      <c r="B46" s="191">
        <v>0</v>
      </c>
      <c r="C46" s="191">
        <v>0</v>
      </c>
      <c r="D46" s="191">
        <v>0</v>
      </c>
      <c r="E46" s="4"/>
      <c r="F46" s="4"/>
    </row>
    <row r="47" spans="1:6" x14ac:dyDescent="0.3">
      <c r="A47" s="187" t="s">
        <v>765</v>
      </c>
      <c r="B47" s="191">
        <v>0</v>
      </c>
      <c r="C47" s="191">
        <v>0</v>
      </c>
      <c r="D47" s="191">
        <v>0</v>
      </c>
      <c r="E47" s="4"/>
      <c r="F47" s="4"/>
    </row>
    <row r="48" spans="1:6" x14ac:dyDescent="0.3">
      <c r="A48" s="186" t="s">
        <v>766</v>
      </c>
      <c r="B48" s="190">
        <v>0</v>
      </c>
      <c r="C48" s="190">
        <v>0</v>
      </c>
      <c r="D48" s="190">
        <v>0</v>
      </c>
      <c r="E48" s="4"/>
      <c r="F48" s="4"/>
    </row>
    <row r="49" spans="1:6" x14ac:dyDescent="0.3">
      <c r="A49" s="186" t="s">
        <v>767</v>
      </c>
      <c r="B49" s="190">
        <v>0</v>
      </c>
      <c r="C49" s="190">
        <v>0</v>
      </c>
      <c r="D49" s="190">
        <v>0</v>
      </c>
      <c r="E49" s="4"/>
      <c r="F49" s="4"/>
    </row>
    <row r="50" spans="1:6" x14ac:dyDescent="0.3">
      <c r="A50" s="187" t="s">
        <v>768</v>
      </c>
      <c r="B50" s="191">
        <v>0</v>
      </c>
      <c r="C50" s="191">
        <v>0</v>
      </c>
      <c r="D50" s="191">
        <v>0</v>
      </c>
      <c r="E50" s="4"/>
      <c r="F50" s="4"/>
    </row>
    <row r="51" spans="1:6" x14ac:dyDescent="0.3">
      <c r="A51" s="186" t="s">
        <v>669</v>
      </c>
      <c r="B51" s="190">
        <v>16030</v>
      </c>
      <c r="C51" s="190">
        <v>0</v>
      </c>
      <c r="D51" s="190">
        <v>306515</v>
      </c>
      <c r="E51" s="4"/>
      <c r="F51" s="4"/>
    </row>
    <row r="52" spans="1:6" x14ac:dyDescent="0.3">
      <c r="A52" s="186" t="s">
        <v>769</v>
      </c>
      <c r="B52" s="190">
        <v>0</v>
      </c>
      <c r="C52" s="190">
        <v>0</v>
      </c>
      <c r="D52" s="190">
        <v>0</v>
      </c>
      <c r="E52" s="4"/>
      <c r="F52" s="4"/>
    </row>
    <row r="53" spans="1:6" x14ac:dyDescent="0.3">
      <c r="A53" s="186" t="s">
        <v>770</v>
      </c>
      <c r="B53" s="190">
        <v>0</v>
      </c>
      <c r="C53" s="190">
        <v>0</v>
      </c>
      <c r="D53" s="190">
        <v>0</v>
      </c>
      <c r="E53" s="4"/>
      <c r="F53" s="4"/>
    </row>
    <row r="54" spans="1:6" x14ac:dyDescent="0.3">
      <c r="A54" s="187" t="s">
        <v>670</v>
      </c>
      <c r="B54" s="191">
        <f>SUM(B51:B53)</f>
        <v>16030</v>
      </c>
      <c r="C54" s="191">
        <v>0</v>
      </c>
      <c r="D54" s="191">
        <f>SUM(D51:D53)</f>
        <v>306515</v>
      </c>
      <c r="E54" s="4"/>
      <c r="F54" s="4"/>
    </row>
    <row r="55" spans="1:6" x14ac:dyDescent="0.3">
      <c r="A55" s="186" t="s">
        <v>671</v>
      </c>
      <c r="B55" s="190">
        <v>22401723</v>
      </c>
      <c r="C55" s="190">
        <v>0</v>
      </c>
      <c r="D55" s="190">
        <v>17613893</v>
      </c>
      <c r="E55" s="4"/>
      <c r="F55" s="4"/>
    </row>
    <row r="56" spans="1:6" x14ac:dyDescent="0.3">
      <c r="A56" s="186" t="s">
        <v>771</v>
      </c>
      <c r="B56" s="190">
        <v>4719922</v>
      </c>
      <c r="C56" s="190">
        <v>0</v>
      </c>
      <c r="D56" s="190">
        <v>63411195</v>
      </c>
      <c r="E56" s="4"/>
      <c r="F56" s="4"/>
    </row>
    <row r="57" spans="1:6" x14ac:dyDescent="0.3">
      <c r="A57" s="187" t="s">
        <v>672</v>
      </c>
      <c r="B57" s="191">
        <f>SUM(B55:B56)</f>
        <v>27121645</v>
      </c>
      <c r="C57" s="191">
        <v>0</v>
      </c>
      <c r="D57" s="191">
        <f>SUM(D55:D56)</f>
        <v>81025088</v>
      </c>
    </row>
    <row r="58" spans="1:6" x14ac:dyDescent="0.3">
      <c r="A58" s="186" t="s">
        <v>772</v>
      </c>
      <c r="B58" s="190">
        <v>0</v>
      </c>
      <c r="C58" s="190">
        <v>0</v>
      </c>
      <c r="D58" s="190">
        <v>0</v>
      </c>
    </row>
    <row r="59" spans="1:6" x14ac:dyDescent="0.3">
      <c r="A59" s="186" t="s">
        <v>773</v>
      </c>
      <c r="B59" s="190">
        <v>0</v>
      </c>
      <c r="C59" s="190">
        <v>0</v>
      </c>
      <c r="D59" s="190">
        <v>0</v>
      </c>
    </row>
    <row r="60" spans="1:6" x14ac:dyDescent="0.3">
      <c r="A60" s="187" t="s">
        <v>774</v>
      </c>
      <c r="B60" s="191">
        <v>0</v>
      </c>
      <c r="C60" s="191">
        <v>0</v>
      </c>
      <c r="D60" s="191">
        <v>0</v>
      </c>
    </row>
    <row r="61" spans="1:6" x14ac:dyDescent="0.3">
      <c r="A61" s="187" t="s">
        <v>673</v>
      </c>
      <c r="B61" s="191">
        <f>B54+B57</f>
        <v>27137675</v>
      </c>
      <c r="C61" s="191">
        <v>0</v>
      </c>
      <c r="D61" s="191">
        <f>D54+D57</f>
        <v>81331603</v>
      </c>
    </row>
    <row r="62" spans="1:6" ht="26.4" x14ac:dyDescent="0.3">
      <c r="A62" s="186" t="s">
        <v>775</v>
      </c>
      <c r="B62" s="190">
        <v>0</v>
      </c>
      <c r="C62" s="190">
        <v>0</v>
      </c>
      <c r="D62" s="190">
        <v>0</v>
      </c>
    </row>
    <row r="63" spans="1:6" ht="26.4" x14ac:dyDescent="0.3">
      <c r="A63" s="186" t="s">
        <v>776</v>
      </c>
      <c r="B63" s="190">
        <v>0</v>
      </c>
      <c r="C63" s="190">
        <v>0</v>
      </c>
      <c r="D63" s="190">
        <v>0</v>
      </c>
    </row>
    <row r="64" spans="1:6" ht="26.4" x14ac:dyDescent="0.3">
      <c r="A64" s="186" t="s">
        <v>777</v>
      </c>
      <c r="B64" s="190">
        <v>0</v>
      </c>
      <c r="C64" s="190">
        <v>0</v>
      </c>
      <c r="D64" s="190">
        <v>0</v>
      </c>
    </row>
    <row r="65" spans="1:4" ht="26.4" x14ac:dyDescent="0.3">
      <c r="A65" s="186" t="s">
        <v>778</v>
      </c>
      <c r="B65" s="190">
        <v>0</v>
      </c>
      <c r="C65" s="190">
        <v>0</v>
      </c>
      <c r="D65" s="190">
        <v>0</v>
      </c>
    </row>
    <row r="66" spans="1:4" ht="26.4" x14ac:dyDescent="0.3">
      <c r="A66" s="186" t="s">
        <v>674</v>
      </c>
      <c r="B66" s="190">
        <v>4619781</v>
      </c>
      <c r="C66" s="190">
        <v>0</v>
      </c>
      <c r="D66" s="190">
        <v>7953302</v>
      </c>
    </row>
    <row r="67" spans="1:4" x14ac:dyDescent="0.3">
      <c r="A67" s="186" t="s">
        <v>779</v>
      </c>
      <c r="B67" s="190">
        <v>0</v>
      </c>
      <c r="C67" s="190">
        <v>0</v>
      </c>
      <c r="D67" s="190">
        <v>0</v>
      </c>
    </row>
    <row r="68" spans="1:4" ht="26.4" x14ac:dyDescent="0.3">
      <c r="A68" s="186" t="s">
        <v>780</v>
      </c>
      <c r="B68" s="190">
        <v>0</v>
      </c>
      <c r="C68" s="190">
        <v>0</v>
      </c>
      <c r="D68" s="190">
        <v>0</v>
      </c>
    </row>
    <row r="69" spans="1:4" ht="26.4" x14ac:dyDescent="0.3">
      <c r="A69" s="186" t="s">
        <v>781</v>
      </c>
      <c r="B69" s="190">
        <v>0</v>
      </c>
      <c r="C69" s="190">
        <v>0</v>
      </c>
      <c r="D69" s="190">
        <v>0</v>
      </c>
    </row>
    <row r="70" spans="1:4" x14ac:dyDescent="0.3">
      <c r="A70" s="186" t="s">
        <v>675</v>
      </c>
      <c r="B70" s="190">
        <v>476178</v>
      </c>
      <c r="C70" s="190">
        <v>0</v>
      </c>
      <c r="D70" s="190">
        <v>701509</v>
      </c>
    </row>
    <row r="71" spans="1:4" ht="26.4" x14ac:dyDescent="0.3">
      <c r="A71" s="186" t="s">
        <v>676</v>
      </c>
      <c r="B71" s="190">
        <v>3923684</v>
      </c>
      <c r="C71" s="190">
        <v>0</v>
      </c>
      <c r="D71" s="190">
        <v>6724253</v>
      </c>
    </row>
    <row r="72" spans="1:4" x14ac:dyDescent="0.3">
      <c r="A72" s="186" t="s">
        <v>677</v>
      </c>
      <c r="B72" s="190">
        <v>219919</v>
      </c>
      <c r="C72" s="190">
        <v>0</v>
      </c>
      <c r="D72" s="190">
        <v>527540</v>
      </c>
    </row>
    <row r="73" spans="1:4" ht="26.4" x14ac:dyDescent="0.3">
      <c r="A73" s="186" t="s">
        <v>678</v>
      </c>
      <c r="B73" s="190">
        <v>343507</v>
      </c>
      <c r="C73" s="190">
        <v>0</v>
      </c>
      <c r="D73" s="190">
        <v>625571</v>
      </c>
    </row>
    <row r="74" spans="1:4" ht="26.4" x14ac:dyDescent="0.3">
      <c r="A74" s="186" t="s">
        <v>679</v>
      </c>
      <c r="B74" s="190">
        <v>343507</v>
      </c>
      <c r="C74" s="190">
        <v>0</v>
      </c>
      <c r="D74" s="190">
        <v>625571</v>
      </c>
    </row>
    <row r="75" spans="1:4" x14ac:dyDescent="0.3">
      <c r="A75" s="186" t="s">
        <v>782</v>
      </c>
      <c r="B75" s="190">
        <v>0</v>
      </c>
      <c r="C75" s="190">
        <v>0</v>
      </c>
      <c r="D75" s="190">
        <v>0</v>
      </c>
    </row>
    <row r="76" spans="1:4" x14ac:dyDescent="0.3">
      <c r="A76" s="186" t="s">
        <v>783</v>
      </c>
      <c r="B76" s="190">
        <v>0</v>
      </c>
      <c r="C76" s="190">
        <v>0</v>
      </c>
      <c r="D76" s="190">
        <v>0</v>
      </c>
    </row>
    <row r="77" spans="1:4" ht="26.4" x14ac:dyDescent="0.3">
      <c r="A77" s="186" t="s">
        <v>784</v>
      </c>
      <c r="B77" s="190">
        <v>0</v>
      </c>
      <c r="C77" s="190">
        <v>0</v>
      </c>
      <c r="D77" s="190">
        <v>0</v>
      </c>
    </row>
    <row r="78" spans="1:4" ht="26.4" x14ac:dyDescent="0.3">
      <c r="A78" s="186" t="s">
        <v>785</v>
      </c>
      <c r="B78" s="190">
        <v>0</v>
      </c>
      <c r="C78" s="190">
        <v>0</v>
      </c>
      <c r="D78" s="190">
        <v>0</v>
      </c>
    </row>
    <row r="79" spans="1:4" ht="26.4" x14ac:dyDescent="0.3">
      <c r="A79" s="186" t="s">
        <v>786</v>
      </c>
      <c r="B79" s="190">
        <v>0</v>
      </c>
      <c r="C79" s="190">
        <v>0</v>
      </c>
      <c r="D79" s="190">
        <v>0</v>
      </c>
    </row>
    <row r="80" spans="1:4" ht="26.4" x14ac:dyDescent="0.3">
      <c r="A80" s="186" t="s">
        <v>787</v>
      </c>
      <c r="B80" s="190">
        <v>0</v>
      </c>
      <c r="C80" s="190">
        <v>0</v>
      </c>
      <c r="D80" s="190">
        <v>0</v>
      </c>
    </row>
    <row r="81" spans="1:4" ht="26.4" x14ac:dyDescent="0.3">
      <c r="A81" s="186" t="s">
        <v>788</v>
      </c>
      <c r="B81" s="190">
        <v>0</v>
      </c>
      <c r="C81" s="190">
        <v>0</v>
      </c>
      <c r="D81" s="190">
        <v>0</v>
      </c>
    </row>
    <row r="82" spans="1:4" x14ac:dyDescent="0.3">
      <c r="A82" s="186" t="s">
        <v>789</v>
      </c>
      <c r="B82" s="190">
        <v>60000</v>
      </c>
      <c r="C82" s="190">
        <v>0</v>
      </c>
      <c r="D82" s="190">
        <v>10000</v>
      </c>
    </row>
    <row r="83" spans="1:4" ht="26.4" x14ac:dyDescent="0.3">
      <c r="A83" s="186" t="s">
        <v>790</v>
      </c>
      <c r="B83" s="190">
        <v>0</v>
      </c>
      <c r="C83" s="190">
        <v>0</v>
      </c>
      <c r="D83" s="190">
        <v>0</v>
      </c>
    </row>
    <row r="84" spans="1:4" ht="26.4" x14ac:dyDescent="0.3">
      <c r="A84" s="186" t="s">
        <v>791</v>
      </c>
      <c r="B84" s="190">
        <v>0</v>
      </c>
      <c r="C84" s="190">
        <v>0</v>
      </c>
      <c r="D84" s="190">
        <v>0</v>
      </c>
    </row>
    <row r="85" spans="1:4" x14ac:dyDescent="0.3">
      <c r="A85" s="186" t="s">
        <v>792</v>
      </c>
      <c r="B85" s="190">
        <v>0</v>
      </c>
      <c r="C85" s="190">
        <v>0</v>
      </c>
      <c r="D85" s="190">
        <v>0</v>
      </c>
    </row>
    <row r="86" spans="1:4" ht="26.4" x14ac:dyDescent="0.3">
      <c r="A86" s="186" t="s">
        <v>793</v>
      </c>
      <c r="B86" s="190">
        <v>0</v>
      </c>
      <c r="C86" s="190">
        <v>0</v>
      </c>
      <c r="D86" s="190">
        <v>0</v>
      </c>
    </row>
    <row r="87" spans="1:4" x14ac:dyDescent="0.3">
      <c r="A87" s="186" t="s">
        <v>794</v>
      </c>
      <c r="B87" s="190">
        <v>0</v>
      </c>
      <c r="C87" s="190">
        <v>0</v>
      </c>
      <c r="D87" s="190">
        <v>0</v>
      </c>
    </row>
    <row r="88" spans="1:4" ht="26.4" x14ac:dyDescent="0.3">
      <c r="A88" s="186" t="s">
        <v>795</v>
      </c>
      <c r="B88" s="190">
        <v>0</v>
      </c>
      <c r="C88" s="190">
        <v>0</v>
      </c>
      <c r="D88" s="190">
        <v>0</v>
      </c>
    </row>
    <row r="89" spans="1:4" ht="26.4" x14ac:dyDescent="0.3">
      <c r="A89" s="186" t="s">
        <v>796</v>
      </c>
      <c r="B89" s="190">
        <v>0</v>
      </c>
      <c r="C89" s="190">
        <v>0</v>
      </c>
      <c r="D89" s="190">
        <v>0</v>
      </c>
    </row>
    <row r="90" spans="1:4" ht="26.4" x14ac:dyDescent="0.3">
      <c r="A90" s="186" t="s">
        <v>797</v>
      </c>
      <c r="B90" s="190">
        <v>0</v>
      </c>
      <c r="C90" s="190">
        <v>0</v>
      </c>
      <c r="D90" s="190">
        <v>0</v>
      </c>
    </row>
    <row r="91" spans="1:4" ht="26.4" x14ac:dyDescent="0.3">
      <c r="A91" s="186" t="s">
        <v>798</v>
      </c>
      <c r="B91" s="190">
        <v>0</v>
      </c>
      <c r="C91" s="190">
        <v>0</v>
      </c>
      <c r="D91" s="190">
        <v>0</v>
      </c>
    </row>
    <row r="92" spans="1:4" ht="26.4" x14ac:dyDescent="0.3">
      <c r="A92" s="186" t="s">
        <v>799</v>
      </c>
      <c r="B92" s="190">
        <v>0</v>
      </c>
      <c r="C92" s="190">
        <v>0</v>
      </c>
      <c r="D92" s="190">
        <v>0</v>
      </c>
    </row>
    <row r="93" spans="1:4" ht="26.4" x14ac:dyDescent="0.3">
      <c r="A93" s="186" t="s">
        <v>800</v>
      </c>
      <c r="B93" s="190">
        <v>0</v>
      </c>
      <c r="C93" s="190">
        <v>0</v>
      </c>
      <c r="D93" s="190">
        <v>0</v>
      </c>
    </row>
    <row r="94" spans="1:4" ht="26.4" x14ac:dyDescent="0.3">
      <c r="A94" s="186" t="s">
        <v>801</v>
      </c>
      <c r="B94" s="190">
        <v>0</v>
      </c>
      <c r="C94" s="190">
        <v>0</v>
      </c>
      <c r="D94" s="190">
        <v>0</v>
      </c>
    </row>
    <row r="95" spans="1:4" ht="39.6" x14ac:dyDescent="0.3">
      <c r="A95" s="186" t="s">
        <v>802</v>
      </c>
      <c r="B95" s="190">
        <v>0</v>
      </c>
      <c r="C95" s="190">
        <v>0</v>
      </c>
      <c r="D95" s="190">
        <v>0</v>
      </c>
    </row>
    <row r="96" spans="1:4" ht="26.4" x14ac:dyDescent="0.3">
      <c r="A96" s="186" t="s">
        <v>803</v>
      </c>
      <c r="B96" s="190">
        <v>0</v>
      </c>
      <c r="C96" s="190">
        <v>0</v>
      </c>
      <c r="D96" s="190">
        <v>0</v>
      </c>
    </row>
    <row r="97" spans="1:4" ht="26.4" x14ac:dyDescent="0.3">
      <c r="A97" s="186" t="s">
        <v>804</v>
      </c>
      <c r="B97" s="190">
        <v>0</v>
      </c>
      <c r="C97" s="190">
        <v>0</v>
      </c>
      <c r="D97" s="190">
        <v>0</v>
      </c>
    </row>
    <row r="98" spans="1:4" ht="26.4" x14ac:dyDescent="0.3">
      <c r="A98" s="186" t="s">
        <v>805</v>
      </c>
      <c r="B98" s="190">
        <v>0</v>
      </c>
      <c r="C98" s="190">
        <v>0</v>
      </c>
      <c r="D98" s="190">
        <v>0</v>
      </c>
    </row>
    <row r="99" spans="1:4" ht="26.4" x14ac:dyDescent="0.3">
      <c r="A99" s="186" t="s">
        <v>806</v>
      </c>
      <c r="B99" s="190">
        <v>0</v>
      </c>
      <c r="C99" s="190">
        <v>0</v>
      </c>
      <c r="D99" s="190">
        <v>0</v>
      </c>
    </row>
    <row r="100" spans="1:4" ht="26.4" x14ac:dyDescent="0.3">
      <c r="A100" s="186" t="s">
        <v>807</v>
      </c>
      <c r="B100" s="190">
        <v>0</v>
      </c>
      <c r="C100" s="190">
        <v>0</v>
      </c>
      <c r="D100" s="190">
        <v>0</v>
      </c>
    </row>
    <row r="101" spans="1:4" ht="26.4" x14ac:dyDescent="0.3">
      <c r="A101" s="186" t="s">
        <v>808</v>
      </c>
      <c r="B101" s="190">
        <v>0</v>
      </c>
      <c r="C101" s="190">
        <v>0</v>
      </c>
      <c r="D101" s="190">
        <v>0</v>
      </c>
    </row>
    <row r="102" spans="1:4" ht="26.4" x14ac:dyDescent="0.3">
      <c r="A102" s="186" t="s">
        <v>809</v>
      </c>
      <c r="B102" s="190">
        <v>0</v>
      </c>
      <c r="C102" s="190">
        <v>0</v>
      </c>
      <c r="D102" s="190">
        <v>0</v>
      </c>
    </row>
    <row r="103" spans="1:4" ht="26.4" x14ac:dyDescent="0.3">
      <c r="A103" s="186" t="s">
        <v>810</v>
      </c>
      <c r="B103" s="190">
        <v>0</v>
      </c>
      <c r="C103" s="190">
        <v>0</v>
      </c>
      <c r="D103" s="190">
        <v>0</v>
      </c>
    </row>
    <row r="104" spans="1:4" ht="26.4" x14ac:dyDescent="0.3">
      <c r="A104" s="186" t="s">
        <v>811</v>
      </c>
      <c r="B104" s="190">
        <v>0</v>
      </c>
      <c r="C104" s="190">
        <v>0</v>
      </c>
      <c r="D104" s="190">
        <v>0</v>
      </c>
    </row>
    <row r="105" spans="1:4" x14ac:dyDescent="0.3">
      <c r="A105" s="187" t="s">
        <v>680</v>
      </c>
      <c r="B105" s="191">
        <v>5023288</v>
      </c>
      <c r="C105" s="191">
        <v>0</v>
      </c>
      <c r="D105" s="191">
        <v>8588873</v>
      </c>
    </row>
    <row r="106" spans="1:4" ht="26.4" x14ac:dyDescent="0.3">
      <c r="A106" s="186" t="s">
        <v>812</v>
      </c>
      <c r="B106" s="190">
        <v>0</v>
      </c>
      <c r="C106" s="190">
        <v>0</v>
      </c>
      <c r="D106" s="190">
        <v>0</v>
      </c>
    </row>
    <row r="107" spans="1:4" ht="26.4" x14ac:dyDescent="0.3">
      <c r="A107" s="186" t="s">
        <v>813</v>
      </c>
      <c r="B107" s="190">
        <v>0</v>
      </c>
      <c r="C107" s="190">
        <v>0</v>
      </c>
      <c r="D107" s="190">
        <v>0</v>
      </c>
    </row>
    <row r="108" spans="1:4" ht="26.4" x14ac:dyDescent="0.3">
      <c r="A108" s="186" t="s">
        <v>814</v>
      </c>
      <c r="B108" s="190">
        <v>0</v>
      </c>
      <c r="C108" s="190">
        <v>0</v>
      </c>
      <c r="D108" s="190">
        <v>0</v>
      </c>
    </row>
    <row r="109" spans="1:4" ht="26.4" x14ac:dyDescent="0.3">
      <c r="A109" s="186" t="s">
        <v>815</v>
      </c>
      <c r="B109" s="190">
        <v>0</v>
      </c>
      <c r="C109" s="190">
        <v>0</v>
      </c>
      <c r="D109" s="190">
        <v>0</v>
      </c>
    </row>
    <row r="110" spans="1:4" ht="26.4" x14ac:dyDescent="0.3">
      <c r="A110" s="186" t="s">
        <v>816</v>
      </c>
      <c r="B110" s="190">
        <v>0</v>
      </c>
      <c r="C110" s="190">
        <v>0</v>
      </c>
      <c r="D110" s="190">
        <v>0</v>
      </c>
    </row>
    <row r="111" spans="1:4" x14ac:dyDescent="0.3">
      <c r="A111" s="186" t="s">
        <v>817</v>
      </c>
      <c r="B111" s="190">
        <v>0</v>
      </c>
      <c r="C111" s="190">
        <v>0</v>
      </c>
      <c r="D111" s="190">
        <v>0</v>
      </c>
    </row>
    <row r="112" spans="1:4" ht="26.4" x14ac:dyDescent="0.3">
      <c r="A112" s="186" t="s">
        <v>818</v>
      </c>
      <c r="B112" s="190">
        <v>0</v>
      </c>
      <c r="C112" s="190">
        <v>0</v>
      </c>
      <c r="D112" s="190">
        <v>0</v>
      </c>
    </row>
    <row r="113" spans="1:4" ht="26.4" x14ac:dyDescent="0.3">
      <c r="A113" s="186" t="s">
        <v>819</v>
      </c>
      <c r="B113" s="190">
        <v>0</v>
      </c>
      <c r="C113" s="190">
        <v>0</v>
      </c>
      <c r="D113" s="190">
        <v>0</v>
      </c>
    </row>
    <row r="114" spans="1:4" ht="26.4" x14ac:dyDescent="0.3">
      <c r="A114" s="186" t="s">
        <v>820</v>
      </c>
      <c r="B114" s="190">
        <v>0</v>
      </c>
      <c r="C114" s="190">
        <v>0</v>
      </c>
      <c r="D114" s="190">
        <v>0</v>
      </c>
    </row>
    <row r="115" spans="1:4" ht="26.4" x14ac:dyDescent="0.3">
      <c r="A115" s="186" t="s">
        <v>821</v>
      </c>
      <c r="B115" s="190">
        <v>0</v>
      </c>
      <c r="C115" s="190">
        <v>0</v>
      </c>
      <c r="D115" s="190">
        <v>0</v>
      </c>
    </row>
    <row r="116" spans="1:4" ht="26.4" x14ac:dyDescent="0.3">
      <c r="A116" s="186" t="s">
        <v>822</v>
      </c>
      <c r="B116" s="190">
        <v>0</v>
      </c>
      <c r="C116" s="190">
        <v>0</v>
      </c>
      <c r="D116" s="190">
        <v>0</v>
      </c>
    </row>
    <row r="117" spans="1:4" ht="26.4" x14ac:dyDescent="0.3">
      <c r="A117" s="186" t="s">
        <v>823</v>
      </c>
      <c r="B117" s="190">
        <v>0</v>
      </c>
      <c r="C117" s="190">
        <v>0</v>
      </c>
      <c r="D117" s="190">
        <v>0</v>
      </c>
    </row>
    <row r="118" spans="1:4" ht="26.4" x14ac:dyDescent="0.3">
      <c r="A118" s="186" t="s">
        <v>824</v>
      </c>
      <c r="B118" s="190">
        <v>0</v>
      </c>
      <c r="C118" s="190">
        <v>0</v>
      </c>
      <c r="D118" s="190">
        <v>0</v>
      </c>
    </row>
    <row r="119" spans="1:4" ht="26.4" x14ac:dyDescent="0.3">
      <c r="A119" s="186" t="s">
        <v>825</v>
      </c>
      <c r="B119" s="190">
        <v>0</v>
      </c>
      <c r="C119" s="190">
        <v>0</v>
      </c>
      <c r="D119" s="190">
        <v>0</v>
      </c>
    </row>
    <row r="120" spans="1:4" x14ac:dyDescent="0.3">
      <c r="A120" s="186" t="s">
        <v>826</v>
      </c>
      <c r="B120" s="190">
        <v>0</v>
      </c>
      <c r="C120" s="190">
        <v>0</v>
      </c>
      <c r="D120" s="190">
        <v>0</v>
      </c>
    </row>
    <row r="121" spans="1:4" ht="26.4" x14ac:dyDescent="0.3">
      <c r="A121" s="186" t="s">
        <v>827</v>
      </c>
      <c r="B121" s="190">
        <v>0</v>
      </c>
      <c r="C121" s="190">
        <v>0</v>
      </c>
      <c r="D121" s="190">
        <v>0</v>
      </c>
    </row>
    <row r="122" spans="1:4" ht="26.4" x14ac:dyDescent="0.3">
      <c r="A122" s="186" t="s">
        <v>828</v>
      </c>
      <c r="B122" s="190">
        <v>0</v>
      </c>
      <c r="C122" s="190">
        <v>0</v>
      </c>
      <c r="D122" s="190">
        <v>0</v>
      </c>
    </row>
    <row r="123" spans="1:4" ht="26.4" x14ac:dyDescent="0.3">
      <c r="A123" s="186" t="s">
        <v>829</v>
      </c>
      <c r="B123" s="190">
        <v>0</v>
      </c>
      <c r="C123" s="190">
        <v>0</v>
      </c>
      <c r="D123" s="190">
        <v>0</v>
      </c>
    </row>
    <row r="124" spans="1:4" ht="26.4" x14ac:dyDescent="0.3">
      <c r="A124" s="186" t="s">
        <v>830</v>
      </c>
      <c r="B124" s="190">
        <v>0</v>
      </c>
      <c r="C124" s="190">
        <v>0</v>
      </c>
      <c r="D124" s="190">
        <v>0</v>
      </c>
    </row>
    <row r="125" spans="1:4" ht="26.4" x14ac:dyDescent="0.3">
      <c r="A125" s="186" t="s">
        <v>831</v>
      </c>
      <c r="B125" s="190">
        <v>0</v>
      </c>
      <c r="C125" s="190">
        <v>0</v>
      </c>
      <c r="D125" s="190">
        <v>0</v>
      </c>
    </row>
    <row r="126" spans="1:4" ht="26.4" x14ac:dyDescent="0.3">
      <c r="A126" s="186" t="s">
        <v>832</v>
      </c>
      <c r="B126" s="190">
        <v>0</v>
      </c>
      <c r="C126" s="190">
        <v>0</v>
      </c>
      <c r="D126" s="190">
        <v>0</v>
      </c>
    </row>
    <row r="127" spans="1:4" ht="26.4" x14ac:dyDescent="0.3">
      <c r="A127" s="186" t="s">
        <v>833</v>
      </c>
      <c r="B127" s="190">
        <v>0</v>
      </c>
      <c r="C127" s="190">
        <v>0</v>
      </c>
      <c r="D127" s="190">
        <v>0</v>
      </c>
    </row>
    <row r="128" spans="1:4" ht="26.4" x14ac:dyDescent="0.3">
      <c r="A128" s="186" t="s">
        <v>834</v>
      </c>
      <c r="B128" s="190">
        <v>0</v>
      </c>
      <c r="C128" s="190">
        <v>0</v>
      </c>
      <c r="D128" s="190">
        <v>0</v>
      </c>
    </row>
    <row r="129" spans="1:4" ht="26.4" x14ac:dyDescent="0.3">
      <c r="A129" s="186" t="s">
        <v>835</v>
      </c>
      <c r="B129" s="190">
        <v>0</v>
      </c>
      <c r="C129" s="190">
        <v>0</v>
      </c>
      <c r="D129" s="190">
        <v>0</v>
      </c>
    </row>
    <row r="130" spans="1:4" ht="26.4" x14ac:dyDescent="0.3">
      <c r="A130" s="186" t="s">
        <v>836</v>
      </c>
      <c r="B130" s="190">
        <v>0</v>
      </c>
      <c r="C130" s="190">
        <v>0</v>
      </c>
      <c r="D130" s="190">
        <v>0</v>
      </c>
    </row>
    <row r="131" spans="1:4" ht="26.4" x14ac:dyDescent="0.3">
      <c r="A131" s="186" t="s">
        <v>837</v>
      </c>
      <c r="B131" s="190">
        <v>0</v>
      </c>
      <c r="C131" s="190">
        <v>0</v>
      </c>
      <c r="D131" s="190">
        <v>0</v>
      </c>
    </row>
    <row r="132" spans="1:4" ht="26.4" x14ac:dyDescent="0.3">
      <c r="A132" s="186" t="s">
        <v>838</v>
      </c>
      <c r="B132" s="190">
        <v>0</v>
      </c>
      <c r="C132" s="190">
        <v>0</v>
      </c>
      <c r="D132" s="190">
        <v>0</v>
      </c>
    </row>
    <row r="133" spans="1:4" ht="26.4" x14ac:dyDescent="0.3">
      <c r="A133" s="186" t="s">
        <v>839</v>
      </c>
      <c r="B133" s="190">
        <v>0</v>
      </c>
      <c r="C133" s="190">
        <v>0</v>
      </c>
      <c r="D133" s="190">
        <v>0</v>
      </c>
    </row>
    <row r="134" spans="1:4" ht="26.4" x14ac:dyDescent="0.3">
      <c r="A134" s="186" t="s">
        <v>840</v>
      </c>
      <c r="B134" s="190">
        <v>0</v>
      </c>
      <c r="C134" s="190">
        <v>0</v>
      </c>
      <c r="D134" s="190">
        <v>0</v>
      </c>
    </row>
    <row r="135" spans="1:4" ht="39.6" x14ac:dyDescent="0.3">
      <c r="A135" s="186" t="s">
        <v>841</v>
      </c>
      <c r="B135" s="190">
        <v>0</v>
      </c>
      <c r="C135" s="190">
        <v>0</v>
      </c>
      <c r="D135" s="190">
        <v>0</v>
      </c>
    </row>
    <row r="136" spans="1:4" ht="26.4" x14ac:dyDescent="0.3">
      <c r="A136" s="186" t="s">
        <v>842</v>
      </c>
      <c r="B136" s="190">
        <v>0</v>
      </c>
      <c r="C136" s="190">
        <v>0</v>
      </c>
      <c r="D136" s="190">
        <v>0</v>
      </c>
    </row>
    <row r="137" spans="1:4" ht="26.4" x14ac:dyDescent="0.3">
      <c r="A137" s="186" t="s">
        <v>843</v>
      </c>
      <c r="B137" s="190">
        <v>0</v>
      </c>
      <c r="C137" s="190">
        <v>0</v>
      </c>
      <c r="D137" s="190">
        <v>0</v>
      </c>
    </row>
    <row r="138" spans="1:4" ht="26.4" x14ac:dyDescent="0.3">
      <c r="A138" s="186" t="s">
        <v>844</v>
      </c>
      <c r="B138" s="190">
        <v>0</v>
      </c>
      <c r="C138" s="190">
        <v>0</v>
      </c>
      <c r="D138" s="190">
        <v>0</v>
      </c>
    </row>
    <row r="139" spans="1:4" ht="39.6" x14ac:dyDescent="0.3">
      <c r="A139" s="186" t="s">
        <v>845</v>
      </c>
      <c r="B139" s="190">
        <v>0</v>
      </c>
      <c r="C139" s="190">
        <v>0</v>
      </c>
      <c r="D139" s="190">
        <v>0</v>
      </c>
    </row>
    <row r="140" spans="1:4" ht="26.4" x14ac:dyDescent="0.3">
      <c r="A140" s="186" t="s">
        <v>846</v>
      </c>
      <c r="B140" s="190">
        <v>0</v>
      </c>
      <c r="C140" s="190">
        <v>0</v>
      </c>
      <c r="D140" s="190">
        <v>0</v>
      </c>
    </row>
    <row r="141" spans="1:4" ht="26.4" x14ac:dyDescent="0.3">
      <c r="A141" s="186" t="s">
        <v>847</v>
      </c>
      <c r="B141" s="190">
        <v>0</v>
      </c>
      <c r="C141" s="190">
        <v>0</v>
      </c>
      <c r="D141" s="190">
        <v>0</v>
      </c>
    </row>
    <row r="142" spans="1:4" ht="26.4" x14ac:dyDescent="0.3">
      <c r="A142" s="186" t="s">
        <v>848</v>
      </c>
      <c r="B142" s="190">
        <v>0</v>
      </c>
      <c r="C142" s="190">
        <v>0</v>
      </c>
      <c r="D142" s="190">
        <v>0</v>
      </c>
    </row>
    <row r="143" spans="1:4" ht="26.4" x14ac:dyDescent="0.3">
      <c r="A143" s="186" t="s">
        <v>849</v>
      </c>
      <c r="B143" s="190">
        <v>0</v>
      </c>
      <c r="C143" s="190">
        <v>0</v>
      </c>
      <c r="D143" s="190">
        <v>0</v>
      </c>
    </row>
    <row r="144" spans="1:4" ht="26.4" x14ac:dyDescent="0.3">
      <c r="A144" s="186" t="s">
        <v>850</v>
      </c>
      <c r="B144" s="190">
        <v>0</v>
      </c>
      <c r="C144" s="190">
        <v>0</v>
      </c>
      <c r="D144" s="190">
        <v>0</v>
      </c>
    </row>
    <row r="145" spans="1:4" ht="26.4" x14ac:dyDescent="0.3">
      <c r="A145" s="186" t="s">
        <v>851</v>
      </c>
      <c r="B145" s="190">
        <v>0</v>
      </c>
      <c r="C145" s="190">
        <v>0</v>
      </c>
      <c r="D145" s="190">
        <v>0</v>
      </c>
    </row>
    <row r="146" spans="1:4" x14ac:dyDescent="0.3">
      <c r="A146" s="187" t="s">
        <v>852</v>
      </c>
      <c r="B146" s="191">
        <v>0</v>
      </c>
      <c r="C146" s="191">
        <v>0</v>
      </c>
      <c r="D146" s="191">
        <v>0</v>
      </c>
    </row>
    <row r="147" spans="1:4" x14ac:dyDescent="0.3">
      <c r="A147" s="186" t="s">
        <v>681</v>
      </c>
      <c r="B147" s="190">
        <v>83741</v>
      </c>
      <c r="C147" s="190">
        <v>0</v>
      </c>
      <c r="D147" s="190">
        <v>19986</v>
      </c>
    </row>
    <row r="148" spans="1:4" x14ac:dyDescent="0.3">
      <c r="A148" s="186" t="s">
        <v>853</v>
      </c>
      <c r="B148" s="190">
        <v>0</v>
      </c>
      <c r="C148" s="190">
        <v>0</v>
      </c>
      <c r="D148" s="190">
        <v>0</v>
      </c>
    </row>
    <row r="149" spans="1:4" x14ac:dyDescent="0.3">
      <c r="A149" s="186" t="s">
        <v>854</v>
      </c>
      <c r="B149" s="190">
        <v>0</v>
      </c>
      <c r="C149" s="190">
        <v>0</v>
      </c>
      <c r="D149" s="190">
        <v>0</v>
      </c>
    </row>
    <row r="150" spans="1:4" x14ac:dyDescent="0.3">
      <c r="A150" s="186" t="s">
        <v>855</v>
      </c>
      <c r="B150" s="190">
        <v>0</v>
      </c>
      <c r="C150" s="190">
        <v>0</v>
      </c>
      <c r="D150" s="190">
        <v>0</v>
      </c>
    </row>
    <row r="151" spans="1:4" x14ac:dyDescent="0.3">
      <c r="A151" s="186" t="s">
        <v>856</v>
      </c>
      <c r="B151" s="190">
        <v>0</v>
      </c>
      <c r="C151" s="190">
        <v>0</v>
      </c>
      <c r="D151" s="190">
        <v>0</v>
      </c>
    </row>
    <row r="152" spans="1:4" x14ac:dyDescent="0.3">
      <c r="A152" s="186" t="s">
        <v>682</v>
      </c>
      <c r="B152" s="190">
        <v>83741</v>
      </c>
      <c r="C152" s="190">
        <v>0</v>
      </c>
      <c r="D152" s="190">
        <v>19986</v>
      </c>
    </row>
    <row r="153" spans="1:4" x14ac:dyDescent="0.3">
      <c r="A153" s="186" t="s">
        <v>683</v>
      </c>
      <c r="B153" s="190">
        <v>0</v>
      </c>
      <c r="C153" s="190">
        <v>0</v>
      </c>
      <c r="D153" s="190">
        <v>0</v>
      </c>
    </row>
    <row r="154" spans="1:4" x14ac:dyDescent="0.3">
      <c r="A154" s="186" t="s">
        <v>857</v>
      </c>
      <c r="B154" s="190">
        <v>0</v>
      </c>
      <c r="C154" s="190">
        <v>0</v>
      </c>
      <c r="D154" s="190">
        <v>0</v>
      </c>
    </row>
    <row r="155" spans="1:4" x14ac:dyDescent="0.3">
      <c r="A155" s="186" t="s">
        <v>858</v>
      </c>
      <c r="B155" s="190">
        <v>0</v>
      </c>
      <c r="C155" s="190">
        <v>0</v>
      </c>
      <c r="D155" s="190">
        <v>0</v>
      </c>
    </row>
    <row r="156" spans="1:4" x14ac:dyDescent="0.3">
      <c r="A156" s="186" t="s">
        <v>684</v>
      </c>
      <c r="B156" s="190">
        <v>25000</v>
      </c>
      <c r="C156" s="190">
        <v>0</v>
      </c>
      <c r="D156" s="190">
        <v>73000</v>
      </c>
    </row>
    <row r="157" spans="1:4" ht="26.4" x14ac:dyDescent="0.3">
      <c r="A157" s="186" t="s">
        <v>859</v>
      </c>
      <c r="B157" s="190">
        <v>0</v>
      </c>
      <c r="C157" s="190">
        <v>0</v>
      </c>
      <c r="D157" s="190">
        <v>0</v>
      </c>
    </row>
    <row r="158" spans="1:4" ht="26.4" x14ac:dyDescent="0.3">
      <c r="A158" s="186" t="s">
        <v>860</v>
      </c>
      <c r="B158" s="190">
        <v>0</v>
      </c>
      <c r="C158" s="190">
        <v>0</v>
      </c>
      <c r="D158" s="190">
        <v>0</v>
      </c>
    </row>
    <row r="159" spans="1:4" ht="26.4" x14ac:dyDescent="0.3">
      <c r="A159" s="186" t="s">
        <v>861</v>
      </c>
      <c r="B159" s="190">
        <v>0</v>
      </c>
      <c r="C159" s="190">
        <v>0</v>
      </c>
      <c r="D159" s="190">
        <v>0</v>
      </c>
    </row>
    <row r="160" spans="1:4" x14ac:dyDescent="0.3">
      <c r="A160" s="186" t="s">
        <v>862</v>
      </c>
      <c r="B160" s="190">
        <v>0</v>
      </c>
      <c r="C160" s="190">
        <v>0</v>
      </c>
      <c r="D160" s="190">
        <v>0</v>
      </c>
    </row>
    <row r="161" spans="1:4" x14ac:dyDescent="0.3">
      <c r="A161" s="186" t="s">
        <v>863</v>
      </c>
      <c r="B161" s="190">
        <v>0</v>
      </c>
      <c r="C161" s="190">
        <v>0</v>
      </c>
      <c r="D161" s="190">
        <v>0</v>
      </c>
    </row>
    <row r="162" spans="1:4" x14ac:dyDescent="0.3">
      <c r="A162" s="187" t="s">
        <v>685</v>
      </c>
      <c r="B162" s="191">
        <v>108741</v>
      </c>
      <c r="C162" s="191">
        <v>0</v>
      </c>
      <c r="D162" s="191">
        <v>92986</v>
      </c>
    </row>
    <row r="163" spans="1:4" x14ac:dyDescent="0.3">
      <c r="A163" s="187" t="s">
        <v>686</v>
      </c>
      <c r="B163" s="191">
        <v>5132029</v>
      </c>
      <c r="C163" s="191">
        <v>0</v>
      </c>
      <c r="D163" s="191">
        <v>8681859</v>
      </c>
    </row>
    <row r="164" spans="1:4" ht="26.4" x14ac:dyDescent="0.3">
      <c r="A164" s="186" t="s">
        <v>864</v>
      </c>
      <c r="B164" s="190">
        <v>0</v>
      </c>
      <c r="C164" s="190">
        <v>0</v>
      </c>
      <c r="D164" s="190">
        <v>0</v>
      </c>
    </row>
    <row r="165" spans="1:4" x14ac:dyDescent="0.3">
      <c r="A165" s="186" t="s">
        <v>865</v>
      </c>
      <c r="B165" s="190">
        <v>0</v>
      </c>
      <c r="C165" s="190">
        <v>0</v>
      </c>
      <c r="D165" s="190">
        <v>0</v>
      </c>
    </row>
    <row r="166" spans="1:4" ht="26.4" x14ac:dyDescent="0.3">
      <c r="A166" s="186" t="s">
        <v>866</v>
      </c>
      <c r="B166" s="190">
        <v>0</v>
      </c>
      <c r="C166" s="190">
        <v>0</v>
      </c>
      <c r="D166" s="190">
        <v>0</v>
      </c>
    </row>
    <row r="167" spans="1:4" x14ac:dyDescent="0.3">
      <c r="A167" s="186" t="s">
        <v>867</v>
      </c>
      <c r="B167" s="190">
        <v>0</v>
      </c>
      <c r="C167" s="190">
        <v>0</v>
      </c>
      <c r="D167" s="190">
        <v>0</v>
      </c>
    </row>
    <row r="168" spans="1:4" x14ac:dyDescent="0.3">
      <c r="A168" s="187" t="s">
        <v>868</v>
      </c>
      <c r="B168" s="191">
        <v>0</v>
      </c>
      <c r="C168" s="191">
        <v>0</v>
      </c>
      <c r="D168" s="191">
        <v>0</v>
      </c>
    </row>
    <row r="169" spans="1:4" x14ac:dyDescent="0.3">
      <c r="A169" s="186" t="s">
        <v>869</v>
      </c>
      <c r="B169" s="190">
        <v>0</v>
      </c>
      <c r="C169" s="190">
        <v>0</v>
      </c>
      <c r="D169" s="190">
        <v>0</v>
      </c>
    </row>
    <row r="170" spans="1:4" x14ac:dyDescent="0.3">
      <c r="A170" s="186" t="s">
        <v>870</v>
      </c>
      <c r="B170" s="190">
        <v>0</v>
      </c>
      <c r="C170" s="190">
        <v>0</v>
      </c>
      <c r="D170" s="190">
        <v>0</v>
      </c>
    </row>
    <row r="171" spans="1:4" x14ac:dyDescent="0.3">
      <c r="A171" s="187" t="s">
        <v>871</v>
      </c>
      <c r="B171" s="191">
        <v>0</v>
      </c>
      <c r="C171" s="191">
        <v>0</v>
      </c>
      <c r="D171" s="191">
        <v>0</v>
      </c>
    </row>
    <row r="172" spans="1:4" x14ac:dyDescent="0.3">
      <c r="A172" s="186" t="s">
        <v>687</v>
      </c>
      <c r="B172" s="190">
        <v>0</v>
      </c>
      <c r="C172" s="190">
        <v>0</v>
      </c>
      <c r="D172" s="190">
        <v>0</v>
      </c>
    </row>
    <row r="173" spans="1:4" ht="26.4" x14ac:dyDescent="0.3">
      <c r="A173" s="186" t="s">
        <v>688</v>
      </c>
      <c r="B173" s="190">
        <v>0</v>
      </c>
      <c r="C173" s="190">
        <v>0</v>
      </c>
      <c r="D173" s="190">
        <v>0</v>
      </c>
    </row>
    <row r="174" spans="1:4" x14ac:dyDescent="0.3">
      <c r="A174" s="187" t="s">
        <v>689</v>
      </c>
      <c r="B174" s="191">
        <v>0</v>
      </c>
      <c r="C174" s="191">
        <v>0</v>
      </c>
      <c r="D174" s="191">
        <v>0</v>
      </c>
    </row>
    <row r="175" spans="1:4" x14ac:dyDescent="0.3">
      <c r="A175" s="187" t="s">
        <v>690</v>
      </c>
      <c r="B175" s="191">
        <v>0</v>
      </c>
      <c r="C175" s="191">
        <v>0</v>
      </c>
      <c r="D175" s="191">
        <v>0</v>
      </c>
    </row>
    <row r="176" spans="1:4" x14ac:dyDescent="0.3">
      <c r="A176" s="186" t="s">
        <v>872</v>
      </c>
      <c r="B176" s="190">
        <v>0</v>
      </c>
      <c r="C176" s="190">
        <v>0</v>
      </c>
      <c r="D176" s="190">
        <v>0</v>
      </c>
    </row>
    <row r="177" spans="1:4" x14ac:dyDescent="0.3">
      <c r="A177" s="186" t="s">
        <v>873</v>
      </c>
      <c r="B177" s="190">
        <v>0</v>
      </c>
      <c r="C177" s="190">
        <v>0</v>
      </c>
      <c r="D177" s="190">
        <v>0</v>
      </c>
    </row>
    <row r="178" spans="1:4" x14ac:dyDescent="0.3">
      <c r="A178" s="186" t="s">
        <v>874</v>
      </c>
      <c r="B178" s="190">
        <v>0</v>
      </c>
      <c r="C178" s="190">
        <v>0</v>
      </c>
      <c r="D178" s="190">
        <v>0</v>
      </c>
    </row>
    <row r="179" spans="1:4" x14ac:dyDescent="0.3">
      <c r="A179" s="187" t="s">
        <v>875</v>
      </c>
      <c r="B179" s="191">
        <v>0</v>
      </c>
      <c r="C179" s="191">
        <v>0</v>
      </c>
      <c r="D179" s="191">
        <v>0</v>
      </c>
    </row>
    <row r="180" spans="1:4" x14ac:dyDescent="0.3">
      <c r="A180" s="187" t="s">
        <v>691</v>
      </c>
      <c r="B180" s="191">
        <v>329453572</v>
      </c>
      <c r="C180" s="191">
        <v>0</v>
      </c>
      <c r="D180" s="191">
        <v>472551899</v>
      </c>
    </row>
    <row r="181" spans="1:4" x14ac:dyDescent="0.3">
      <c r="A181" s="186" t="s">
        <v>692</v>
      </c>
      <c r="B181" s="190">
        <v>279758915</v>
      </c>
      <c r="C181" s="190">
        <v>0</v>
      </c>
      <c r="D181" s="190">
        <v>279758915</v>
      </c>
    </row>
    <row r="182" spans="1:4" x14ac:dyDescent="0.3">
      <c r="A182" s="186" t="s">
        <v>693</v>
      </c>
      <c r="B182" s="190">
        <v>-181105</v>
      </c>
      <c r="C182" s="190">
        <v>0</v>
      </c>
      <c r="D182" s="190">
        <v>-181105</v>
      </c>
    </row>
    <row r="183" spans="1:4" x14ac:dyDescent="0.3">
      <c r="A183" s="186" t="s">
        <v>876</v>
      </c>
      <c r="B183" s="190">
        <v>0</v>
      </c>
      <c r="C183" s="190">
        <v>0</v>
      </c>
      <c r="D183" s="190">
        <v>0</v>
      </c>
    </row>
    <row r="184" spans="1:4" x14ac:dyDescent="0.3">
      <c r="A184" s="186" t="s">
        <v>877</v>
      </c>
      <c r="B184" s="190">
        <v>0</v>
      </c>
      <c r="C184" s="190">
        <v>0</v>
      </c>
      <c r="D184" s="190">
        <v>0</v>
      </c>
    </row>
    <row r="185" spans="1:4" x14ac:dyDescent="0.3">
      <c r="A185" s="186" t="s">
        <v>694</v>
      </c>
      <c r="B185" s="190">
        <v>5808697</v>
      </c>
      <c r="C185" s="190">
        <v>0</v>
      </c>
      <c r="D185" s="190">
        <v>5808697</v>
      </c>
    </row>
    <row r="186" spans="1:4" x14ac:dyDescent="0.3">
      <c r="A186" s="187" t="s">
        <v>695</v>
      </c>
      <c r="B186" s="191">
        <v>5808697</v>
      </c>
      <c r="C186" s="191">
        <v>0</v>
      </c>
      <c r="D186" s="191">
        <v>5808697</v>
      </c>
    </row>
    <row r="187" spans="1:4" x14ac:dyDescent="0.3">
      <c r="A187" s="186" t="s">
        <v>696</v>
      </c>
      <c r="B187" s="190">
        <v>7635218</v>
      </c>
      <c r="C187" s="190">
        <v>0</v>
      </c>
      <c r="D187" s="190">
        <v>30695004</v>
      </c>
    </row>
    <row r="188" spans="1:4" x14ac:dyDescent="0.3">
      <c r="A188" s="186" t="s">
        <v>878</v>
      </c>
      <c r="B188" s="190">
        <v>0</v>
      </c>
      <c r="C188" s="190">
        <v>0</v>
      </c>
      <c r="D188" s="190">
        <v>0</v>
      </c>
    </row>
    <row r="189" spans="1:4" x14ac:dyDescent="0.3">
      <c r="A189" s="186" t="s">
        <v>697</v>
      </c>
      <c r="B189" s="190">
        <v>23059786</v>
      </c>
      <c r="C189" s="190">
        <v>0</v>
      </c>
      <c r="D189" s="190">
        <v>141600633</v>
      </c>
    </row>
    <row r="190" spans="1:4" x14ac:dyDescent="0.3">
      <c r="A190" s="187" t="s">
        <v>698</v>
      </c>
      <c r="B190" s="191">
        <v>316081511</v>
      </c>
      <c r="C190" s="191">
        <v>0</v>
      </c>
      <c r="D190" s="191">
        <v>457682144</v>
      </c>
    </row>
    <row r="191" spans="1:4" x14ac:dyDescent="0.3">
      <c r="A191" s="186" t="s">
        <v>879</v>
      </c>
      <c r="B191" s="190">
        <v>0</v>
      </c>
      <c r="C191" s="190">
        <v>0</v>
      </c>
      <c r="D191" s="190">
        <v>0</v>
      </c>
    </row>
    <row r="192" spans="1:4" ht="26.4" x14ac:dyDescent="0.3">
      <c r="A192" s="186" t="s">
        <v>880</v>
      </c>
      <c r="B192" s="190">
        <v>0</v>
      </c>
      <c r="C192" s="190">
        <v>0</v>
      </c>
      <c r="D192" s="190">
        <v>0</v>
      </c>
    </row>
    <row r="193" spans="1:4" x14ac:dyDescent="0.3">
      <c r="A193" s="186" t="s">
        <v>699</v>
      </c>
      <c r="B193" s="190">
        <v>0</v>
      </c>
      <c r="C193" s="190">
        <v>0</v>
      </c>
      <c r="D193" s="190">
        <v>0</v>
      </c>
    </row>
    <row r="194" spans="1:4" x14ac:dyDescent="0.3">
      <c r="A194" s="186" t="s">
        <v>881</v>
      </c>
      <c r="B194" s="190">
        <v>0</v>
      </c>
      <c r="C194" s="190">
        <v>0</v>
      </c>
      <c r="D194" s="190">
        <v>0</v>
      </c>
    </row>
    <row r="195" spans="1:4" ht="26.4" x14ac:dyDescent="0.3">
      <c r="A195" s="186" t="s">
        <v>882</v>
      </c>
      <c r="B195" s="190">
        <v>0</v>
      </c>
      <c r="C195" s="190">
        <v>0</v>
      </c>
      <c r="D195" s="190">
        <v>0</v>
      </c>
    </row>
    <row r="196" spans="1:4" ht="26.4" x14ac:dyDescent="0.3">
      <c r="A196" s="186" t="s">
        <v>883</v>
      </c>
      <c r="B196" s="190">
        <v>0</v>
      </c>
      <c r="C196" s="190">
        <v>0</v>
      </c>
      <c r="D196" s="190">
        <v>0</v>
      </c>
    </row>
    <row r="197" spans="1:4" ht="26.4" x14ac:dyDescent="0.3">
      <c r="A197" s="186" t="s">
        <v>884</v>
      </c>
      <c r="B197" s="190">
        <v>0</v>
      </c>
      <c r="C197" s="190">
        <v>0</v>
      </c>
      <c r="D197" s="190">
        <v>0</v>
      </c>
    </row>
    <row r="198" spans="1:4" x14ac:dyDescent="0.3">
      <c r="A198" s="186" t="s">
        <v>885</v>
      </c>
      <c r="B198" s="190">
        <v>0</v>
      </c>
      <c r="C198" s="190">
        <v>0</v>
      </c>
      <c r="D198" s="190">
        <v>0</v>
      </c>
    </row>
    <row r="199" spans="1:4" x14ac:dyDescent="0.3">
      <c r="A199" s="186" t="s">
        <v>886</v>
      </c>
      <c r="B199" s="190">
        <v>0</v>
      </c>
      <c r="C199" s="190">
        <v>0</v>
      </c>
      <c r="D199" s="190">
        <v>0</v>
      </c>
    </row>
    <row r="200" spans="1:4" ht="26.4" x14ac:dyDescent="0.3">
      <c r="A200" s="186" t="s">
        <v>887</v>
      </c>
      <c r="B200" s="190">
        <v>0</v>
      </c>
      <c r="C200" s="190">
        <v>0</v>
      </c>
      <c r="D200" s="190">
        <v>0</v>
      </c>
    </row>
    <row r="201" spans="1:4" ht="26.4" x14ac:dyDescent="0.3">
      <c r="A201" s="186" t="s">
        <v>888</v>
      </c>
      <c r="B201" s="190">
        <v>0</v>
      </c>
      <c r="C201" s="190">
        <v>0</v>
      </c>
      <c r="D201" s="190">
        <v>0</v>
      </c>
    </row>
    <row r="202" spans="1:4" ht="26.4" x14ac:dyDescent="0.3">
      <c r="A202" s="186" t="s">
        <v>889</v>
      </c>
      <c r="B202" s="190">
        <v>0</v>
      </c>
      <c r="C202" s="190">
        <v>0</v>
      </c>
      <c r="D202" s="190">
        <v>0</v>
      </c>
    </row>
    <row r="203" spans="1:4" ht="26.4" x14ac:dyDescent="0.3">
      <c r="A203" s="186" t="s">
        <v>890</v>
      </c>
      <c r="B203" s="190">
        <v>0</v>
      </c>
      <c r="C203" s="190">
        <v>0</v>
      </c>
      <c r="D203" s="190">
        <v>0</v>
      </c>
    </row>
    <row r="204" spans="1:4" ht="26.4" x14ac:dyDescent="0.3">
      <c r="A204" s="186" t="s">
        <v>891</v>
      </c>
      <c r="B204" s="190">
        <v>0</v>
      </c>
      <c r="C204" s="190">
        <v>0</v>
      </c>
      <c r="D204" s="190">
        <v>0</v>
      </c>
    </row>
    <row r="205" spans="1:4" ht="26.4" x14ac:dyDescent="0.3">
      <c r="A205" s="186" t="s">
        <v>892</v>
      </c>
      <c r="B205" s="190">
        <v>0</v>
      </c>
      <c r="C205" s="190">
        <v>0</v>
      </c>
      <c r="D205" s="190">
        <v>0</v>
      </c>
    </row>
    <row r="206" spans="1:4" x14ac:dyDescent="0.3">
      <c r="A206" s="186" t="s">
        <v>893</v>
      </c>
      <c r="B206" s="190">
        <v>0</v>
      </c>
      <c r="C206" s="190">
        <v>0</v>
      </c>
      <c r="D206" s="190">
        <v>0</v>
      </c>
    </row>
    <row r="207" spans="1:4" ht="26.4" x14ac:dyDescent="0.3">
      <c r="A207" s="186" t="s">
        <v>894</v>
      </c>
      <c r="B207" s="190">
        <v>0</v>
      </c>
      <c r="C207" s="190">
        <v>0</v>
      </c>
      <c r="D207" s="190">
        <v>0</v>
      </c>
    </row>
    <row r="208" spans="1:4" ht="26.4" x14ac:dyDescent="0.3">
      <c r="A208" s="186" t="s">
        <v>895</v>
      </c>
      <c r="B208" s="190">
        <v>0</v>
      </c>
      <c r="C208" s="190">
        <v>0</v>
      </c>
      <c r="D208" s="190">
        <v>0</v>
      </c>
    </row>
    <row r="209" spans="1:4" ht="26.4" x14ac:dyDescent="0.3">
      <c r="A209" s="186" t="s">
        <v>896</v>
      </c>
      <c r="B209" s="190">
        <v>0</v>
      </c>
      <c r="C209" s="190">
        <v>0</v>
      </c>
      <c r="D209" s="190">
        <v>0</v>
      </c>
    </row>
    <row r="210" spans="1:4" ht="26.4" x14ac:dyDescent="0.3">
      <c r="A210" s="186" t="s">
        <v>897</v>
      </c>
      <c r="B210" s="190">
        <v>0</v>
      </c>
      <c r="C210" s="190">
        <v>0</v>
      </c>
      <c r="D210" s="190">
        <v>0</v>
      </c>
    </row>
    <row r="211" spans="1:4" x14ac:dyDescent="0.3">
      <c r="A211" s="186" t="s">
        <v>898</v>
      </c>
      <c r="B211" s="190">
        <v>0</v>
      </c>
      <c r="C211" s="190">
        <v>0</v>
      </c>
      <c r="D211" s="190">
        <v>0</v>
      </c>
    </row>
    <row r="212" spans="1:4" ht="26.4" x14ac:dyDescent="0.3">
      <c r="A212" s="186" t="s">
        <v>899</v>
      </c>
      <c r="B212" s="190">
        <v>0</v>
      </c>
      <c r="C212" s="190">
        <v>0</v>
      </c>
      <c r="D212" s="190">
        <v>0</v>
      </c>
    </row>
    <row r="213" spans="1:4" ht="26.4" x14ac:dyDescent="0.3">
      <c r="A213" s="186" t="s">
        <v>900</v>
      </c>
      <c r="B213" s="190">
        <v>0</v>
      </c>
      <c r="C213" s="190">
        <v>0</v>
      </c>
      <c r="D213" s="190">
        <v>0</v>
      </c>
    </row>
    <row r="214" spans="1:4" ht="26.4" x14ac:dyDescent="0.3">
      <c r="A214" s="186" t="s">
        <v>901</v>
      </c>
      <c r="B214" s="190">
        <v>0</v>
      </c>
      <c r="C214" s="190">
        <v>0</v>
      </c>
      <c r="D214" s="190">
        <v>0</v>
      </c>
    </row>
    <row r="215" spans="1:4" x14ac:dyDescent="0.3">
      <c r="A215" s="186" t="s">
        <v>902</v>
      </c>
      <c r="B215" s="190">
        <v>0</v>
      </c>
      <c r="C215" s="190">
        <v>0</v>
      </c>
      <c r="D215" s="190">
        <v>0</v>
      </c>
    </row>
    <row r="216" spans="1:4" x14ac:dyDescent="0.3">
      <c r="A216" s="187" t="s">
        <v>700</v>
      </c>
      <c r="B216" s="191">
        <v>0</v>
      </c>
      <c r="C216" s="191">
        <v>0</v>
      </c>
      <c r="D216" s="191">
        <v>0</v>
      </c>
    </row>
    <row r="217" spans="1:4" x14ac:dyDescent="0.3">
      <c r="A217" s="186" t="s">
        <v>903</v>
      </c>
      <c r="B217" s="190">
        <v>0</v>
      </c>
      <c r="C217" s="190">
        <v>0</v>
      </c>
      <c r="D217" s="190">
        <v>0</v>
      </c>
    </row>
    <row r="218" spans="1:4" ht="26.4" x14ac:dyDescent="0.3">
      <c r="A218" s="186" t="s">
        <v>904</v>
      </c>
      <c r="B218" s="190">
        <v>0</v>
      </c>
      <c r="C218" s="190">
        <v>0</v>
      </c>
      <c r="D218" s="190">
        <v>0</v>
      </c>
    </row>
    <row r="219" spans="1:4" x14ac:dyDescent="0.3">
      <c r="A219" s="186" t="s">
        <v>701</v>
      </c>
      <c r="B219" s="190">
        <v>0</v>
      </c>
      <c r="C219" s="190">
        <v>0</v>
      </c>
      <c r="D219" s="190">
        <v>0</v>
      </c>
    </row>
    <row r="220" spans="1:4" ht="26.4" x14ac:dyDescent="0.3">
      <c r="A220" s="186" t="s">
        <v>905</v>
      </c>
      <c r="B220" s="190">
        <v>0</v>
      </c>
      <c r="C220" s="190">
        <v>0</v>
      </c>
      <c r="D220" s="190">
        <v>0</v>
      </c>
    </row>
    <row r="221" spans="1:4" ht="26.4" x14ac:dyDescent="0.3">
      <c r="A221" s="186" t="s">
        <v>906</v>
      </c>
      <c r="B221" s="190">
        <v>0</v>
      </c>
      <c r="C221" s="190">
        <v>0</v>
      </c>
      <c r="D221" s="190">
        <v>0</v>
      </c>
    </row>
    <row r="222" spans="1:4" ht="26.4" x14ac:dyDescent="0.3">
      <c r="A222" s="186" t="s">
        <v>907</v>
      </c>
      <c r="B222" s="190">
        <v>0</v>
      </c>
      <c r="C222" s="190">
        <v>0</v>
      </c>
      <c r="D222" s="190">
        <v>0</v>
      </c>
    </row>
    <row r="223" spans="1:4" ht="26.4" x14ac:dyDescent="0.3">
      <c r="A223" s="186" t="s">
        <v>908</v>
      </c>
      <c r="B223" s="190">
        <v>0</v>
      </c>
      <c r="C223" s="190">
        <v>0</v>
      </c>
      <c r="D223" s="190">
        <v>0</v>
      </c>
    </row>
    <row r="224" spans="1:4" x14ac:dyDescent="0.3">
      <c r="A224" s="186" t="s">
        <v>909</v>
      </c>
      <c r="B224" s="190">
        <v>0</v>
      </c>
      <c r="C224" s="190">
        <v>0</v>
      </c>
      <c r="D224" s="190">
        <v>0</v>
      </c>
    </row>
    <row r="225" spans="1:4" x14ac:dyDescent="0.3">
      <c r="A225" s="186" t="s">
        <v>910</v>
      </c>
      <c r="B225" s="190">
        <v>0</v>
      </c>
      <c r="C225" s="190">
        <v>0</v>
      </c>
      <c r="D225" s="190">
        <v>0</v>
      </c>
    </row>
    <row r="226" spans="1:4" ht="26.4" x14ac:dyDescent="0.3">
      <c r="A226" s="186" t="s">
        <v>911</v>
      </c>
      <c r="B226" s="190">
        <v>0</v>
      </c>
      <c r="C226" s="190">
        <v>0</v>
      </c>
      <c r="D226" s="190">
        <v>0</v>
      </c>
    </row>
    <row r="227" spans="1:4" ht="26.4" x14ac:dyDescent="0.3">
      <c r="A227" s="186" t="s">
        <v>912</v>
      </c>
      <c r="B227" s="190">
        <v>0</v>
      </c>
      <c r="C227" s="190">
        <v>0</v>
      </c>
      <c r="D227" s="190">
        <v>0</v>
      </c>
    </row>
    <row r="228" spans="1:4" ht="26.4" x14ac:dyDescent="0.3">
      <c r="A228" s="186" t="s">
        <v>913</v>
      </c>
      <c r="B228" s="190">
        <v>0</v>
      </c>
      <c r="C228" s="190">
        <v>0</v>
      </c>
      <c r="D228" s="190">
        <v>0</v>
      </c>
    </row>
    <row r="229" spans="1:4" ht="26.4" x14ac:dyDescent="0.3">
      <c r="A229" s="186" t="s">
        <v>702</v>
      </c>
      <c r="B229" s="190">
        <v>1710150</v>
      </c>
      <c r="C229" s="190">
        <v>0</v>
      </c>
      <c r="D229" s="190">
        <v>1700063</v>
      </c>
    </row>
    <row r="230" spans="1:4" ht="26.4" x14ac:dyDescent="0.3">
      <c r="A230" s="186" t="s">
        <v>914</v>
      </c>
      <c r="B230" s="190">
        <v>0</v>
      </c>
      <c r="C230" s="190">
        <v>0</v>
      </c>
      <c r="D230" s="190">
        <v>0</v>
      </c>
    </row>
    <row r="231" spans="1:4" ht="26.4" x14ac:dyDescent="0.3">
      <c r="A231" s="186" t="s">
        <v>915</v>
      </c>
      <c r="B231" s="190">
        <v>0</v>
      </c>
      <c r="C231" s="190">
        <v>0</v>
      </c>
      <c r="D231" s="190">
        <v>0</v>
      </c>
    </row>
    <row r="232" spans="1:4" ht="26.4" x14ac:dyDescent="0.3">
      <c r="A232" s="186" t="s">
        <v>916</v>
      </c>
      <c r="B232" s="190">
        <v>0</v>
      </c>
      <c r="C232" s="190">
        <v>0</v>
      </c>
      <c r="D232" s="190">
        <v>0</v>
      </c>
    </row>
    <row r="233" spans="1:4" ht="26.4" x14ac:dyDescent="0.3">
      <c r="A233" s="186" t="s">
        <v>917</v>
      </c>
      <c r="B233" s="190">
        <v>0</v>
      </c>
      <c r="C233" s="190">
        <v>0</v>
      </c>
      <c r="D233" s="190">
        <v>0</v>
      </c>
    </row>
    <row r="234" spans="1:4" ht="26.4" x14ac:dyDescent="0.3">
      <c r="A234" s="186" t="s">
        <v>703</v>
      </c>
      <c r="B234" s="190">
        <v>1710150</v>
      </c>
      <c r="C234" s="190">
        <v>0</v>
      </c>
      <c r="D234" s="190">
        <v>1700063</v>
      </c>
    </row>
    <row r="235" spans="1:4" ht="26.4" x14ac:dyDescent="0.3">
      <c r="A235" s="186" t="s">
        <v>918</v>
      </c>
      <c r="B235" s="190">
        <v>0</v>
      </c>
      <c r="C235" s="190">
        <v>0</v>
      </c>
      <c r="D235" s="190">
        <v>0</v>
      </c>
    </row>
    <row r="236" spans="1:4" ht="26.4" x14ac:dyDescent="0.3">
      <c r="A236" s="186" t="s">
        <v>919</v>
      </c>
      <c r="B236" s="190">
        <v>0</v>
      </c>
      <c r="C236" s="190">
        <v>0</v>
      </c>
      <c r="D236" s="190">
        <v>0</v>
      </c>
    </row>
    <row r="237" spans="1:4" ht="26.4" x14ac:dyDescent="0.3">
      <c r="A237" s="186" t="s">
        <v>920</v>
      </c>
      <c r="B237" s="190">
        <v>0</v>
      </c>
      <c r="C237" s="190">
        <v>0</v>
      </c>
      <c r="D237" s="190">
        <v>0</v>
      </c>
    </row>
    <row r="238" spans="1:4" ht="26.4" x14ac:dyDescent="0.3">
      <c r="A238" s="186" t="s">
        <v>921</v>
      </c>
      <c r="B238" s="190">
        <v>0</v>
      </c>
      <c r="C238" s="190">
        <v>0</v>
      </c>
      <c r="D238" s="190">
        <v>0</v>
      </c>
    </row>
    <row r="239" spans="1:4" x14ac:dyDescent="0.3">
      <c r="A239" s="186" t="s">
        <v>922</v>
      </c>
      <c r="B239" s="190">
        <v>0</v>
      </c>
      <c r="C239" s="190">
        <v>0</v>
      </c>
      <c r="D239" s="190">
        <v>0</v>
      </c>
    </row>
    <row r="240" spans="1:4" x14ac:dyDescent="0.3">
      <c r="A240" s="187" t="s">
        <v>704</v>
      </c>
      <c r="B240" s="191">
        <v>1710150</v>
      </c>
      <c r="C240" s="191">
        <v>0</v>
      </c>
      <c r="D240" s="191">
        <v>1700063</v>
      </c>
    </row>
    <row r="241" spans="1:4" x14ac:dyDescent="0.3">
      <c r="A241" s="186" t="s">
        <v>705</v>
      </c>
      <c r="B241" s="190">
        <v>668533</v>
      </c>
      <c r="C241" s="190">
        <v>0</v>
      </c>
      <c r="D241" s="190">
        <v>4580566</v>
      </c>
    </row>
    <row r="242" spans="1:4" x14ac:dyDescent="0.3">
      <c r="A242" s="186" t="s">
        <v>923</v>
      </c>
      <c r="B242" s="190">
        <v>0</v>
      </c>
      <c r="C242" s="190">
        <v>0</v>
      </c>
      <c r="D242" s="190">
        <v>0</v>
      </c>
    </row>
    <row r="243" spans="1:4" x14ac:dyDescent="0.3">
      <c r="A243" s="186" t="s">
        <v>924</v>
      </c>
      <c r="B243" s="190">
        <v>0</v>
      </c>
      <c r="C243" s="190">
        <v>0</v>
      </c>
      <c r="D243" s="190">
        <v>0</v>
      </c>
    </row>
    <row r="244" spans="1:4" x14ac:dyDescent="0.3">
      <c r="A244" s="186" t="s">
        <v>925</v>
      </c>
      <c r="B244" s="190">
        <v>0</v>
      </c>
      <c r="C244" s="190">
        <v>0</v>
      </c>
      <c r="D244" s="190">
        <v>0</v>
      </c>
    </row>
    <row r="245" spans="1:4" ht="26.4" x14ac:dyDescent="0.3">
      <c r="A245" s="186" t="s">
        <v>926</v>
      </c>
      <c r="B245" s="190">
        <v>0</v>
      </c>
      <c r="C245" s="190">
        <v>0</v>
      </c>
      <c r="D245" s="190">
        <v>0</v>
      </c>
    </row>
    <row r="246" spans="1:4" ht="26.4" x14ac:dyDescent="0.3">
      <c r="A246" s="186" t="s">
        <v>927</v>
      </c>
      <c r="B246" s="190">
        <v>0</v>
      </c>
      <c r="C246" s="190">
        <v>0</v>
      </c>
      <c r="D246" s="190">
        <v>0</v>
      </c>
    </row>
    <row r="247" spans="1:4" ht="26.4" x14ac:dyDescent="0.3">
      <c r="A247" s="186" t="s">
        <v>928</v>
      </c>
      <c r="B247" s="190">
        <v>0</v>
      </c>
      <c r="C247" s="190">
        <v>0</v>
      </c>
      <c r="D247" s="190">
        <v>0</v>
      </c>
    </row>
    <row r="248" spans="1:4" x14ac:dyDescent="0.3">
      <c r="A248" s="186" t="s">
        <v>929</v>
      </c>
      <c r="B248" s="190">
        <v>0</v>
      </c>
      <c r="C248" s="190">
        <v>0</v>
      </c>
      <c r="D248" s="190">
        <v>0</v>
      </c>
    </row>
    <row r="249" spans="1:4" x14ac:dyDescent="0.3">
      <c r="A249" s="186" t="s">
        <v>930</v>
      </c>
      <c r="B249" s="190">
        <v>0</v>
      </c>
      <c r="C249" s="190">
        <v>0</v>
      </c>
      <c r="D249" s="190">
        <v>0</v>
      </c>
    </row>
    <row r="250" spans="1:4" x14ac:dyDescent="0.3">
      <c r="A250" s="186" t="s">
        <v>931</v>
      </c>
      <c r="B250" s="190">
        <v>0</v>
      </c>
      <c r="C250" s="190">
        <v>0</v>
      </c>
      <c r="D250" s="190">
        <v>0</v>
      </c>
    </row>
    <row r="251" spans="1:4" x14ac:dyDescent="0.3">
      <c r="A251" s="187" t="s">
        <v>706</v>
      </c>
      <c r="B251" s="191">
        <v>668533</v>
      </c>
      <c r="C251" s="191">
        <v>0</v>
      </c>
      <c r="D251" s="191">
        <v>4580566</v>
      </c>
    </row>
    <row r="252" spans="1:4" x14ac:dyDescent="0.3">
      <c r="A252" s="187" t="s">
        <v>707</v>
      </c>
      <c r="B252" s="191">
        <v>2378683</v>
      </c>
      <c r="C252" s="191">
        <v>0</v>
      </c>
      <c r="D252" s="191">
        <v>6280629</v>
      </c>
    </row>
    <row r="253" spans="1:4" x14ac:dyDescent="0.3">
      <c r="A253" s="187" t="s">
        <v>932</v>
      </c>
      <c r="B253" s="191">
        <v>0</v>
      </c>
      <c r="C253" s="191">
        <v>0</v>
      </c>
      <c r="D253" s="191">
        <v>0</v>
      </c>
    </row>
    <row r="254" spans="1:4" x14ac:dyDescent="0.3">
      <c r="A254" s="186" t="s">
        <v>933</v>
      </c>
      <c r="B254" s="190">
        <v>0</v>
      </c>
      <c r="C254" s="190">
        <v>0</v>
      </c>
      <c r="D254" s="190">
        <v>0</v>
      </c>
    </row>
    <row r="255" spans="1:4" x14ac:dyDescent="0.3">
      <c r="A255" s="186" t="s">
        <v>708</v>
      </c>
      <c r="B255" s="190">
        <v>4467360</v>
      </c>
      <c r="C255" s="190">
        <v>0</v>
      </c>
      <c r="D255" s="190">
        <v>3589126</v>
      </c>
    </row>
    <row r="256" spans="1:4" x14ac:dyDescent="0.3">
      <c r="A256" s="186" t="s">
        <v>934</v>
      </c>
      <c r="B256" s="190">
        <v>6526018</v>
      </c>
      <c r="C256" s="190">
        <v>0</v>
      </c>
      <c r="D256" s="190">
        <v>5000000</v>
      </c>
    </row>
    <row r="257" spans="1:4" x14ac:dyDescent="0.3">
      <c r="A257" s="187" t="s">
        <v>709</v>
      </c>
      <c r="B257" s="191">
        <v>10993378</v>
      </c>
      <c r="C257" s="191">
        <v>0</v>
      </c>
      <c r="D257" s="191">
        <v>8589126</v>
      </c>
    </row>
    <row r="258" spans="1:4" x14ac:dyDescent="0.3">
      <c r="A258" s="187" t="s">
        <v>710</v>
      </c>
      <c r="B258" s="191">
        <v>329453572</v>
      </c>
      <c r="C258" s="191">
        <v>0</v>
      </c>
      <c r="D258" s="191">
        <v>472551899</v>
      </c>
    </row>
  </sheetData>
  <mergeCells count="2">
    <mergeCell ref="A1:D1"/>
    <mergeCell ref="A2:D2"/>
  </mergeCells>
  <phoneticPr fontId="0" type="noConversion"/>
  <pageMargins left="0.55118110236220474" right="0.35433070866141736" top="0.51181102362204722" bottom="0.55118110236220474" header="0.31496062992125984" footer="0.31496062992125984"/>
  <pageSetup paperSize="9" scale="71" fitToHeight="2" orientation="portrait" horizontalDpi="300" verticalDpi="300" r:id="rId1"/>
  <headerFooter>
    <oddHeader>&amp;C13. számú melléklet az önkormányzat 2020. évi zárszámadásáról szóló 4/2021 (V.26.) önkormányzati rendelethez</oddHeader>
    <oddFooter>&amp;P. oldal, összesen: &amp;N</oddFooter>
  </headerFooter>
  <rowBreaks count="1" manualBreakCount="1">
    <brk id="205" max="3" man="1"/>
  </row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</sheetPr>
  <dimension ref="A1:F258"/>
  <sheetViews>
    <sheetView zoomScaleNormal="100" workbookViewId="0">
      <selection activeCell="F24" sqref="F24"/>
    </sheetView>
  </sheetViews>
  <sheetFormatPr defaultRowHeight="14.4" x14ac:dyDescent="0.3"/>
  <cols>
    <col min="1" max="1" width="73.109375" customWidth="1"/>
    <col min="2" max="2" width="13.109375" customWidth="1"/>
    <col min="3" max="3" width="17.33203125" customWidth="1"/>
    <col min="4" max="4" width="14.33203125" customWidth="1"/>
  </cols>
  <sheetData>
    <row r="1" spans="1:6" ht="24" customHeight="1" x14ac:dyDescent="0.35">
      <c r="A1" s="253" t="s">
        <v>951</v>
      </c>
      <c r="B1" s="221"/>
      <c r="C1" s="221"/>
      <c r="D1" s="221"/>
      <c r="E1" s="84"/>
      <c r="F1" s="52"/>
    </row>
    <row r="2" spans="1:6" ht="30" customHeight="1" x14ac:dyDescent="0.35">
      <c r="A2" s="224" t="s">
        <v>10</v>
      </c>
      <c r="B2" s="221"/>
      <c r="C2" s="221"/>
      <c r="D2" s="221"/>
      <c r="E2" s="47"/>
      <c r="F2" s="52"/>
    </row>
    <row r="3" spans="1:6" x14ac:dyDescent="0.3">
      <c r="A3" s="4" t="s">
        <v>937</v>
      </c>
      <c r="B3" s="4"/>
      <c r="C3" s="4"/>
      <c r="D3" s="4"/>
      <c r="E3" s="4"/>
      <c r="F3" s="4"/>
    </row>
    <row r="4" spans="1:6" ht="39.6" x14ac:dyDescent="0.3">
      <c r="A4" s="37" t="s">
        <v>551</v>
      </c>
      <c r="B4" s="97" t="s">
        <v>955</v>
      </c>
      <c r="C4" s="97" t="s">
        <v>9</v>
      </c>
      <c r="D4" s="97" t="s">
        <v>956</v>
      </c>
      <c r="E4" s="4"/>
      <c r="F4" s="4"/>
    </row>
    <row r="5" spans="1:6" x14ac:dyDescent="0.3">
      <c r="A5" s="186" t="s">
        <v>732</v>
      </c>
      <c r="B5" s="190">
        <v>0</v>
      </c>
      <c r="C5" s="190">
        <v>0</v>
      </c>
      <c r="D5" s="190">
        <v>0</v>
      </c>
      <c r="E5" s="4"/>
      <c r="F5" s="4"/>
    </row>
    <row r="6" spans="1:6" x14ac:dyDescent="0.3">
      <c r="A6" s="186" t="s">
        <v>660</v>
      </c>
      <c r="B6" s="190">
        <v>0</v>
      </c>
      <c r="C6" s="190">
        <v>0</v>
      </c>
      <c r="D6" s="190">
        <v>0</v>
      </c>
      <c r="E6" s="4"/>
      <c r="F6" s="4"/>
    </row>
    <row r="7" spans="1:6" x14ac:dyDescent="0.3">
      <c r="A7" s="186" t="s">
        <v>733</v>
      </c>
      <c r="B7" s="190">
        <v>0</v>
      </c>
      <c r="C7" s="190">
        <v>0</v>
      </c>
      <c r="D7" s="190">
        <v>0</v>
      </c>
      <c r="E7" s="4"/>
      <c r="F7" s="4"/>
    </row>
    <row r="8" spans="1:6" x14ac:dyDescent="0.3">
      <c r="A8" s="187" t="s">
        <v>661</v>
      </c>
      <c r="B8" s="191">
        <v>0</v>
      </c>
      <c r="C8" s="191">
        <v>0</v>
      </c>
      <c r="D8" s="191">
        <v>0</v>
      </c>
      <c r="E8" s="4"/>
      <c r="F8" s="4"/>
    </row>
    <row r="9" spans="1:6" x14ac:dyDescent="0.3">
      <c r="A9" s="186" t="s">
        <v>662</v>
      </c>
      <c r="B9" s="190">
        <v>0</v>
      </c>
      <c r="C9" s="190">
        <v>0</v>
      </c>
      <c r="D9" s="190">
        <v>0</v>
      </c>
      <c r="E9" s="4"/>
      <c r="F9" s="4"/>
    </row>
    <row r="10" spans="1:6" x14ac:dyDescent="0.3">
      <c r="A10" s="186" t="s">
        <v>663</v>
      </c>
      <c r="B10" s="190">
        <v>0</v>
      </c>
      <c r="C10" s="190">
        <v>0</v>
      </c>
      <c r="D10" s="190">
        <v>0</v>
      </c>
      <c r="E10" s="4"/>
      <c r="F10" s="4"/>
    </row>
    <row r="11" spans="1:6" x14ac:dyDescent="0.3">
      <c r="A11" s="186" t="s">
        <v>734</v>
      </c>
      <c r="B11" s="190">
        <v>0</v>
      </c>
      <c r="C11" s="190">
        <v>0</v>
      </c>
      <c r="D11" s="190">
        <v>0</v>
      </c>
      <c r="E11" s="4"/>
      <c r="F11" s="4"/>
    </row>
    <row r="12" spans="1:6" x14ac:dyDescent="0.3">
      <c r="A12" s="186" t="s">
        <v>735</v>
      </c>
      <c r="B12" s="190">
        <v>0</v>
      </c>
      <c r="C12" s="190">
        <v>0</v>
      </c>
      <c r="D12" s="190">
        <v>0</v>
      </c>
      <c r="E12" s="4"/>
      <c r="F12" s="4"/>
    </row>
    <row r="13" spans="1:6" x14ac:dyDescent="0.3">
      <c r="A13" s="186" t="s">
        <v>736</v>
      </c>
      <c r="B13" s="190">
        <v>0</v>
      </c>
      <c r="C13" s="190">
        <v>0</v>
      </c>
      <c r="D13" s="190">
        <v>0</v>
      </c>
      <c r="E13" s="4"/>
      <c r="F13" s="4"/>
    </row>
    <row r="14" spans="1:6" x14ac:dyDescent="0.3">
      <c r="A14" s="187" t="s">
        <v>664</v>
      </c>
      <c r="B14" s="191">
        <v>0</v>
      </c>
      <c r="C14" s="191">
        <v>0</v>
      </c>
      <c r="D14" s="191">
        <v>0</v>
      </c>
      <c r="E14" s="4"/>
      <c r="F14" s="4"/>
    </row>
    <row r="15" spans="1:6" x14ac:dyDescent="0.3">
      <c r="A15" s="186" t="s">
        <v>665</v>
      </c>
      <c r="B15" s="190">
        <v>0</v>
      </c>
      <c r="C15" s="190">
        <v>0</v>
      </c>
      <c r="D15" s="190">
        <v>0</v>
      </c>
      <c r="E15" s="4"/>
      <c r="F15" s="4"/>
    </row>
    <row r="16" spans="1:6" x14ac:dyDescent="0.3">
      <c r="A16" s="186" t="s">
        <v>737</v>
      </c>
      <c r="B16" s="190">
        <v>0</v>
      </c>
      <c r="C16" s="190">
        <v>0</v>
      </c>
      <c r="D16" s="190">
        <v>0</v>
      </c>
      <c r="E16" s="4"/>
      <c r="F16" s="4"/>
    </row>
    <row r="17" spans="1:6" x14ac:dyDescent="0.3">
      <c r="A17" s="186" t="s">
        <v>666</v>
      </c>
      <c r="B17" s="190">
        <v>0</v>
      </c>
      <c r="C17" s="190">
        <v>0</v>
      </c>
      <c r="D17" s="190">
        <v>0</v>
      </c>
      <c r="E17" s="4"/>
      <c r="F17" s="4"/>
    </row>
    <row r="18" spans="1:6" x14ac:dyDescent="0.3">
      <c r="A18" s="186" t="s">
        <v>738</v>
      </c>
      <c r="B18" s="190">
        <v>0</v>
      </c>
      <c r="C18" s="190">
        <v>0</v>
      </c>
      <c r="D18" s="190">
        <v>0</v>
      </c>
      <c r="E18" s="4"/>
      <c r="F18" s="4"/>
    </row>
    <row r="19" spans="1:6" x14ac:dyDescent="0.3">
      <c r="A19" s="186" t="s">
        <v>739</v>
      </c>
      <c r="B19" s="190">
        <v>0</v>
      </c>
      <c r="C19" s="190">
        <v>0</v>
      </c>
      <c r="D19" s="190">
        <v>0</v>
      </c>
      <c r="E19" s="4"/>
      <c r="F19" s="4"/>
    </row>
    <row r="20" spans="1:6" x14ac:dyDescent="0.3">
      <c r="A20" s="186" t="s">
        <v>740</v>
      </c>
      <c r="B20" s="190">
        <v>0</v>
      </c>
      <c r="C20" s="190">
        <v>0</v>
      </c>
      <c r="D20" s="190">
        <v>0</v>
      </c>
      <c r="E20" s="4"/>
      <c r="F20" s="4"/>
    </row>
    <row r="21" spans="1:6" x14ac:dyDescent="0.3">
      <c r="A21" s="186" t="s">
        <v>741</v>
      </c>
      <c r="B21" s="190">
        <v>0</v>
      </c>
      <c r="C21" s="190">
        <v>0</v>
      </c>
      <c r="D21" s="190">
        <v>0</v>
      </c>
      <c r="E21" s="4"/>
      <c r="F21" s="4"/>
    </row>
    <row r="22" spans="1:6" x14ac:dyDescent="0.3">
      <c r="A22" s="186" t="s">
        <v>742</v>
      </c>
      <c r="B22" s="190">
        <v>0</v>
      </c>
      <c r="C22" s="190">
        <v>0</v>
      </c>
      <c r="D22" s="190">
        <v>0</v>
      </c>
      <c r="E22" s="4"/>
      <c r="F22" s="4"/>
    </row>
    <row r="23" spans="1:6" x14ac:dyDescent="0.3">
      <c r="A23" s="186" t="s">
        <v>743</v>
      </c>
      <c r="B23" s="190">
        <v>0</v>
      </c>
      <c r="C23" s="190">
        <v>0</v>
      </c>
      <c r="D23" s="190">
        <v>0</v>
      </c>
      <c r="E23" s="4"/>
      <c r="F23" s="4"/>
    </row>
    <row r="24" spans="1:6" x14ac:dyDescent="0.3">
      <c r="A24" s="186" t="s">
        <v>744</v>
      </c>
      <c r="B24" s="190">
        <v>0</v>
      </c>
      <c r="C24" s="190">
        <v>0</v>
      </c>
      <c r="D24" s="190">
        <v>0</v>
      </c>
      <c r="E24" s="4"/>
      <c r="F24" s="4"/>
    </row>
    <row r="25" spans="1:6" x14ac:dyDescent="0.3">
      <c r="A25" s="187" t="s">
        <v>667</v>
      </c>
      <c r="B25" s="191">
        <v>0</v>
      </c>
      <c r="C25" s="191">
        <v>0</v>
      </c>
      <c r="D25" s="191">
        <v>0</v>
      </c>
      <c r="E25" s="4"/>
      <c r="F25" s="4"/>
    </row>
    <row r="26" spans="1:6" x14ac:dyDescent="0.3">
      <c r="A26" s="186" t="s">
        <v>745</v>
      </c>
      <c r="B26" s="190">
        <v>0</v>
      </c>
      <c r="C26" s="190">
        <v>0</v>
      </c>
      <c r="D26" s="190">
        <v>0</v>
      </c>
      <c r="E26" s="4"/>
      <c r="F26" s="4"/>
    </row>
    <row r="27" spans="1:6" x14ac:dyDescent="0.3">
      <c r="A27" s="186" t="s">
        <v>746</v>
      </c>
      <c r="B27" s="190">
        <v>0</v>
      </c>
      <c r="C27" s="190">
        <v>0</v>
      </c>
      <c r="D27" s="190">
        <v>0</v>
      </c>
      <c r="E27" s="4"/>
      <c r="F27" s="4"/>
    </row>
    <row r="28" spans="1:6" x14ac:dyDescent="0.3">
      <c r="A28" s="186" t="s">
        <v>747</v>
      </c>
      <c r="B28" s="190">
        <v>0</v>
      </c>
      <c r="C28" s="190">
        <v>0</v>
      </c>
      <c r="D28" s="190">
        <v>0</v>
      </c>
      <c r="E28" s="4"/>
      <c r="F28" s="4"/>
    </row>
    <row r="29" spans="1:6" x14ac:dyDescent="0.3">
      <c r="A29" s="186" t="s">
        <v>748</v>
      </c>
      <c r="B29" s="190">
        <v>0</v>
      </c>
      <c r="C29" s="190">
        <v>0</v>
      </c>
      <c r="D29" s="190">
        <v>0</v>
      </c>
      <c r="E29" s="4"/>
      <c r="F29" s="4"/>
    </row>
    <row r="30" spans="1:6" x14ac:dyDescent="0.3">
      <c r="A30" s="186" t="s">
        <v>749</v>
      </c>
      <c r="B30" s="190">
        <v>0</v>
      </c>
      <c r="C30" s="190">
        <v>0</v>
      </c>
      <c r="D30" s="190">
        <v>0</v>
      </c>
      <c r="E30" s="4"/>
      <c r="F30" s="4"/>
    </row>
    <row r="31" spans="1:6" x14ac:dyDescent="0.3">
      <c r="A31" s="187" t="s">
        <v>750</v>
      </c>
      <c r="B31" s="191">
        <v>0</v>
      </c>
      <c r="C31" s="191">
        <v>0</v>
      </c>
      <c r="D31" s="191">
        <v>0</v>
      </c>
      <c r="E31" s="4"/>
      <c r="F31" s="4"/>
    </row>
    <row r="32" spans="1:6" ht="26.4" x14ac:dyDescent="0.3">
      <c r="A32" s="187" t="s">
        <v>668</v>
      </c>
      <c r="B32" s="191">
        <v>0</v>
      </c>
      <c r="C32" s="191">
        <v>0</v>
      </c>
      <c r="D32" s="191">
        <v>0</v>
      </c>
      <c r="E32" s="4"/>
      <c r="F32" s="4"/>
    </row>
    <row r="33" spans="1:6" x14ac:dyDescent="0.3">
      <c r="A33" s="186" t="s">
        <v>751</v>
      </c>
      <c r="B33" s="190">
        <v>0</v>
      </c>
      <c r="C33" s="190">
        <v>0</v>
      </c>
      <c r="D33" s="190">
        <v>0</v>
      </c>
      <c r="E33" s="4"/>
      <c r="F33" s="4"/>
    </row>
    <row r="34" spans="1:6" x14ac:dyDescent="0.3">
      <c r="A34" s="186" t="s">
        <v>752</v>
      </c>
      <c r="B34" s="190">
        <v>0</v>
      </c>
      <c r="C34" s="190">
        <v>0</v>
      </c>
      <c r="D34" s="190">
        <v>0</v>
      </c>
      <c r="E34" s="4"/>
      <c r="F34" s="4"/>
    </row>
    <row r="35" spans="1:6" x14ac:dyDescent="0.3">
      <c r="A35" s="186" t="s">
        <v>753</v>
      </c>
      <c r="B35" s="190">
        <v>0</v>
      </c>
      <c r="C35" s="190">
        <v>0</v>
      </c>
      <c r="D35" s="190">
        <v>0</v>
      </c>
      <c r="E35" s="4"/>
      <c r="F35" s="4"/>
    </row>
    <row r="36" spans="1:6" x14ac:dyDescent="0.3">
      <c r="A36" s="186" t="s">
        <v>754</v>
      </c>
      <c r="B36" s="190">
        <v>0</v>
      </c>
      <c r="C36" s="190">
        <v>0</v>
      </c>
      <c r="D36" s="190">
        <v>0</v>
      </c>
      <c r="E36" s="4"/>
      <c r="F36" s="4"/>
    </row>
    <row r="37" spans="1:6" x14ac:dyDescent="0.3">
      <c r="A37" s="186" t="s">
        <v>755</v>
      </c>
      <c r="B37" s="190">
        <v>0</v>
      </c>
      <c r="C37" s="190">
        <v>0</v>
      </c>
      <c r="D37" s="190">
        <v>0</v>
      </c>
      <c r="E37" s="4"/>
      <c r="F37" s="4"/>
    </row>
    <row r="38" spans="1:6" x14ac:dyDescent="0.3">
      <c r="A38" s="187" t="s">
        <v>756</v>
      </c>
      <c r="B38" s="191">
        <v>0</v>
      </c>
      <c r="C38" s="191">
        <v>0</v>
      </c>
      <c r="D38" s="191">
        <v>0</v>
      </c>
      <c r="E38" s="4"/>
      <c r="F38" s="4"/>
    </row>
    <row r="39" spans="1:6" x14ac:dyDescent="0.3">
      <c r="A39" s="186" t="s">
        <v>757</v>
      </c>
      <c r="B39" s="190">
        <v>0</v>
      </c>
      <c r="C39" s="190">
        <v>0</v>
      </c>
      <c r="D39" s="190">
        <v>0</v>
      </c>
      <c r="E39" s="4"/>
      <c r="F39" s="4"/>
    </row>
    <row r="40" spans="1:6" x14ac:dyDescent="0.3">
      <c r="A40" s="186" t="s">
        <v>758</v>
      </c>
      <c r="B40" s="190">
        <v>0</v>
      </c>
      <c r="C40" s="190">
        <v>0</v>
      </c>
      <c r="D40" s="190">
        <v>0</v>
      </c>
      <c r="E40" s="4"/>
      <c r="F40" s="4"/>
    </row>
    <row r="41" spans="1:6" x14ac:dyDescent="0.3">
      <c r="A41" s="186" t="s">
        <v>759</v>
      </c>
      <c r="B41" s="190">
        <v>0</v>
      </c>
      <c r="C41" s="190">
        <v>0</v>
      </c>
      <c r="D41" s="190">
        <v>0</v>
      </c>
      <c r="E41" s="4"/>
      <c r="F41" s="4"/>
    </row>
    <row r="42" spans="1:6" x14ac:dyDescent="0.3">
      <c r="A42" s="186" t="s">
        <v>760</v>
      </c>
      <c r="B42" s="190">
        <v>0</v>
      </c>
      <c r="C42" s="190">
        <v>0</v>
      </c>
      <c r="D42" s="190">
        <v>0</v>
      </c>
      <c r="E42" s="4"/>
      <c r="F42" s="4"/>
    </row>
    <row r="43" spans="1:6" x14ac:dyDescent="0.3">
      <c r="A43" s="186" t="s">
        <v>761</v>
      </c>
      <c r="B43" s="190">
        <v>0</v>
      </c>
      <c r="C43" s="190">
        <v>0</v>
      </c>
      <c r="D43" s="190">
        <v>0</v>
      </c>
      <c r="E43" s="4"/>
      <c r="F43" s="4"/>
    </row>
    <row r="44" spans="1:6" x14ac:dyDescent="0.3">
      <c r="A44" s="186" t="s">
        <v>762</v>
      </c>
      <c r="B44" s="190">
        <v>0</v>
      </c>
      <c r="C44" s="190">
        <v>0</v>
      </c>
      <c r="D44" s="190">
        <v>0</v>
      </c>
      <c r="E44" s="4"/>
      <c r="F44" s="4"/>
    </row>
    <row r="45" spans="1:6" x14ac:dyDescent="0.3">
      <c r="A45" s="186" t="s">
        <v>763</v>
      </c>
      <c r="B45" s="190">
        <v>0</v>
      </c>
      <c r="C45" s="190">
        <v>0</v>
      </c>
      <c r="D45" s="190">
        <v>0</v>
      </c>
      <c r="E45" s="4"/>
      <c r="F45" s="4"/>
    </row>
    <row r="46" spans="1:6" x14ac:dyDescent="0.3">
      <c r="A46" s="187" t="s">
        <v>764</v>
      </c>
      <c r="B46" s="191">
        <v>0</v>
      </c>
      <c r="C46" s="191">
        <v>0</v>
      </c>
      <c r="D46" s="191">
        <v>0</v>
      </c>
      <c r="E46" s="4"/>
      <c r="F46" s="4"/>
    </row>
    <row r="47" spans="1:6" x14ac:dyDescent="0.3">
      <c r="A47" s="187" t="s">
        <v>765</v>
      </c>
      <c r="B47" s="191">
        <v>0</v>
      </c>
      <c r="C47" s="191">
        <v>0</v>
      </c>
      <c r="D47" s="191">
        <v>0</v>
      </c>
      <c r="E47" s="4"/>
      <c r="F47" s="4"/>
    </row>
    <row r="48" spans="1:6" x14ac:dyDescent="0.3">
      <c r="A48" s="186" t="s">
        <v>766</v>
      </c>
      <c r="B48" s="190">
        <v>0</v>
      </c>
      <c r="C48" s="190">
        <v>0</v>
      </c>
      <c r="D48" s="190">
        <v>0</v>
      </c>
      <c r="E48" s="4"/>
      <c r="F48" s="4"/>
    </row>
    <row r="49" spans="1:6" x14ac:dyDescent="0.3">
      <c r="A49" s="186" t="s">
        <v>767</v>
      </c>
      <c r="B49" s="190">
        <v>0</v>
      </c>
      <c r="C49" s="190">
        <v>0</v>
      </c>
      <c r="D49" s="190">
        <v>0</v>
      </c>
      <c r="E49" s="4"/>
      <c r="F49" s="4"/>
    </row>
    <row r="50" spans="1:6" x14ac:dyDescent="0.3">
      <c r="A50" s="187" t="s">
        <v>768</v>
      </c>
      <c r="B50" s="191">
        <v>0</v>
      </c>
      <c r="C50" s="191">
        <v>0</v>
      </c>
      <c r="D50" s="191">
        <v>0</v>
      </c>
      <c r="E50" s="4"/>
      <c r="F50" s="4"/>
    </row>
    <row r="51" spans="1:6" x14ac:dyDescent="0.3">
      <c r="A51" s="186" t="s">
        <v>669</v>
      </c>
      <c r="B51" s="190">
        <v>55515</v>
      </c>
      <c r="C51" s="190">
        <v>0</v>
      </c>
      <c r="D51" s="190">
        <v>18150</v>
      </c>
      <c r="E51" s="4"/>
      <c r="F51" s="4"/>
    </row>
    <row r="52" spans="1:6" x14ac:dyDescent="0.3">
      <c r="A52" s="186" t="s">
        <v>769</v>
      </c>
      <c r="B52" s="190">
        <v>0</v>
      </c>
      <c r="C52" s="190">
        <v>0</v>
      </c>
      <c r="D52" s="190">
        <v>0</v>
      </c>
      <c r="E52" s="4"/>
      <c r="F52" s="4"/>
    </row>
    <row r="53" spans="1:6" x14ac:dyDescent="0.3">
      <c r="A53" s="186" t="s">
        <v>770</v>
      </c>
      <c r="B53" s="190">
        <v>0</v>
      </c>
      <c r="C53" s="190">
        <v>0</v>
      </c>
      <c r="D53" s="190">
        <v>0</v>
      </c>
      <c r="E53" s="4"/>
      <c r="F53" s="4"/>
    </row>
    <row r="54" spans="1:6" x14ac:dyDescent="0.3">
      <c r="A54" s="187" t="s">
        <v>670</v>
      </c>
      <c r="B54" s="191">
        <f>SUM(B51:B53)</f>
        <v>55515</v>
      </c>
      <c r="C54" s="191">
        <v>0</v>
      </c>
      <c r="D54" s="191">
        <f>SUM(D51:D53)</f>
        <v>18150</v>
      </c>
      <c r="E54" s="4"/>
      <c r="F54" s="4"/>
    </row>
    <row r="55" spans="1:6" x14ac:dyDescent="0.3">
      <c r="A55" s="186" t="s">
        <v>671</v>
      </c>
      <c r="B55" s="190">
        <v>223000</v>
      </c>
      <c r="C55" s="190">
        <v>0</v>
      </c>
      <c r="D55" s="190">
        <v>33260</v>
      </c>
      <c r="E55" s="4"/>
      <c r="F55" s="4"/>
    </row>
    <row r="56" spans="1:6" x14ac:dyDescent="0.3">
      <c r="A56" s="186" t="s">
        <v>771</v>
      </c>
      <c r="B56" s="190">
        <v>0</v>
      </c>
      <c r="C56" s="190">
        <v>0</v>
      </c>
      <c r="D56" s="190">
        <v>0</v>
      </c>
      <c r="E56" s="4"/>
      <c r="F56" s="4"/>
    </row>
    <row r="57" spans="1:6" x14ac:dyDescent="0.3">
      <c r="A57" s="187" t="s">
        <v>672</v>
      </c>
      <c r="B57" s="191">
        <f>SUM(B55:B56)</f>
        <v>223000</v>
      </c>
      <c r="C57" s="191">
        <v>0</v>
      </c>
      <c r="D57" s="191">
        <f>SUM(D55:D56)</f>
        <v>33260</v>
      </c>
      <c r="E57" s="4"/>
      <c r="F57" s="4"/>
    </row>
    <row r="58" spans="1:6" x14ac:dyDescent="0.3">
      <c r="A58" s="186" t="s">
        <v>772</v>
      </c>
      <c r="B58" s="190">
        <v>0</v>
      </c>
      <c r="C58" s="190">
        <v>0</v>
      </c>
      <c r="D58" s="190">
        <v>0</v>
      </c>
      <c r="E58" s="4"/>
      <c r="F58" s="4"/>
    </row>
    <row r="59" spans="1:6" x14ac:dyDescent="0.3">
      <c r="A59" s="186" t="s">
        <v>773</v>
      </c>
      <c r="B59" s="190">
        <v>0</v>
      </c>
      <c r="C59" s="190">
        <v>0</v>
      </c>
      <c r="D59" s="190">
        <v>0</v>
      </c>
      <c r="E59" s="4"/>
      <c r="F59" s="4"/>
    </row>
    <row r="60" spans="1:6" x14ac:dyDescent="0.3">
      <c r="A60" s="187" t="s">
        <v>774</v>
      </c>
      <c r="B60" s="191">
        <v>0</v>
      </c>
      <c r="C60" s="191">
        <v>0</v>
      </c>
      <c r="D60" s="191">
        <v>0</v>
      </c>
      <c r="E60" s="4"/>
      <c r="F60" s="4"/>
    </row>
    <row r="61" spans="1:6" x14ac:dyDescent="0.3">
      <c r="A61" s="187" t="s">
        <v>673</v>
      </c>
      <c r="B61" s="191">
        <f>B54+B57+B60</f>
        <v>278515</v>
      </c>
      <c r="C61" s="191">
        <v>0</v>
      </c>
      <c r="D61" s="191">
        <f>D54+D57+D60</f>
        <v>51410</v>
      </c>
      <c r="E61" s="4"/>
      <c r="F61" s="4"/>
    </row>
    <row r="62" spans="1:6" ht="26.4" x14ac:dyDescent="0.3">
      <c r="A62" s="186" t="s">
        <v>775</v>
      </c>
      <c r="B62" s="190">
        <v>0</v>
      </c>
      <c r="C62" s="190">
        <v>0</v>
      </c>
      <c r="D62" s="190">
        <v>0</v>
      </c>
      <c r="E62" s="4"/>
      <c r="F62" s="4"/>
    </row>
    <row r="63" spans="1:6" ht="26.4" x14ac:dyDescent="0.3">
      <c r="A63" s="186" t="s">
        <v>776</v>
      </c>
      <c r="B63" s="190">
        <v>0</v>
      </c>
      <c r="C63" s="190">
        <v>0</v>
      </c>
      <c r="D63" s="190">
        <v>0</v>
      </c>
      <c r="E63" s="4"/>
      <c r="F63" s="4"/>
    </row>
    <row r="64" spans="1:6" ht="26.4" x14ac:dyDescent="0.3">
      <c r="A64" s="186" t="s">
        <v>777</v>
      </c>
      <c r="B64" s="190">
        <v>0</v>
      </c>
      <c r="C64" s="190">
        <v>0</v>
      </c>
      <c r="D64" s="190">
        <v>0</v>
      </c>
      <c r="E64" s="4"/>
      <c r="F64" s="4"/>
    </row>
    <row r="65" spans="1:6" ht="26.4" x14ac:dyDescent="0.3">
      <c r="A65" s="186" t="s">
        <v>778</v>
      </c>
      <c r="B65" s="190">
        <v>0</v>
      </c>
      <c r="C65" s="190">
        <v>0</v>
      </c>
      <c r="D65" s="190">
        <v>0</v>
      </c>
      <c r="E65" s="4"/>
      <c r="F65" s="4"/>
    </row>
    <row r="66" spans="1:6" ht="26.4" x14ac:dyDescent="0.3">
      <c r="A66" s="186" t="s">
        <v>674</v>
      </c>
      <c r="B66" s="190">
        <v>0</v>
      </c>
      <c r="C66" s="190">
        <v>0</v>
      </c>
      <c r="D66" s="190">
        <v>0</v>
      </c>
      <c r="E66" s="4"/>
      <c r="F66" s="4"/>
    </row>
    <row r="67" spans="1:6" x14ac:dyDescent="0.3">
      <c r="A67" s="186" t="s">
        <v>779</v>
      </c>
      <c r="B67" s="190">
        <v>0</v>
      </c>
      <c r="C67" s="190">
        <v>0</v>
      </c>
      <c r="D67" s="190">
        <v>0</v>
      </c>
      <c r="E67" s="4"/>
      <c r="F67" s="4"/>
    </row>
    <row r="68" spans="1:6" ht="26.4" x14ac:dyDescent="0.3">
      <c r="A68" s="186" t="s">
        <v>780</v>
      </c>
      <c r="B68" s="190">
        <v>0</v>
      </c>
      <c r="C68" s="190">
        <v>0</v>
      </c>
      <c r="D68" s="190">
        <v>0</v>
      </c>
      <c r="E68" s="4"/>
      <c r="F68" s="4"/>
    </row>
    <row r="69" spans="1:6" ht="26.4" x14ac:dyDescent="0.3">
      <c r="A69" s="186" t="s">
        <v>781</v>
      </c>
      <c r="B69" s="190">
        <v>0</v>
      </c>
      <c r="C69" s="190">
        <v>0</v>
      </c>
      <c r="D69" s="190">
        <v>0</v>
      </c>
      <c r="E69" s="4"/>
      <c r="F69" s="4"/>
    </row>
    <row r="70" spans="1:6" x14ac:dyDescent="0.3">
      <c r="A70" s="186" t="s">
        <v>675</v>
      </c>
      <c r="B70" s="190">
        <v>0</v>
      </c>
      <c r="C70" s="190">
        <v>0</v>
      </c>
      <c r="D70" s="190">
        <v>0</v>
      </c>
      <c r="E70" s="4"/>
      <c r="F70" s="4"/>
    </row>
    <row r="71" spans="1:6" ht="26.4" x14ac:dyDescent="0.3">
      <c r="A71" s="186" t="s">
        <v>676</v>
      </c>
      <c r="B71" s="190">
        <v>0</v>
      </c>
      <c r="C71" s="190">
        <v>0</v>
      </c>
      <c r="D71" s="190">
        <v>0</v>
      </c>
      <c r="E71" s="4"/>
      <c r="F71" s="4"/>
    </row>
    <row r="72" spans="1:6" x14ac:dyDescent="0.3">
      <c r="A72" s="186" t="s">
        <v>677</v>
      </c>
      <c r="B72" s="190">
        <v>0</v>
      </c>
      <c r="C72" s="190">
        <v>0</v>
      </c>
      <c r="D72" s="190">
        <v>0</v>
      </c>
      <c r="E72" s="4"/>
      <c r="F72" s="4"/>
    </row>
    <row r="73" spans="1:6" ht="26.4" x14ac:dyDescent="0.3">
      <c r="A73" s="186" t="s">
        <v>678</v>
      </c>
      <c r="B73" s="190">
        <v>0</v>
      </c>
      <c r="C73" s="190">
        <v>0</v>
      </c>
      <c r="D73" s="190">
        <v>0</v>
      </c>
      <c r="E73" s="4"/>
      <c r="F73" s="4"/>
    </row>
    <row r="74" spans="1:6" ht="26.4" x14ac:dyDescent="0.3">
      <c r="A74" s="186" t="s">
        <v>679</v>
      </c>
      <c r="B74" s="190">
        <v>0</v>
      </c>
      <c r="C74" s="190">
        <v>0</v>
      </c>
      <c r="D74" s="190">
        <v>0</v>
      </c>
      <c r="E74" s="4"/>
      <c r="F74" s="4"/>
    </row>
    <row r="75" spans="1:6" x14ac:dyDescent="0.3">
      <c r="A75" s="186" t="s">
        <v>782</v>
      </c>
      <c r="B75" s="190">
        <v>0</v>
      </c>
      <c r="C75" s="190">
        <v>0</v>
      </c>
      <c r="D75" s="190">
        <v>0</v>
      </c>
      <c r="E75" s="4"/>
      <c r="F75" s="4"/>
    </row>
    <row r="76" spans="1:6" x14ac:dyDescent="0.3">
      <c r="A76" s="186" t="s">
        <v>783</v>
      </c>
      <c r="B76" s="190">
        <v>0</v>
      </c>
      <c r="C76" s="190">
        <v>0</v>
      </c>
      <c r="D76" s="190">
        <v>0</v>
      </c>
      <c r="E76" s="4"/>
      <c r="F76" s="4"/>
    </row>
    <row r="77" spans="1:6" ht="26.4" x14ac:dyDescent="0.3">
      <c r="A77" s="186" t="s">
        <v>784</v>
      </c>
      <c r="B77" s="190">
        <v>0</v>
      </c>
      <c r="C77" s="190">
        <v>0</v>
      </c>
      <c r="D77" s="190">
        <v>0</v>
      </c>
      <c r="E77" s="4"/>
      <c r="F77" s="4"/>
    </row>
    <row r="78" spans="1:6" ht="26.4" x14ac:dyDescent="0.3">
      <c r="A78" s="186" t="s">
        <v>785</v>
      </c>
      <c r="B78" s="190">
        <v>0</v>
      </c>
      <c r="C78" s="190">
        <v>0</v>
      </c>
      <c r="D78" s="190">
        <v>0</v>
      </c>
      <c r="E78" s="4"/>
      <c r="F78" s="4"/>
    </row>
    <row r="79" spans="1:6" ht="26.4" x14ac:dyDescent="0.3">
      <c r="A79" s="186" t="s">
        <v>786</v>
      </c>
      <c r="B79" s="190">
        <v>0</v>
      </c>
      <c r="C79" s="190">
        <v>0</v>
      </c>
      <c r="D79" s="190">
        <v>0</v>
      </c>
      <c r="E79" s="4"/>
      <c r="F79" s="4"/>
    </row>
    <row r="80" spans="1:6" ht="26.4" x14ac:dyDescent="0.3">
      <c r="A80" s="186" t="s">
        <v>787</v>
      </c>
      <c r="B80" s="190">
        <v>0</v>
      </c>
      <c r="C80" s="190">
        <v>0</v>
      </c>
      <c r="D80" s="190">
        <v>0</v>
      </c>
      <c r="E80" s="4"/>
      <c r="F80" s="4"/>
    </row>
    <row r="81" spans="1:6" ht="26.4" x14ac:dyDescent="0.3">
      <c r="A81" s="186" t="s">
        <v>788</v>
      </c>
      <c r="B81" s="190">
        <v>0</v>
      </c>
      <c r="C81" s="190">
        <v>0</v>
      </c>
      <c r="D81" s="190">
        <v>0</v>
      </c>
      <c r="E81" s="4"/>
      <c r="F81" s="4"/>
    </row>
    <row r="82" spans="1:6" x14ac:dyDescent="0.3">
      <c r="A82" s="186" t="s">
        <v>789</v>
      </c>
      <c r="B82" s="190">
        <v>0</v>
      </c>
      <c r="C82" s="190">
        <v>0</v>
      </c>
      <c r="D82" s="190">
        <v>0</v>
      </c>
      <c r="E82" s="4"/>
      <c r="F82" s="4"/>
    </row>
    <row r="83" spans="1:6" ht="26.4" x14ac:dyDescent="0.3">
      <c r="A83" s="186" t="s">
        <v>790</v>
      </c>
      <c r="B83" s="190">
        <v>0</v>
      </c>
      <c r="C83" s="190">
        <v>0</v>
      </c>
      <c r="D83" s="190">
        <v>0</v>
      </c>
      <c r="E83" s="4"/>
      <c r="F83" s="4"/>
    </row>
    <row r="84" spans="1:6" ht="26.4" x14ac:dyDescent="0.3">
      <c r="A84" s="186" t="s">
        <v>791</v>
      </c>
      <c r="B84" s="190">
        <v>0</v>
      </c>
      <c r="C84" s="190">
        <v>0</v>
      </c>
      <c r="D84" s="190">
        <v>0</v>
      </c>
      <c r="E84" s="4"/>
      <c r="F84" s="4"/>
    </row>
    <row r="85" spans="1:6" x14ac:dyDescent="0.3">
      <c r="A85" s="186" t="s">
        <v>792</v>
      </c>
      <c r="B85" s="190">
        <v>0</v>
      </c>
      <c r="C85" s="190">
        <v>0</v>
      </c>
      <c r="D85" s="190">
        <v>0</v>
      </c>
      <c r="E85" s="4"/>
      <c r="F85" s="4"/>
    </row>
    <row r="86" spans="1:6" ht="26.4" x14ac:dyDescent="0.3">
      <c r="A86" s="186" t="s">
        <v>793</v>
      </c>
      <c r="B86" s="190">
        <v>0</v>
      </c>
      <c r="C86" s="190">
        <v>0</v>
      </c>
      <c r="D86" s="190">
        <v>0</v>
      </c>
      <c r="E86" s="4"/>
      <c r="F86" s="4"/>
    </row>
    <row r="87" spans="1:6" x14ac:dyDescent="0.3">
      <c r="A87" s="186" t="s">
        <v>794</v>
      </c>
      <c r="B87" s="190">
        <v>0</v>
      </c>
      <c r="C87" s="190">
        <v>0</v>
      </c>
      <c r="D87" s="190">
        <v>0</v>
      </c>
      <c r="E87" s="4"/>
      <c r="F87" s="4"/>
    </row>
    <row r="88" spans="1:6" ht="26.4" x14ac:dyDescent="0.3">
      <c r="A88" s="186" t="s">
        <v>795</v>
      </c>
      <c r="B88" s="190">
        <v>0</v>
      </c>
      <c r="C88" s="190">
        <v>0</v>
      </c>
      <c r="D88" s="190">
        <v>0</v>
      </c>
      <c r="E88" s="4"/>
      <c r="F88" s="4"/>
    </row>
    <row r="89" spans="1:6" ht="26.4" x14ac:dyDescent="0.3">
      <c r="A89" s="186" t="s">
        <v>796</v>
      </c>
      <c r="B89" s="190">
        <v>0</v>
      </c>
      <c r="C89" s="190">
        <v>0</v>
      </c>
      <c r="D89" s="190">
        <v>0</v>
      </c>
      <c r="E89" s="4"/>
      <c r="F89" s="4"/>
    </row>
    <row r="90" spans="1:6" ht="26.4" x14ac:dyDescent="0.3">
      <c r="A90" s="186" t="s">
        <v>797</v>
      </c>
      <c r="B90" s="190">
        <v>0</v>
      </c>
      <c r="C90" s="190">
        <v>0</v>
      </c>
      <c r="D90" s="190">
        <v>0</v>
      </c>
      <c r="E90" s="4"/>
      <c r="F90" s="4"/>
    </row>
    <row r="91" spans="1:6" ht="26.4" x14ac:dyDescent="0.3">
      <c r="A91" s="186" t="s">
        <v>798</v>
      </c>
      <c r="B91" s="190">
        <v>0</v>
      </c>
      <c r="C91" s="190">
        <v>0</v>
      </c>
      <c r="D91" s="190">
        <v>0</v>
      </c>
      <c r="E91" s="4"/>
      <c r="F91" s="4"/>
    </row>
    <row r="92" spans="1:6" ht="26.4" x14ac:dyDescent="0.3">
      <c r="A92" s="186" t="s">
        <v>799</v>
      </c>
      <c r="B92" s="190">
        <v>0</v>
      </c>
      <c r="C92" s="190">
        <v>0</v>
      </c>
      <c r="D92" s="190">
        <v>0</v>
      </c>
      <c r="E92" s="4"/>
      <c r="F92" s="4"/>
    </row>
    <row r="93" spans="1:6" ht="26.4" x14ac:dyDescent="0.3">
      <c r="A93" s="186" t="s">
        <v>800</v>
      </c>
      <c r="B93" s="190">
        <v>0</v>
      </c>
      <c r="C93" s="190">
        <v>0</v>
      </c>
      <c r="D93" s="190">
        <v>0</v>
      </c>
      <c r="E93" s="4"/>
      <c r="F93" s="4"/>
    </row>
    <row r="94" spans="1:6" ht="26.4" x14ac:dyDescent="0.3">
      <c r="A94" s="186" t="s">
        <v>801</v>
      </c>
      <c r="B94" s="190">
        <v>0</v>
      </c>
      <c r="C94" s="190">
        <v>0</v>
      </c>
      <c r="D94" s="190">
        <v>0</v>
      </c>
      <c r="E94" s="4"/>
      <c r="F94" s="4"/>
    </row>
    <row r="95" spans="1:6" ht="39.6" x14ac:dyDescent="0.3">
      <c r="A95" s="186" t="s">
        <v>802</v>
      </c>
      <c r="B95" s="190">
        <v>0</v>
      </c>
      <c r="C95" s="190">
        <v>0</v>
      </c>
      <c r="D95" s="190">
        <v>0</v>
      </c>
      <c r="E95" s="4"/>
      <c r="F95" s="4"/>
    </row>
    <row r="96" spans="1:6" ht="26.4" x14ac:dyDescent="0.3">
      <c r="A96" s="186" t="s">
        <v>803</v>
      </c>
      <c r="B96" s="190">
        <v>0</v>
      </c>
      <c r="C96" s="190">
        <v>0</v>
      </c>
      <c r="D96" s="190">
        <v>0</v>
      </c>
      <c r="E96" s="4"/>
      <c r="F96" s="4"/>
    </row>
    <row r="97" spans="1:6" ht="26.4" x14ac:dyDescent="0.3">
      <c r="A97" s="186" t="s">
        <v>804</v>
      </c>
      <c r="B97" s="190">
        <v>0</v>
      </c>
      <c r="C97" s="190">
        <v>0</v>
      </c>
      <c r="D97" s="190">
        <v>0</v>
      </c>
      <c r="E97" s="4"/>
      <c r="F97" s="4"/>
    </row>
    <row r="98" spans="1:6" ht="26.4" x14ac:dyDescent="0.3">
      <c r="A98" s="186" t="s">
        <v>805</v>
      </c>
      <c r="B98" s="190">
        <v>0</v>
      </c>
      <c r="C98" s="190">
        <v>0</v>
      </c>
      <c r="D98" s="190">
        <v>0</v>
      </c>
      <c r="E98" s="4"/>
      <c r="F98" s="4"/>
    </row>
    <row r="99" spans="1:6" ht="26.4" x14ac:dyDescent="0.3">
      <c r="A99" s="186" t="s">
        <v>806</v>
      </c>
      <c r="B99" s="190">
        <v>0</v>
      </c>
      <c r="C99" s="190">
        <v>0</v>
      </c>
      <c r="D99" s="190">
        <v>0</v>
      </c>
      <c r="E99" s="4"/>
      <c r="F99" s="4"/>
    </row>
    <row r="100" spans="1:6" ht="26.4" x14ac:dyDescent="0.3">
      <c r="A100" s="186" t="s">
        <v>807</v>
      </c>
      <c r="B100" s="190">
        <v>0</v>
      </c>
      <c r="C100" s="190">
        <v>0</v>
      </c>
      <c r="D100" s="190">
        <v>0</v>
      </c>
      <c r="E100" s="4"/>
      <c r="F100" s="4"/>
    </row>
    <row r="101" spans="1:6" ht="26.4" x14ac:dyDescent="0.3">
      <c r="A101" s="186" t="s">
        <v>808</v>
      </c>
      <c r="B101" s="190">
        <v>0</v>
      </c>
      <c r="C101" s="190">
        <v>0</v>
      </c>
      <c r="D101" s="190">
        <v>0</v>
      </c>
      <c r="E101" s="4"/>
      <c r="F101" s="4"/>
    </row>
    <row r="102" spans="1:6" ht="26.4" x14ac:dyDescent="0.3">
      <c r="A102" s="186" t="s">
        <v>809</v>
      </c>
      <c r="B102" s="190">
        <v>0</v>
      </c>
      <c r="C102" s="190">
        <v>0</v>
      </c>
      <c r="D102" s="190">
        <v>0</v>
      </c>
      <c r="E102" s="4"/>
      <c r="F102" s="4"/>
    </row>
    <row r="103" spans="1:6" ht="26.4" x14ac:dyDescent="0.3">
      <c r="A103" s="186" t="s">
        <v>810</v>
      </c>
      <c r="B103" s="190">
        <v>0</v>
      </c>
      <c r="C103" s="190">
        <v>0</v>
      </c>
      <c r="D103" s="190">
        <v>0</v>
      </c>
      <c r="E103" s="4"/>
      <c r="F103" s="4"/>
    </row>
    <row r="104" spans="1:6" ht="26.4" x14ac:dyDescent="0.3">
      <c r="A104" s="186" t="s">
        <v>811</v>
      </c>
      <c r="B104" s="190">
        <v>0</v>
      </c>
      <c r="C104" s="190">
        <v>0</v>
      </c>
      <c r="D104" s="190">
        <v>0</v>
      </c>
      <c r="E104" s="4"/>
      <c r="F104" s="4"/>
    </row>
    <row r="105" spans="1:6" x14ac:dyDescent="0.3">
      <c r="A105" s="187" t="s">
        <v>680</v>
      </c>
      <c r="B105" s="191">
        <v>0</v>
      </c>
      <c r="C105" s="191">
        <v>0</v>
      </c>
      <c r="D105" s="191">
        <v>0</v>
      </c>
      <c r="E105" s="4"/>
      <c r="F105" s="4"/>
    </row>
    <row r="106" spans="1:6" ht="26.4" x14ac:dyDescent="0.3">
      <c r="A106" s="186" t="s">
        <v>812</v>
      </c>
      <c r="B106" s="190">
        <v>0</v>
      </c>
      <c r="C106" s="190">
        <v>0</v>
      </c>
      <c r="D106" s="190">
        <v>0</v>
      </c>
      <c r="E106" s="4"/>
      <c r="F106" s="4"/>
    </row>
    <row r="107" spans="1:6" ht="26.4" x14ac:dyDescent="0.3">
      <c r="A107" s="186" t="s">
        <v>813</v>
      </c>
      <c r="B107" s="190">
        <v>0</v>
      </c>
      <c r="C107" s="190">
        <v>0</v>
      </c>
      <c r="D107" s="190">
        <v>0</v>
      </c>
      <c r="E107" s="4"/>
      <c r="F107" s="4"/>
    </row>
    <row r="108" spans="1:6" ht="26.4" x14ac:dyDescent="0.3">
      <c r="A108" s="186" t="s">
        <v>814</v>
      </c>
      <c r="B108" s="190">
        <v>0</v>
      </c>
      <c r="C108" s="190">
        <v>0</v>
      </c>
      <c r="D108" s="190">
        <v>0</v>
      </c>
      <c r="E108" s="4"/>
      <c r="F108" s="4"/>
    </row>
    <row r="109" spans="1:6" ht="26.4" x14ac:dyDescent="0.3">
      <c r="A109" s="186" t="s">
        <v>815</v>
      </c>
      <c r="B109" s="190">
        <v>0</v>
      </c>
      <c r="C109" s="190">
        <v>0</v>
      </c>
      <c r="D109" s="190">
        <v>0</v>
      </c>
      <c r="E109" s="4"/>
      <c r="F109" s="4"/>
    </row>
    <row r="110" spans="1:6" ht="26.4" x14ac:dyDescent="0.3">
      <c r="A110" s="186" t="s">
        <v>816</v>
      </c>
      <c r="B110" s="190">
        <v>0</v>
      </c>
      <c r="C110" s="190">
        <v>0</v>
      </c>
      <c r="D110" s="190">
        <v>0</v>
      </c>
      <c r="E110" s="4"/>
      <c r="F110" s="4"/>
    </row>
    <row r="111" spans="1:6" x14ac:dyDescent="0.3">
      <c r="A111" s="186" t="s">
        <v>817</v>
      </c>
      <c r="B111" s="190">
        <v>0</v>
      </c>
      <c r="C111" s="190">
        <v>0</v>
      </c>
      <c r="D111" s="190">
        <v>0</v>
      </c>
      <c r="E111" s="4"/>
      <c r="F111" s="4"/>
    </row>
    <row r="112" spans="1:6" ht="26.4" x14ac:dyDescent="0.3">
      <c r="A112" s="186" t="s">
        <v>818</v>
      </c>
      <c r="B112" s="190">
        <v>0</v>
      </c>
      <c r="C112" s="190">
        <v>0</v>
      </c>
      <c r="D112" s="190">
        <v>0</v>
      </c>
      <c r="E112" s="4"/>
      <c r="F112" s="4"/>
    </row>
    <row r="113" spans="1:6" ht="26.4" x14ac:dyDescent="0.3">
      <c r="A113" s="186" t="s">
        <v>819</v>
      </c>
      <c r="B113" s="190">
        <v>0</v>
      </c>
      <c r="C113" s="190">
        <v>0</v>
      </c>
      <c r="D113" s="190">
        <v>0</v>
      </c>
      <c r="E113" s="4"/>
      <c r="F113" s="4"/>
    </row>
    <row r="114" spans="1:6" ht="26.4" x14ac:dyDescent="0.3">
      <c r="A114" s="186" t="s">
        <v>820</v>
      </c>
      <c r="B114" s="190">
        <v>0</v>
      </c>
      <c r="C114" s="190">
        <v>0</v>
      </c>
      <c r="D114" s="190">
        <v>0</v>
      </c>
      <c r="E114" s="4"/>
      <c r="F114" s="4"/>
    </row>
    <row r="115" spans="1:6" ht="26.4" x14ac:dyDescent="0.3">
      <c r="A115" s="186" t="s">
        <v>821</v>
      </c>
      <c r="B115" s="190">
        <v>0</v>
      </c>
      <c r="C115" s="190">
        <v>0</v>
      </c>
      <c r="D115" s="190">
        <v>0</v>
      </c>
      <c r="E115" s="4"/>
      <c r="F115" s="4"/>
    </row>
    <row r="116" spans="1:6" ht="26.4" x14ac:dyDescent="0.3">
      <c r="A116" s="186" t="s">
        <v>822</v>
      </c>
      <c r="B116" s="190">
        <v>0</v>
      </c>
      <c r="C116" s="190">
        <v>0</v>
      </c>
      <c r="D116" s="190">
        <v>0</v>
      </c>
      <c r="E116" s="4"/>
      <c r="F116" s="4"/>
    </row>
    <row r="117" spans="1:6" ht="26.4" x14ac:dyDescent="0.3">
      <c r="A117" s="186" t="s">
        <v>823</v>
      </c>
      <c r="B117" s="190">
        <v>0</v>
      </c>
      <c r="C117" s="190">
        <v>0</v>
      </c>
      <c r="D117" s="190">
        <v>0</v>
      </c>
      <c r="E117" s="4"/>
      <c r="F117" s="4"/>
    </row>
    <row r="118" spans="1:6" ht="26.4" x14ac:dyDescent="0.3">
      <c r="A118" s="186" t="s">
        <v>824</v>
      </c>
      <c r="B118" s="190">
        <v>0</v>
      </c>
      <c r="C118" s="190">
        <v>0</v>
      </c>
      <c r="D118" s="190">
        <v>0</v>
      </c>
      <c r="E118" s="4"/>
      <c r="F118" s="4"/>
    </row>
    <row r="119" spans="1:6" ht="26.4" x14ac:dyDescent="0.3">
      <c r="A119" s="186" t="s">
        <v>825</v>
      </c>
      <c r="B119" s="190">
        <v>0</v>
      </c>
      <c r="C119" s="190">
        <v>0</v>
      </c>
      <c r="D119" s="190">
        <v>0</v>
      </c>
      <c r="E119" s="4"/>
      <c r="F119" s="4"/>
    </row>
    <row r="120" spans="1:6" x14ac:dyDescent="0.3">
      <c r="A120" s="186" t="s">
        <v>826</v>
      </c>
      <c r="B120" s="190">
        <v>0</v>
      </c>
      <c r="C120" s="190">
        <v>0</v>
      </c>
      <c r="D120" s="190">
        <v>0</v>
      </c>
      <c r="E120" s="4"/>
      <c r="F120" s="4"/>
    </row>
    <row r="121" spans="1:6" ht="26.4" x14ac:dyDescent="0.3">
      <c r="A121" s="186" t="s">
        <v>827</v>
      </c>
      <c r="B121" s="190">
        <v>0</v>
      </c>
      <c r="C121" s="190">
        <v>0</v>
      </c>
      <c r="D121" s="190">
        <v>0</v>
      </c>
      <c r="E121" s="4"/>
      <c r="F121" s="4"/>
    </row>
    <row r="122" spans="1:6" ht="26.4" x14ac:dyDescent="0.3">
      <c r="A122" s="186" t="s">
        <v>828</v>
      </c>
      <c r="B122" s="190">
        <v>0</v>
      </c>
      <c r="C122" s="190">
        <v>0</v>
      </c>
      <c r="D122" s="190">
        <v>0</v>
      </c>
      <c r="E122" s="4"/>
      <c r="F122" s="4"/>
    </row>
    <row r="123" spans="1:6" ht="26.4" x14ac:dyDescent="0.3">
      <c r="A123" s="186" t="s">
        <v>829</v>
      </c>
      <c r="B123" s="190">
        <v>0</v>
      </c>
      <c r="C123" s="190">
        <v>0</v>
      </c>
      <c r="D123" s="190">
        <v>0</v>
      </c>
      <c r="E123" s="4"/>
      <c r="F123" s="4"/>
    </row>
    <row r="124" spans="1:6" ht="26.4" x14ac:dyDescent="0.3">
      <c r="A124" s="186" t="s">
        <v>830</v>
      </c>
      <c r="B124" s="190">
        <v>0</v>
      </c>
      <c r="C124" s="190">
        <v>0</v>
      </c>
      <c r="D124" s="190">
        <v>0</v>
      </c>
      <c r="E124" s="4"/>
      <c r="F124" s="4"/>
    </row>
    <row r="125" spans="1:6" ht="26.4" x14ac:dyDescent="0.3">
      <c r="A125" s="186" t="s">
        <v>831</v>
      </c>
      <c r="B125" s="190">
        <v>0</v>
      </c>
      <c r="C125" s="190">
        <v>0</v>
      </c>
      <c r="D125" s="190">
        <v>0</v>
      </c>
      <c r="E125" s="4"/>
      <c r="F125" s="4"/>
    </row>
    <row r="126" spans="1:6" ht="26.4" x14ac:dyDescent="0.3">
      <c r="A126" s="186" t="s">
        <v>832</v>
      </c>
      <c r="B126" s="190">
        <v>0</v>
      </c>
      <c r="C126" s="190">
        <v>0</v>
      </c>
      <c r="D126" s="190">
        <v>0</v>
      </c>
      <c r="E126" s="4"/>
      <c r="F126" s="4"/>
    </row>
    <row r="127" spans="1:6" ht="26.4" x14ac:dyDescent="0.3">
      <c r="A127" s="186" t="s">
        <v>833</v>
      </c>
      <c r="B127" s="190">
        <v>0</v>
      </c>
      <c r="C127" s="190">
        <v>0</v>
      </c>
      <c r="D127" s="190">
        <v>0</v>
      </c>
      <c r="E127" s="4"/>
      <c r="F127" s="4"/>
    </row>
    <row r="128" spans="1:6" ht="26.4" x14ac:dyDescent="0.3">
      <c r="A128" s="186" t="s">
        <v>834</v>
      </c>
      <c r="B128" s="190">
        <v>0</v>
      </c>
      <c r="C128" s="190">
        <v>0</v>
      </c>
      <c r="D128" s="190">
        <v>0</v>
      </c>
      <c r="E128" s="4"/>
      <c r="F128" s="4"/>
    </row>
    <row r="129" spans="1:6" ht="26.4" x14ac:dyDescent="0.3">
      <c r="A129" s="186" t="s">
        <v>835</v>
      </c>
      <c r="B129" s="190">
        <v>0</v>
      </c>
      <c r="C129" s="190">
        <v>0</v>
      </c>
      <c r="D129" s="190">
        <v>0</v>
      </c>
      <c r="E129" s="4"/>
      <c r="F129" s="4"/>
    </row>
    <row r="130" spans="1:6" ht="26.4" x14ac:dyDescent="0.3">
      <c r="A130" s="186" t="s">
        <v>836</v>
      </c>
      <c r="B130" s="190">
        <v>0</v>
      </c>
      <c r="C130" s="190">
        <v>0</v>
      </c>
      <c r="D130" s="190">
        <v>0</v>
      </c>
      <c r="E130" s="4"/>
      <c r="F130" s="4"/>
    </row>
    <row r="131" spans="1:6" ht="26.4" x14ac:dyDescent="0.3">
      <c r="A131" s="186" t="s">
        <v>837</v>
      </c>
      <c r="B131" s="190">
        <v>0</v>
      </c>
      <c r="C131" s="190">
        <v>0</v>
      </c>
      <c r="D131" s="190">
        <v>0</v>
      </c>
      <c r="E131" s="4"/>
      <c r="F131" s="4"/>
    </row>
    <row r="132" spans="1:6" ht="26.4" x14ac:dyDescent="0.3">
      <c r="A132" s="186" t="s">
        <v>838</v>
      </c>
      <c r="B132" s="190">
        <v>0</v>
      </c>
      <c r="C132" s="190">
        <v>0</v>
      </c>
      <c r="D132" s="190">
        <v>0</v>
      </c>
      <c r="E132" s="4"/>
      <c r="F132" s="4"/>
    </row>
    <row r="133" spans="1:6" ht="26.4" x14ac:dyDescent="0.3">
      <c r="A133" s="186" t="s">
        <v>839</v>
      </c>
      <c r="B133" s="190">
        <v>0</v>
      </c>
      <c r="C133" s="190">
        <v>0</v>
      </c>
      <c r="D133" s="190">
        <v>0</v>
      </c>
      <c r="E133" s="4"/>
      <c r="F133" s="4"/>
    </row>
    <row r="134" spans="1:6" ht="26.4" x14ac:dyDescent="0.3">
      <c r="A134" s="186" t="s">
        <v>840</v>
      </c>
      <c r="B134" s="190">
        <v>0</v>
      </c>
      <c r="C134" s="190">
        <v>0</v>
      </c>
      <c r="D134" s="190">
        <v>0</v>
      </c>
    </row>
    <row r="135" spans="1:6" ht="39.6" x14ac:dyDescent="0.3">
      <c r="A135" s="186" t="s">
        <v>841</v>
      </c>
      <c r="B135" s="190">
        <v>0</v>
      </c>
      <c r="C135" s="190">
        <v>0</v>
      </c>
      <c r="D135" s="190">
        <v>0</v>
      </c>
    </row>
    <row r="136" spans="1:6" ht="26.4" x14ac:dyDescent="0.3">
      <c r="A136" s="186" t="s">
        <v>842</v>
      </c>
      <c r="B136" s="190">
        <v>0</v>
      </c>
      <c r="C136" s="190">
        <v>0</v>
      </c>
      <c r="D136" s="190">
        <v>0</v>
      </c>
    </row>
    <row r="137" spans="1:6" ht="26.4" x14ac:dyDescent="0.3">
      <c r="A137" s="186" t="s">
        <v>843</v>
      </c>
      <c r="B137" s="190">
        <v>0</v>
      </c>
      <c r="C137" s="190">
        <v>0</v>
      </c>
      <c r="D137" s="190">
        <v>0</v>
      </c>
    </row>
    <row r="138" spans="1:6" ht="26.4" x14ac:dyDescent="0.3">
      <c r="A138" s="186" t="s">
        <v>844</v>
      </c>
      <c r="B138" s="190">
        <v>0</v>
      </c>
      <c r="C138" s="190">
        <v>0</v>
      </c>
      <c r="D138" s="190">
        <v>0</v>
      </c>
    </row>
    <row r="139" spans="1:6" ht="39.6" x14ac:dyDescent="0.3">
      <c r="A139" s="186" t="s">
        <v>845</v>
      </c>
      <c r="B139" s="190">
        <v>0</v>
      </c>
      <c r="C139" s="190">
        <v>0</v>
      </c>
      <c r="D139" s="190">
        <v>0</v>
      </c>
    </row>
    <row r="140" spans="1:6" ht="26.4" x14ac:dyDescent="0.3">
      <c r="A140" s="186" t="s">
        <v>846</v>
      </c>
      <c r="B140" s="190">
        <v>0</v>
      </c>
      <c r="C140" s="190">
        <v>0</v>
      </c>
      <c r="D140" s="190">
        <v>0</v>
      </c>
    </row>
    <row r="141" spans="1:6" ht="26.4" x14ac:dyDescent="0.3">
      <c r="A141" s="186" t="s">
        <v>847</v>
      </c>
      <c r="B141" s="190">
        <v>0</v>
      </c>
      <c r="C141" s="190">
        <v>0</v>
      </c>
      <c r="D141" s="190">
        <v>0</v>
      </c>
    </row>
    <row r="142" spans="1:6" ht="26.4" x14ac:dyDescent="0.3">
      <c r="A142" s="186" t="s">
        <v>848</v>
      </c>
      <c r="B142" s="190">
        <v>0</v>
      </c>
      <c r="C142" s="190">
        <v>0</v>
      </c>
      <c r="D142" s="190">
        <v>0</v>
      </c>
    </row>
    <row r="143" spans="1:6" ht="26.4" x14ac:dyDescent="0.3">
      <c r="A143" s="186" t="s">
        <v>849</v>
      </c>
      <c r="B143" s="190">
        <v>0</v>
      </c>
      <c r="C143" s="190">
        <v>0</v>
      </c>
      <c r="D143" s="190">
        <v>0</v>
      </c>
    </row>
    <row r="144" spans="1:6" ht="26.4" x14ac:dyDescent="0.3">
      <c r="A144" s="186" t="s">
        <v>850</v>
      </c>
      <c r="B144" s="190">
        <v>0</v>
      </c>
      <c r="C144" s="190">
        <v>0</v>
      </c>
      <c r="D144" s="190">
        <v>0</v>
      </c>
    </row>
    <row r="145" spans="1:4" ht="26.4" x14ac:dyDescent="0.3">
      <c r="A145" s="186" t="s">
        <v>851</v>
      </c>
      <c r="B145" s="190">
        <v>0</v>
      </c>
      <c r="C145" s="190">
        <v>0</v>
      </c>
      <c r="D145" s="190">
        <v>0</v>
      </c>
    </row>
    <row r="146" spans="1:4" x14ac:dyDescent="0.3">
      <c r="A146" s="187" t="s">
        <v>852</v>
      </c>
      <c r="B146" s="191">
        <v>0</v>
      </c>
      <c r="C146" s="191">
        <v>0</v>
      </c>
      <c r="D146" s="191">
        <v>0</v>
      </c>
    </row>
    <row r="147" spans="1:4" x14ac:dyDescent="0.3">
      <c r="A147" s="186" t="s">
        <v>681</v>
      </c>
      <c r="B147" s="190">
        <v>60000</v>
      </c>
      <c r="C147" s="190">
        <v>0</v>
      </c>
      <c r="D147" s="190">
        <v>349329</v>
      </c>
    </row>
    <row r="148" spans="1:4" x14ac:dyDescent="0.3">
      <c r="A148" s="186" t="s">
        <v>853</v>
      </c>
      <c r="B148" s="190">
        <v>0</v>
      </c>
      <c r="C148" s="190">
        <v>0</v>
      </c>
      <c r="D148" s="190">
        <v>0</v>
      </c>
    </row>
    <row r="149" spans="1:4" x14ac:dyDescent="0.3">
      <c r="A149" s="186" t="s">
        <v>854</v>
      </c>
      <c r="B149" s="190">
        <v>0</v>
      </c>
      <c r="C149" s="190">
        <v>0</v>
      </c>
      <c r="D149" s="190">
        <v>0</v>
      </c>
    </row>
    <row r="150" spans="1:4" x14ac:dyDescent="0.3">
      <c r="A150" s="186" t="s">
        <v>855</v>
      </c>
      <c r="B150" s="190">
        <v>0</v>
      </c>
      <c r="C150" s="190">
        <v>0</v>
      </c>
      <c r="D150" s="190">
        <v>279329</v>
      </c>
    </row>
    <row r="151" spans="1:4" x14ac:dyDescent="0.3">
      <c r="A151" s="186" t="s">
        <v>856</v>
      </c>
      <c r="B151" s="190">
        <v>0</v>
      </c>
      <c r="C151" s="190">
        <v>0</v>
      </c>
      <c r="D151" s="190">
        <v>0</v>
      </c>
    </row>
    <row r="152" spans="1:4" x14ac:dyDescent="0.3">
      <c r="A152" s="186" t="s">
        <v>682</v>
      </c>
      <c r="B152" s="190">
        <v>60000</v>
      </c>
      <c r="C152" s="190">
        <v>0</v>
      </c>
      <c r="D152" s="190">
        <v>70000</v>
      </c>
    </row>
    <row r="153" spans="1:4" x14ac:dyDescent="0.3">
      <c r="A153" s="186" t="s">
        <v>683</v>
      </c>
      <c r="B153" s="190">
        <v>0</v>
      </c>
      <c r="C153" s="190">
        <v>0</v>
      </c>
      <c r="D153" s="190">
        <v>0</v>
      </c>
    </row>
    <row r="154" spans="1:4" x14ac:dyDescent="0.3">
      <c r="A154" s="186" t="s">
        <v>857</v>
      </c>
      <c r="B154" s="190">
        <v>0</v>
      </c>
      <c r="C154" s="190">
        <v>0</v>
      </c>
      <c r="D154" s="190">
        <v>0</v>
      </c>
    </row>
    <row r="155" spans="1:4" x14ac:dyDescent="0.3">
      <c r="A155" s="186" t="s">
        <v>858</v>
      </c>
      <c r="B155" s="190">
        <v>0</v>
      </c>
      <c r="C155" s="190">
        <v>0</v>
      </c>
      <c r="D155" s="190">
        <v>0</v>
      </c>
    </row>
    <row r="156" spans="1:4" x14ac:dyDescent="0.3">
      <c r="A156" s="186" t="s">
        <v>684</v>
      </c>
      <c r="B156" s="190">
        <v>0</v>
      </c>
      <c r="C156" s="190">
        <v>0</v>
      </c>
      <c r="D156" s="190">
        <v>0</v>
      </c>
    </row>
    <row r="157" spans="1:4" ht="26.4" x14ac:dyDescent="0.3">
      <c r="A157" s="186" t="s">
        <v>859</v>
      </c>
      <c r="B157" s="190">
        <v>0</v>
      </c>
      <c r="C157" s="190">
        <v>0</v>
      </c>
      <c r="D157" s="190">
        <v>0</v>
      </c>
    </row>
    <row r="158" spans="1:4" ht="26.4" x14ac:dyDescent="0.3">
      <c r="A158" s="186" t="s">
        <v>860</v>
      </c>
      <c r="B158" s="190">
        <v>0</v>
      </c>
      <c r="C158" s="190">
        <v>0</v>
      </c>
      <c r="D158" s="190">
        <v>0</v>
      </c>
    </row>
    <row r="159" spans="1:4" ht="26.4" x14ac:dyDescent="0.3">
      <c r="A159" s="186" t="s">
        <v>861</v>
      </c>
      <c r="B159" s="190">
        <v>0</v>
      </c>
      <c r="C159" s="190">
        <v>0</v>
      </c>
      <c r="D159" s="190">
        <v>0</v>
      </c>
    </row>
    <row r="160" spans="1:4" x14ac:dyDescent="0.3">
      <c r="A160" s="186" t="s">
        <v>862</v>
      </c>
      <c r="B160" s="190">
        <v>0</v>
      </c>
      <c r="C160" s="190">
        <v>0</v>
      </c>
      <c r="D160" s="190">
        <v>0</v>
      </c>
    </row>
    <row r="161" spans="1:4" x14ac:dyDescent="0.3">
      <c r="A161" s="186" t="s">
        <v>863</v>
      </c>
      <c r="B161" s="190">
        <v>0</v>
      </c>
      <c r="C161" s="190">
        <v>0</v>
      </c>
      <c r="D161" s="190">
        <v>0</v>
      </c>
    </row>
    <row r="162" spans="1:4" x14ac:dyDescent="0.3">
      <c r="A162" s="187" t="s">
        <v>685</v>
      </c>
      <c r="B162" s="191">
        <v>60000</v>
      </c>
      <c r="C162" s="191">
        <v>0</v>
      </c>
      <c r="D162" s="191">
        <v>349329</v>
      </c>
    </row>
    <row r="163" spans="1:4" x14ac:dyDescent="0.3">
      <c r="A163" s="187" t="s">
        <v>686</v>
      </c>
      <c r="B163" s="191">
        <v>60000</v>
      </c>
      <c r="C163" s="191">
        <v>0</v>
      </c>
      <c r="D163" s="191">
        <v>349329</v>
      </c>
    </row>
    <row r="164" spans="1:4" ht="26.4" x14ac:dyDescent="0.3">
      <c r="A164" s="186" t="s">
        <v>864</v>
      </c>
      <c r="B164" s="190">
        <v>0</v>
      </c>
      <c r="C164" s="190">
        <v>0</v>
      </c>
      <c r="D164" s="190">
        <v>0</v>
      </c>
    </row>
    <row r="165" spans="1:4" x14ac:dyDescent="0.3">
      <c r="A165" s="186" t="s">
        <v>865</v>
      </c>
      <c r="B165" s="190">
        <v>0</v>
      </c>
      <c r="C165" s="190">
        <v>0</v>
      </c>
      <c r="D165" s="190">
        <v>0</v>
      </c>
    </row>
    <row r="166" spans="1:4" ht="26.4" x14ac:dyDescent="0.3">
      <c r="A166" s="186" t="s">
        <v>866</v>
      </c>
      <c r="B166" s="190">
        <v>0</v>
      </c>
      <c r="C166" s="190">
        <v>0</v>
      </c>
      <c r="D166" s="190">
        <v>0</v>
      </c>
    </row>
    <row r="167" spans="1:4" x14ac:dyDescent="0.3">
      <c r="A167" s="186" t="s">
        <v>867</v>
      </c>
      <c r="B167" s="190">
        <v>0</v>
      </c>
      <c r="C167" s="190">
        <v>0</v>
      </c>
      <c r="D167" s="190">
        <v>0</v>
      </c>
    </row>
    <row r="168" spans="1:4" x14ac:dyDescent="0.3">
      <c r="A168" s="187" t="s">
        <v>868</v>
      </c>
      <c r="B168" s="191">
        <v>0</v>
      </c>
      <c r="C168" s="191">
        <v>0</v>
      </c>
      <c r="D168" s="191">
        <v>0</v>
      </c>
    </row>
    <row r="169" spans="1:4" x14ac:dyDescent="0.3">
      <c r="A169" s="186" t="s">
        <v>869</v>
      </c>
      <c r="B169" s="190">
        <v>0</v>
      </c>
      <c r="C169" s="190">
        <v>0</v>
      </c>
      <c r="D169" s="190">
        <v>0</v>
      </c>
    </row>
    <row r="170" spans="1:4" x14ac:dyDescent="0.3">
      <c r="A170" s="186" t="s">
        <v>870</v>
      </c>
      <c r="B170" s="190">
        <v>0</v>
      </c>
      <c r="C170" s="190">
        <v>0</v>
      </c>
      <c r="D170" s="190">
        <v>0</v>
      </c>
    </row>
    <row r="171" spans="1:4" x14ac:dyDescent="0.3">
      <c r="A171" s="187" t="s">
        <v>871</v>
      </c>
      <c r="B171" s="191">
        <v>0</v>
      </c>
      <c r="C171" s="191">
        <v>0</v>
      </c>
      <c r="D171" s="191">
        <v>0</v>
      </c>
    </row>
    <row r="172" spans="1:4" x14ac:dyDescent="0.3">
      <c r="A172" s="186" t="s">
        <v>687</v>
      </c>
      <c r="B172" s="190">
        <v>0</v>
      </c>
      <c r="C172" s="190">
        <v>0</v>
      </c>
      <c r="D172" s="190">
        <v>0</v>
      </c>
    </row>
    <row r="173" spans="1:4" ht="26.4" x14ac:dyDescent="0.3">
      <c r="A173" s="186" t="s">
        <v>688</v>
      </c>
      <c r="B173" s="190">
        <v>0</v>
      </c>
      <c r="C173" s="190">
        <v>0</v>
      </c>
      <c r="D173" s="190">
        <v>0</v>
      </c>
    </row>
    <row r="174" spans="1:4" x14ac:dyDescent="0.3">
      <c r="A174" s="187" t="s">
        <v>689</v>
      </c>
      <c r="B174" s="191">
        <v>0</v>
      </c>
      <c r="C174" s="191">
        <v>0</v>
      </c>
      <c r="D174" s="191">
        <v>0</v>
      </c>
    </row>
    <row r="175" spans="1:4" x14ac:dyDescent="0.3">
      <c r="A175" s="187" t="s">
        <v>690</v>
      </c>
      <c r="B175" s="191">
        <v>0</v>
      </c>
      <c r="C175" s="191">
        <v>0</v>
      </c>
      <c r="D175" s="191">
        <v>0</v>
      </c>
    </row>
    <row r="176" spans="1:4" x14ac:dyDescent="0.3">
      <c r="A176" s="186" t="s">
        <v>872</v>
      </c>
      <c r="B176" s="190">
        <v>0</v>
      </c>
      <c r="C176" s="190">
        <v>0</v>
      </c>
      <c r="D176" s="190">
        <v>0</v>
      </c>
    </row>
    <row r="177" spans="1:4" x14ac:dyDescent="0.3">
      <c r="A177" s="186" t="s">
        <v>873</v>
      </c>
      <c r="B177" s="190">
        <v>0</v>
      </c>
      <c r="C177" s="190">
        <v>0</v>
      </c>
      <c r="D177" s="190">
        <v>0</v>
      </c>
    </row>
    <row r="178" spans="1:4" x14ac:dyDescent="0.3">
      <c r="A178" s="186" t="s">
        <v>874</v>
      </c>
      <c r="B178" s="190">
        <v>0</v>
      </c>
      <c r="C178" s="190">
        <v>0</v>
      </c>
      <c r="D178" s="190">
        <v>0</v>
      </c>
    </row>
    <row r="179" spans="1:4" x14ac:dyDescent="0.3">
      <c r="A179" s="187" t="s">
        <v>875</v>
      </c>
      <c r="B179" s="191">
        <v>0</v>
      </c>
      <c r="C179" s="191">
        <v>0</v>
      </c>
      <c r="D179" s="191">
        <v>0</v>
      </c>
    </row>
    <row r="180" spans="1:4" x14ac:dyDescent="0.3">
      <c r="A180" s="187" t="s">
        <v>691</v>
      </c>
      <c r="B180" s="191">
        <v>338515</v>
      </c>
      <c r="C180" s="191">
        <v>0</v>
      </c>
      <c r="D180" s="191">
        <v>400739</v>
      </c>
    </row>
    <row r="181" spans="1:4" x14ac:dyDescent="0.3">
      <c r="A181" s="186" t="s">
        <v>692</v>
      </c>
      <c r="B181" s="190">
        <v>0</v>
      </c>
      <c r="C181" s="190">
        <v>0</v>
      </c>
      <c r="D181" s="190">
        <v>0</v>
      </c>
    </row>
    <row r="182" spans="1:4" x14ac:dyDescent="0.3">
      <c r="A182" s="186" t="s">
        <v>693</v>
      </c>
      <c r="B182" s="190">
        <v>0</v>
      </c>
      <c r="C182" s="190">
        <v>0</v>
      </c>
      <c r="D182" s="190">
        <v>0</v>
      </c>
    </row>
    <row r="183" spans="1:4" x14ac:dyDescent="0.3">
      <c r="A183" s="186" t="s">
        <v>876</v>
      </c>
      <c r="B183" s="190">
        <v>0</v>
      </c>
      <c r="C183" s="190">
        <v>0</v>
      </c>
      <c r="D183" s="190">
        <v>0</v>
      </c>
    </row>
    <row r="184" spans="1:4" x14ac:dyDescent="0.3">
      <c r="A184" s="186" t="s">
        <v>877</v>
      </c>
      <c r="B184" s="190">
        <v>0</v>
      </c>
      <c r="C184" s="190">
        <v>0</v>
      </c>
      <c r="D184" s="190">
        <v>0</v>
      </c>
    </row>
    <row r="185" spans="1:4" x14ac:dyDescent="0.3">
      <c r="A185" s="186" t="s">
        <v>694</v>
      </c>
      <c r="B185" s="190">
        <v>66426</v>
      </c>
      <c r="C185" s="190">
        <v>0</v>
      </c>
      <c r="D185" s="190">
        <v>66426</v>
      </c>
    </row>
    <row r="186" spans="1:4" x14ac:dyDescent="0.3">
      <c r="A186" s="187" t="s">
        <v>695</v>
      </c>
      <c r="B186" s="191">
        <v>66426</v>
      </c>
      <c r="C186" s="191">
        <v>0</v>
      </c>
      <c r="D186" s="191">
        <v>66426</v>
      </c>
    </row>
    <row r="187" spans="1:4" x14ac:dyDescent="0.3">
      <c r="A187" s="186" t="s">
        <v>696</v>
      </c>
      <c r="B187" s="190">
        <v>597987</v>
      </c>
      <c r="C187" s="190">
        <v>0</v>
      </c>
      <c r="D187" s="190">
        <v>-479441</v>
      </c>
    </row>
    <row r="188" spans="1:4" x14ac:dyDescent="0.3">
      <c r="A188" s="186" t="s">
        <v>878</v>
      </c>
      <c r="B188" s="190">
        <v>0</v>
      </c>
      <c r="C188" s="190">
        <v>0</v>
      </c>
      <c r="D188" s="190">
        <v>0</v>
      </c>
    </row>
    <row r="189" spans="1:4" x14ac:dyDescent="0.3">
      <c r="A189" s="186" t="s">
        <v>697</v>
      </c>
      <c r="B189" s="190">
        <v>-1077428</v>
      </c>
      <c r="C189" s="190">
        <v>0</v>
      </c>
      <c r="D189" s="190">
        <v>-54188</v>
      </c>
    </row>
    <row r="190" spans="1:4" x14ac:dyDescent="0.3">
      <c r="A190" s="187" t="s">
        <v>698</v>
      </c>
      <c r="B190" s="191">
        <v>-413015</v>
      </c>
      <c r="C190" s="191">
        <v>0</v>
      </c>
      <c r="D190" s="191">
        <v>-467203</v>
      </c>
    </row>
    <row r="191" spans="1:4" x14ac:dyDescent="0.3">
      <c r="A191" s="186" t="s">
        <v>879</v>
      </c>
      <c r="B191" s="190">
        <v>0</v>
      </c>
      <c r="C191" s="190">
        <v>0</v>
      </c>
      <c r="D191" s="190">
        <v>0</v>
      </c>
    </row>
    <row r="192" spans="1:4" ht="26.4" x14ac:dyDescent="0.3">
      <c r="A192" s="186" t="s">
        <v>880</v>
      </c>
      <c r="B192" s="190">
        <v>0</v>
      </c>
      <c r="C192" s="190">
        <v>0</v>
      </c>
      <c r="D192" s="190">
        <v>0</v>
      </c>
    </row>
    <row r="193" spans="1:4" x14ac:dyDescent="0.3">
      <c r="A193" s="186" t="s">
        <v>699</v>
      </c>
      <c r="B193" s="190">
        <v>0</v>
      </c>
      <c r="C193" s="190">
        <v>0</v>
      </c>
      <c r="D193" s="190">
        <v>0</v>
      </c>
    </row>
    <row r="194" spans="1:4" x14ac:dyDescent="0.3">
      <c r="A194" s="186" t="s">
        <v>881</v>
      </c>
      <c r="B194" s="190">
        <v>0</v>
      </c>
      <c r="C194" s="190">
        <v>0</v>
      </c>
      <c r="D194" s="190">
        <v>0</v>
      </c>
    </row>
    <row r="195" spans="1:4" ht="26.4" x14ac:dyDescent="0.3">
      <c r="A195" s="186" t="s">
        <v>882</v>
      </c>
      <c r="B195" s="190">
        <v>0</v>
      </c>
      <c r="C195" s="190">
        <v>0</v>
      </c>
      <c r="D195" s="190">
        <v>0</v>
      </c>
    </row>
    <row r="196" spans="1:4" ht="26.4" x14ac:dyDescent="0.3">
      <c r="A196" s="186" t="s">
        <v>883</v>
      </c>
      <c r="B196" s="190">
        <v>0</v>
      </c>
      <c r="C196" s="190">
        <v>0</v>
      </c>
      <c r="D196" s="190">
        <v>0</v>
      </c>
    </row>
    <row r="197" spans="1:4" ht="26.4" x14ac:dyDescent="0.3">
      <c r="A197" s="186" t="s">
        <v>884</v>
      </c>
      <c r="B197" s="190">
        <v>0</v>
      </c>
      <c r="C197" s="190">
        <v>0</v>
      </c>
      <c r="D197" s="190">
        <v>0</v>
      </c>
    </row>
    <row r="198" spans="1:4" x14ac:dyDescent="0.3">
      <c r="A198" s="186" t="s">
        <v>885</v>
      </c>
      <c r="B198" s="190">
        <v>0</v>
      </c>
      <c r="C198" s="190">
        <v>0</v>
      </c>
      <c r="D198" s="190">
        <v>0</v>
      </c>
    </row>
    <row r="199" spans="1:4" x14ac:dyDescent="0.3">
      <c r="A199" s="186" t="s">
        <v>886</v>
      </c>
      <c r="B199" s="190">
        <v>0</v>
      </c>
      <c r="C199" s="190">
        <v>0</v>
      </c>
      <c r="D199" s="190">
        <v>0</v>
      </c>
    </row>
    <row r="200" spans="1:4" ht="26.4" x14ac:dyDescent="0.3">
      <c r="A200" s="186" t="s">
        <v>887</v>
      </c>
      <c r="B200" s="190">
        <v>0</v>
      </c>
      <c r="C200" s="190">
        <v>0</v>
      </c>
      <c r="D200" s="190">
        <v>0</v>
      </c>
    </row>
    <row r="201" spans="1:4" ht="26.4" x14ac:dyDescent="0.3">
      <c r="A201" s="186" t="s">
        <v>888</v>
      </c>
      <c r="B201" s="190">
        <v>0</v>
      </c>
      <c r="C201" s="190">
        <v>0</v>
      </c>
      <c r="D201" s="190">
        <v>0</v>
      </c>
    </row>
    <row r="202" spans="1:4" ht="26.4" x14ac:dyDescent="0.3">
      <c r="A202" s="186" t="s">
        <v>889</v>
      </c>
      <c r="B202" s="190">
        <v>0</v>
      </c>
      <c r="C202" s="190">
        <v>0</v>
      </c>
      <c r="D202" s="190">
        <v>0</v>
      </c>
    </row>
    <row r="203" spans="1:4" ht="26.4" x14ac:dyDescent="0.3">
      <c r="A203" s="186" t="s">
        <v>890</v>
      </c>
      <c r="B203" s="190">
        <v>0</v>
      </c>
      <c r="C203" s="190">
        <v>0</v>
      </c>
      <c r="D203" s="190">
        <v>0</v>
      </c>
    </row>
    <row r="204" spans="1:4" ht="26.4" x14ac:dyDescent="0.3">
      <c r="A204" s="186" t="s">
        <v>891</v>
      </c>
      <c r="B204" s="190">
        <v>0</v>
      </c>
      <c r="C204" s="190">
        <v>0</v>
      </c>
      <c r="D204" s="190">
        <v>0</v>
      </c>
    </row>
    <row r="205" spans="1:4" ht="26.4" x14ac:dyDescent="0.3">
      <c r="A205" s="186" t="s">
        <v>892</v>
      </c>
      <c r="B205" s="190">
        <v>0</v>
      </c>
      <c r="C205" s="190">
        <v>0</v>
      </c>
      <c r="D205" s="190">
        <v>0</v>
      </c>
    </row>
    <row r="206" spans="1:4" x14ac:dyDescent="0.3">
      <c r="A206" s="186" t="s">
        <v>893</v>
      </c>
      <c r="B206" s="190">
        <v>0</v>
      </c>
      <c r="C206" s="190">
        <v>0</v>
      </c>
      <c r="D206" s="190">
        <v>0</v>
      </c>
    </row>
    <row r="207" spans="1:4" ht="26.4" x14ac:dyDescent="0.3">
      <c r="A207" s="186" t="s">
        <v>894</v>
      </c>
      <c r="B207" s="190">
        <v>0</v>
      </c>
      <c r="C207" s="190">
        <v>0</v>
      </c>
      <c r="D207" s="190">
        <v>0</v>
      </c>
    </row>
    <row r="208" spans="1:4" ht="26.4" x14ac:dyDescent="0.3">
      <c r="A208" s="186" t="s">
        <v>895</v>
      </c>
      <c r="B208" s="190">
        <v>0</v>
      </c>
      <c r="C208" s="190">
        <v>0</v>
      </c>
      <c r="D208" s="190">
        <v>0</v>
      </c>
    </row>
    <row r="209" spans="1:4" ht="26.4" x14ac:dyDescent="0.3">
      <c r="A209" s="186" t="s">
        <v>896</v>
      </c>
      <c r="B209" s="190">
        <v>0</v>
      </c>
      <c r="C209" s="190">
        <v>0</v>
      </c>
      <c r="D209" s="190">
        <v>0</v>
      </c>
    </row>
    <row r="210" spans="1:4" ht="26.4" x14ac:dyDescent="0.3">
      <c r="A210" s="186" t="s">
        <v>897</v>
      </c>
      <c r="B210" s="190">
        <v>0</v>
      </c>
      <c r="C210" s="190">
        <v>0</v>
      </c>
      <c r="D210" s="190">
        <v>0</v>
      </c>
    </row>
    <row r="211" spans="1:4" x14ac:dyDescent="0.3">
      <c r="A211" s="186" t="s">
        <v>898</v>
      </c>
      <c r="B211" s="190">
        <v>0</v>
      </c>
      <c r="C211" s="190">
        <v>0</v>
      </c>
      <c r="D211" s="190">
        <v>0</v>
      </c>
    </row>
    <row r="212" spans="1:4" ht="26.4" x14ac:dyDescent="0.3">
      <c r="A212" s="186" t="s">
        <v>899</v>
      </c>
      <c r="B212" s="190">
        <v>0</v>
      </c>
      <c r="C212" s="190">
        <v>0</v>
      </c>
      <c r="D212" s="190">
        <v>0</v>
      </c>
    </row>
    <row r="213" spans="1:4" ht="26.4" x14ac:dyDescent="0.3">
      <c r="A213" s="186" t="s">
        <v>900</v>
      </c>
      <c r="B213" s="190">
        <v>0</v>
      </c>
      <c r="C213" s="190">
        <v>0</v>
      </c>
      <c r="D213" s="190">
        <v>0</v>
      </c>
    </row>
    <row r="214" spans="1:4" ht="26.4" x14ac:dyDescent="0.3">
      <c r="A214" s="186" t="s">
        <v>901</v>
      </c>
      <c r="B214" s="190">
        <v>0</v>
      </c>
      <c r="C214" s="190">
        <v>0</v>
      </c>
      <c r="D214" s="190">
        <v>0</v>
      </c>
    </row>
    <row r="215" spans="1:4" x14ac:dyDescent="0.3">
      <c r="A215" s="186" t="s">
        <v>902</v>
      </c>
      <c r="B215" s="190">
        <v>0</v>
      </c>
      <c r="C215" s="190">
        <v>0</v>
      </c>
      <c r="D215" s="190">
        <v>0</v>
      </c>
    </row>
    <row r="216" spans="1:4" x14ac:dyDescent="0.3">
      <c r="A216" s="187" t="s">
        <v>700</v>
      </c>
      <c r="B216" s="191">
        <v>0</v>
      </c>
      <c r="C216" s="191">
        <v>0</v>
      </c>
      <c r="D216" s="191">
        <v>0</v>
      </c>
    </row>
    <row r="217" spans="1:4" x14ac:dyDescent="0.3">
      <c r="A217" s="186" t="s">
        <v>903</v>
      </c>
      <c r="B217" s="190">
        <v>0</v>
      </c>
      <c r="C217" s="190">
        <v>0</v>
      </c>
      <c r="D217" s="190">
        <v>0</v>
      </c>
    </row>
    <row r="218" spans="1:4" ht="26.4" x14ac:dyDescent="0.3">
      <c r="A218" s="186" t="s">
        <v>904</v>
      </c>
      <c r="B218" s="190">
        <v>0</v>
      </c>
      <c r="C218" s="190">
        <v>0</v>
      </c>
      <c r="D218" s="190">
        <v>0</v>
      </c>
    </row>
    <row r="219" spans="1:4" x14ac:dyDescent="0.3">
      <c r="A219" s="186" t="s">
        <v>701</v>
      </c>
      <c r="B219" s="190">
        <v>0</v>
      </c>
      <c r="C219" s="190">
        <v>0</v>
      </c>
      <c r="D219" s="190">
        <v>0</v>
      </c>
    </row>
    <row r="220" spans="1:4" ht="26.4" x14ac:dyDescent="0.3">
      <c r="A220" s="186" t="s">
        <v>905</v>
      </c>
      <c r="B220" s="190">
        <v>0</v>
      </c>
      <c r="C220" s="190">
        <v>0</v>
      </c>
      <c r="D220" s="190">
        <v>0</v>
      </c>
    </row>
    <row r="221" spans="1:4" ht="26.4" x14ac:dyDescent="0.3">
      <c r="A221" s="186" t="s">
        <v>906</v>
      </c>
      <c r="B221" s="190">
        <v>0</v>
      </c>
      <c r="C221" s="190">
        <v>0</v>
      </c>
      <c r="D221" s="190">
        <v>0</v>
      </c>
    </row>
    <row r="222" spans="1:4" ht="26.4" x14ac:dyDescent="0.3">
      <c r="A222" s="186" t="s">
        <v>907</v>
      </c>
      <c r="B222" s="190">
        <v>0</v>
      </c>
      <c r="C222" s="190">
        <v>0</v>
      </c>
      <c r="D222" s="190">
        <v>0</v>
      </c>
    </row>
    <row r="223" spans="1:4" ht="26.4" x14ac:dyDescent="0.3">
      <c r="A223" s="186" t="s">
        <v>908</v>
      </c>
      <c r="B223" s="190">
        <v>0</v>
      </c>
      <c r="C223" s="190">
        <v>0</v>
      </c>
      <c r="D223" s="190">
        <v>0</v>
      </c>
    </row>
    <row r="224" spans="1:4" x14ac:dyDescent="0.3">
      <c r="A224" s="186" t="s">
        <v>909</v>
      </c>
      <c r="B224" s="190">
        <v>0</v>
      </c>
      <c r="C224" s="190">
        <v>0</v>
      </c>
      <c r="D224" s="190">
        <v>0</v>
      </c>
    </row>
    <row r="225" spans="1:4" x14ac:dyDescent="0.3">
      <c r="A225" s="186" t="s">
        <v>910</v>
      </c>
      <c r="B225" s="190">
        <v>0</v>
      </c>
      <c r="C225" s="190">
        <v>0</v>
      </c>
      <c r="D225" s="190">
        <v>0</v>
      </c>
    </row>
    <row r="226" spans="1:4" ht="26.4" x14ac:dyDescent="0.3">
      <c r="A226" s="186" t="s">
        <v>911</v>
      </c>
      <c r="B226" s="190">
        <v>0</v>
      </c>
      <c r="C226" s="190">
        <v>0</v>
      </c>
      <c r="D226" s="190">
        <v>0</v>
      </c>
    </row>
    <row r="227" spans="1:4" ht="26.4" x14ac:dyDescent="0.3">
      <c r="A227" s="186" t="s">
        <v>912</v>
      </c>
      <c r="B227" s="190">
        <v>0</v>
      </c>
      <c r="C227" s="190">
        <v>0</v>
      </c>
      <c r="D227" s="190">
        <v>0</v>
      </c>
    </row>
    <row r="228" spans="1:4" ht="26.4" x14ac:dyDescent="0.3">
      <c r="A228" s="186" t="s">
        <v>913</v>
      </c>
      <c r="B228" s="190">
        <v>0</v>
      </c>
      <c r="C228" s="190">
        <v>0</v>
      </c>
      <c r="D228" s="190">
        <v>0</v>
      </c>
    </row>
    <row r="229" spans="1:4" ht="26.4" x14ac:dyDescent="0.3">
      <c r="A229" s="186" t="s">
        <v>702</v>
      </c>
      <c r="B229" s="190">
        <v>0</v>
      </c>
      <c r="C229" s="190">
        <v>0</v>
      </c>
      <c r="D229" s="190">
        <v>0</v>
      </c>
    </row>
    <row r="230" spans="1:4" ht="26.4" x14ac:dyDescent="0.3">
      <c r="A230" s="186" t="s">
        <v>914</v>
      </c>
      <c r="B230" s="190">
        <v>0</v>
      </c>
      <c r="C230" s="190">
        <v>0</v>
      </c>
      <c r="D230" s="190">
        <v>0</v>
      </c>
    </row>
    <row r="231" spans="1:4" ht="26.4" x14ac:dyDescent="0.3">
      <c r="A231" s="186" t="s">
        <v>915</v>
      </c>
      <c r="B231" s="190">
        <v>0</v>
      </c>
      <c r="C231" s="190">
        <v>0</v>
      </c>
      <c r="D231" s="190">
        <v>0</v>
      </c>
    </row>
    <row r="232" spans="1:4" ht="26.4" x14ac:dyDescent="0.3">
      <c r="A232" s="186" t="s">
        <v>916</v>
      </c>
      <c r="B232" s="190">
        <v>0</v>
      </c>
      <c r="C232" s="190">
        <v>0</v>
      </c>
      <c r="D232" s="190">
        <v>0</v>
      </c>
    </row>
    <row r="233" spans="1:4" ht="26.4" x14ac:dyDescent="0.3">
      <c r="A233" s="186" t="s">
        <v>917</v>
      </c>
      <c r="B233" s="190">
        <v>0</v>
      </c>
      <c r="C233" s="190">
        <v>0</v>
      </c>
      <c r="D233" s="190">
        <v>0</v>
      </c>
    </row>
    <row r="234" spans="1:4" ht="26.4" x14ac:dyDescent="0.3">
      <c r="A234" s="186" t="s">
        <v>703</v>
      </c>
      <c r="B234" s="190">
        <v>0</v>
      </c>
      <c r="C234" s="190">
        <v>0</v>
      </c>
      <c r="D234" s="190">
        <v>0</v>
      </c>
    </row>
    <row r="235" spans="1:4" ht="26.4" x14ac:dyDescent="0.3">
      <c r="A235" s="186" t="s">
        <v>918</v>
      </c>
      <c r="B235" s="190">
        <v>0</v>
      </c>
      <c r="C235" s="190">
        <v>0</v>
      </c>
      <c r="D235" s="190">
        <v>0</v>
      </c>
    </row>
    <row r="236" spans="1:4" ht="26.4" x14ac:dyDescent="0.3">
      <c r="A236" s="186" t="s">
        <v>919</v>
      </c>
      <c r="B236" s="190">
        <v>0</v>
      </c>
      <c r="C236" s="190">
        <v>0</v>
      </c>
      <c r="D236" s="190">
        <v>0</v>
      </c>
    </row>
    <row r="237" spans="1:4" ht="26.4" x14ac:dyDescent="0.3">
      <c r="A237" s="186" t="s">
        <v>920</v>
      </c>
      <c r="B237" s="190">
        <v>0</v>
      </c>
      <c r="C237" s="190">
        <v>0</v>
      </c>
      <c r="D237" s="190">
        <v>0</v>
      </c>
    </row>
    <row r="238" spans="1:4" ht="26.4" x14ac:dyDescent="0.3">
      <c r="A238" s="186" t="s">
        <v>921</v>
      </c>
      <c r="B238" s="190">
        <v>0</v>
      </c>
      <c r="C238" s="190">
        <v>0</v>
      </c>
      <c r="D238" s="190">
        <v>0</v>
      </c>
    </row>
    <row r="239" spans="1:4" x14ac:dyDescent="0.3">
      <c r="A239" s="186" t="s">
        <v>922</v>
      </c>
      <c r="B239" s="190">
        <v>0</v>
      </c>
      <c r="C239" s="190">
        <v>0</v>
      </c>
      <c r="D239" s="190">
        <v>0</v>
      </c>
    </row>
    <row r="240" spans="1:4" x14ac:dyDescent="0.3">
      <c r="A240" s="187" t="s">
        <v>704</v>
      </c>
      <c r="B240" s="191">
        <v>0</v>
      </c>
      <c r="C240" s="191">
        <v>0</v>
      </c>
      <c r="D240" s="191">
        <v>0</v>
      </c>
    </row>
    <row r="241" spans="1:4" x14ac:dyDescent="0.3">
      <c r="A241" s="186" t="s">
        <v>705</v>
      </c>
      <c r="B241" s="190">
        <v>0</v>
      </c>
      <c r="C241" s="190">
        <v>0</v>
      </c>
      <c r="D241" s="190">
        <v>0</v>
      </c>
    </row>
    <row r="242" spans="1:4" x14ac:dyDescent="0.3">
      <c r="A242" s="186" t="s">
        <v>923</v>
      </c>
      <c r="B242" s="190">
        <v>0</v>
      </c>
      <c r="C242" s="190">
        <v>0</v>
      </c>
      <c r="D242" s="190">
        <v>0</v>
      </c>
    </row>
    <row r="243" spans="1:4" x14ac:dyDescent="0.3">
      <c r="A243" s="186" t="s">
        <v>924</v>
      </c>
      <c r="B243" s="190">
        <v>0</v>
      </c>
      <c r="C243" s="190">
        <v>0</v>
      </c>
      <c r="D243" s="190">
        <v>0</v>
      </c>
    </row>
    <row r="244" spans="1:4" x14ac:dyDescent="0.3">
      <c r="A244" s="186" t="s">
        <v>925</v>
      </c>
      <c r="B244" s="190">
        <v>0</v>
      </c>
      <c r="C244" s="190">
        <v>0</v>
      </c>
      <c r="D244" s="190">
        <v>0</v>
      </c>
    </row>
    <row r="245" spans="1:4" ht="26.4" x14ac:dyDescent="0.3">
      <c r="A245" s="186" t="s">
        <v>926</v>
      </c>
      <c r="B245" s="190">
        <v>0</v>
      </c>
      <c r="C245" s="190">
        <v>0</v>
      </c>
      <c r="D245" s="190">
        <v>0</v>
      </c>
    </row>
    <row r="246" spans="1:4" ht="26.4" x14ac:dyDescent="0.3">
      <c r="A246" s="186" t="s">
        <v>927</v>
      </c>
      <c r="B246" s="190">
        <v>0</v>
      </c>
      <c r="C246" s="190">
        <v>0</v>
      </c>
      <c r="D246" s="190">
        <v>0</v>
      </c>
    </row>
    <row r="247" spans="1:4" ht="26.4" x14ac:dyDescent="0.3">
      <c r="A247" s="186" t="s">
        <v>928</v>
      </c>
      <c r="B247" s="190">
        <v>0</v>
      </c>
      <c r="C247" s="190">
        <v>0</v>
      </c>
      <c r="D247" s="190">
        <v>0</v>
      </c>
    </row>
    <row r="248" spans="1:4" x14ac:dyDescent="0.3">
      <c r="A248" s="186" t="s">
        <v>929</v>
      </c>
      <c r="B248" s="190">
        <v>0</v>
      </c>
      <c r="C248" s="190">
        <v>0</v>
      </c>
      <c r="D248" s="190">
        <v>0</v>
      </c>
    </row>
    <row r="249" spans="1:4" x14ac:dyDescent="0.3">
      <c r="A249" s="186" t="s">
        <v>930</v>
      </c>
      <c r="B249" s="190">
        <v>0</v>
      </c>
      <c r="C249" s="190">
        <v>0</v>
      </c>
      <c r="D249" s="190">
        <v>0</v>
      </c>
    </row>
    <row r="250" spans="1:4" x14ac:dyDescent="0.3">
      <c r="A250" s="186" t="s">
        <v>931</v>
      </c>
      <c r="B250" s="190">
        <v>0</v>
      </c>
      <c r="C250" s="190">
        <v>0</v>
      </c>
      <c r="D250" s="190">
        <v>0</v>
      </c>
    </row>
    <row r="251" spans="1:4" x14ac:dyDescent="0.3">
      <c r="A251" s="187" t="s">
        <v>706</v>
      </c>
      <c r="B251" s="191">
        <v>0</v>
      </c>
      <c r="C251" s="191">
        <v>0</v>
      </c>
      <c r="D251" s="191">
        <v>0</v>
      </c>
    </row>
    <row r="252" spans="1:4" x14ac:dyDescent="0.3">
      <c r="A252" s="187" t="s">
        <v>707</v>
      </c>
      <c r="B252" s="191">
        <v>0</v>
      </c>
      <c r="C252" s="191">
        <v>0</v>
      </c>
      <c r="D252" s="191">
        <v>0</v>
      </c>
    </row>
    <row r="253" spans="1:4" x14ac:dyDescent="0.3">
      <c r="A253" s="187" t="s">
        <v>932</v>
      </c>
      <c r="B253" s="191">
        <v>0</v>
      </c>
      <c r="C253" s="191">
        <v>0</v>
      </c>
      <c r="D253" s="191">
        <v>0</v>
      </c>
    </row>
    <row r="254" spans="1:4" x14ac:dyDescent="0.3">
      <c r="A254" s="186" t="s">
        <v>933</v>
      </c>
      <c r="B254" s="190">
        <v>0</v>
      </c>
      <c r="C254" s="190">
        <v>0</v>
      </c>
      <c r="D254" s="190">
        <v>0</v>
      </c>
    </row>
    <row r="255" spans="1:4" x14ac:dyDescent="0.3">
      <c r="A255" s="186" t="s">
        <v>708</v>
      </c>
      <c r="B255" s="190">
        <v>751530</v>
      </c>
      <c r="C255" s="190">
        <v>0</v>
      </c>
      <c r="D255" s="190">
        <v>867942</v>
      </c>
    </row>
    <row r="256" spans="1:4" x14ac:dyDescent="0.3">
      <c r="A256" s="186" t="s">
        <v>934</v>
      </c>
      <c r="B256" s="190">
        <v>0</v>
      </c>
      <c r="C256" s="190">
        <v>0</v>
      </c>
      <c r="D256" s="190">
        <v>0</v>
      </c>
    </row>
    <row r="257" spans="1:4" x14ac:dyDescent="0.3">
      <c r="A257" s="187" t="s">
        <v>709</v>
      </c>
      <c r="B257" s="191">
        <v>751530</v>
      </c>
      <c r="C257" s="191">
        <v>0</v>
      </c>
      <c r="D257" s="191">
        <v>867942</v>
      </c>
    </row>
    <row r="258" spans="1:4" x14ac:dyDescent="0.3">
      <c r="A258" s="187" t="s">
        <v>710</v>
      </c>
      <c r="B258" s="191">
        <v>338515</v>
      </c>
      <c r="C258" s="191">
        <v>0</v>
      </c>
      <c r="D258" s="191">
        <v>400739</v>
      </c>
    </row>
  </sheetData>
  <mergeCells count="2">
    <mergeCell ref="A1:D1"/>
    <mergeCell ref="A2:D2"/>
  </mergeCells>
  <phoneticPr fontId="0" type="noConversion"/>
  <pageMargins left="0.51" right="0.56999999999999995" top="0.51" bottom="0.56999999999999995" header="0.31496062992125984" footer="0.31496062992125984"/>
  <pageSetup paperSize="9" scale="75" fitToHeight="2" orientation="portrait" horizontalDpi="300" verticalDpi="300" r:id="rId1"/>
  <headerFooter>
    <oddHeader>&amp;C13. számú melléklet az önkormányzat 2020. évi zárszámadásáról szóló 4/2021 (V.26.) önkormányzati rendelethez</oddHeader>
    <oddFooter>&amp;P. oldal, összesen: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  <pageSetUpPr fitToPage="1"/>
  </sheetPr>
  <dimension ref="A1:AE172"/>
  <sheetViews>
    <sheetView zoomScaleNormal="100" workbookViewId="0">
      <selection activeCell="A27" sqref="A27"/>
    </sheetView>
  </sheetViews>
  <sheetFormatPr defaultRowHeight="14.4" x14ac:dyDescent="0.3"/>
  <cols>
    <col min="1" max="1" width="83.44140625" customWidth="1"/>
    <col min="3" max="5" width="18.6640625" customWidth="1"/>
    <col min="6" max="11" width="8.6640625" customWidth="1"/>
    <col min="12" max="14" width="18.6640625" customWidth="1"/>
  </cols>
  <sheetData>
    <row r="1" spans="1:14" ht="33" customHeight="1" x14ac:dyDescent="0.35">
      <c r="A1" s="220" t="s">
        <v>951</v>
      </c>
      <c r="B1" s="221"/>
      <c r="C1" s="221"/>
      <c r="D1" s="221"/>
      <c r="E1" s="221"/>
      <c r="F1" s="221"/>
      <c r="G1" s="221"/>
      <c r="H1" s="221"/>
      <c r="I1" s="221"/>
      <c r="J1" s="221"/>
      <c r="K1" s="221"/>
      <c r="L1" s="222"/>
      <c r="M1" s="223"/>
      <c r="N1" s="223"/>
    </row>
    <row r="2" spans="1:14" ht="18.75" customHeight="1" x14ac:dyDescent="0.35">
      <c r="A2" s="224" t="s">
        <v>939</v>
      </c>
      <c r="B2" s="221"/>
      <c r="C2" s="221"/>
      <c r="D2" s="221"/>
      <c r="E2" s="221"/>
      <c r="F2" s="221"/>
      <c r="G2" s="221"/>
      <c r="H2" s="221"/>
      <c r="I2" s="221"/>
      <c r="J2" s="221"/>
      <c r="K2" s="221"/>
      <c r="L2" s="222"/>
      <c r="M2" s="223"/>
      <c r="N2" s="223"/>
    </row>
    <row r="3" spans="1:14" ht="18" x14ac:dyDescent="0.35">
      <c r="A3" s="38"/>
    </row>
    <row r="4" spans="1:14" x14ac:dyDescent="0.3">
      <c r="A4" s="54" t="s">
        <v>555</v>
      </c>
    </row>
    <row r="5" spans="1:14" ht="25.5" customHeight="1" x14ac:dyDescent="0.3">
      <c r="A5" s="230" t="s">
        <v>32</v>
      </c>
      <c r="B5" s="232" t="s">
        <v>33</v>
      </c>
      <c r="C5" s="225" t="s">
        <v>495</v>
      </c>
      <c r="D5" s="226"/>
      <c r="E5" s="227"/>
      <c r="F5" s="225" t="s">
        <v>496</v>
      </c>
      <c r="G5" s="226"/>
      <c r="H5" s="227"/>
      <c r="I5" s="225" t="s">
        <v>497</v>
      </c>
      <c r="J5" s="226"/>
      <c r="K5" s="227"/>
      <c r="L5" s="228" t="s">
        <v>559</v>
      </c>
      <c r="M5" s="229"/>
      <c r="N5" s="229"/>
    </row>
    <row r="6" spans="1:14" ht="27" x14ac:dyDescent="0.3">
      <c r="A6" s="231"/>
      <c r="B6" s="233"/>
      <c r="C6" s="3" t="s">
        <v>561</v>
      </c>
      <c r="D6" s="3" t="s">
        <v>6</v>
      </c>
      <c r="E6" s="53" t="s">
        <v>7</v>
      </c>
      <c r="F6" s="3" t="s">
        <v>561</v>
      </c>
      <c r="G6" s="3" t="s">
        <v>6</v>
      </c>
      <c r="H6" s="53" t="s">
        <v>7</v>
      </c>
      <c r="I6" s="3" t="s">
        <v>561</v>
      </c>
      <c r="J6" s="3" t="s">
        <v>6</v>
      </c>
      <c r="K6" s="53" t="s">
        <v>7</v>
      </c>
      <c r="L6" s="3" t="s">
        <v>561</v>
      </c>
      <c r="M6" s="3" t="s">
        <v>6</v>
      </c>
      <c r="N6" s="53" t="s">
        <v>7</v>
      </c>
    </row>
    <row r="7" spans="1:14" x14ac:dyDescent="0.3">
      <c r="A7" s="26" t="s">
        <v>34</v>
      </c>
      <c r="B7" s="27" t="s">
        <v>35</v>
      </c>
      <c r="C7" s="117">
        <f>'1_kiadások önk'!C7+'1_kiadások kv szerv'!C8</f>
        <v>35413991</v>
      </c>
      <c r="D7" s="117">
        <f>'1_kiadások önk'!D7+'1_kiadások kv szerv'!D8</f>
        <v>42666002</v>
      </c>
      <c r="E7" s="117">
        <f>'1_kiadások önk'!E7+'1_kiadások kv szerv'!E8</f>
        <v>42634834</v>
      </c>
      <c r="F7" s="27">
        <f>'1_kiadások önk'!F7+'1_kiadások kv szerv'!F8</f>
        <v>0</v>
      </c>
      <c r="G7" s="27">
        <f>'1_kiadások önk'!G7+'1_kiadások kv szerv'!G8</f>
        <v>0</v>
      </c>
      <c r="H7" s="27">
        <f>'1_kiadások önk'!H7+'1_kiadások kv szerv'!H8</f>
        <v>0</v>
      </c>
      <c r="I7" s="27">
        <f>'1_kiadások önk'!I7+'1_kiadások kv szerv'!I8</f>
        <v>0</v>
      </c>
      <c r="J7" s="27">
        <f>'1_kiadások önk'!J7+'1_kiadások kv szerv'!J8</f>
        <v>0</v>
      </c>
      <c r="K7" s="27">
        <f>'1_kiadások önk'!K7+'1_kiadások kv szerv'!K8</f>
        <v>0</v>
      </c>
      <c r="L7" s="117">
        <f>'1_kiadások önk'!L7+'1_kiadások kv szerv'!L8</f>
        <v>35413991</v>
      </c>
      <c r="M7" s="117">
        <f>'1_kiadások önk'!M7+'1_kiadások kv szerv'!M8</f>
        <v>42666002</v>
      </c>
      <c r="N7" s="117">
        <f>'1_kiadások önk'!N7+'1_kiadások kv szerv'!N8</f>
        <v>42634834</v>
      </c>
    </row>
    <row r="8" spans="1:14" x14ac:dyDescent="0.3">
      <c r="A8" s="26" t="s">
        <v>36</v>
      </c>
      <c r="B8" s="28" t="s">
        <v>37</v>
      </c>
      <c r="C8" s="117">
        <f>'1_kiadások önk'!C8+'1_kiadások kv szerv'!C9</f>
        <v>0</v>
      </c>
      <c r="D8" s="117">
        <f>'1_kiadások önk'!D8+'1_kiadások kv szerv'!D9</f>
        <v>0</v>
      </c>
      <c r="E8" s="117">
        <f>'1_kiadások önk'!E8+'1_kiadások kv szerv'!E9</f>
        <v>0</v>
      </c>
      <c r="F8" s="28">
        <f>'1_kiadások önk'!F8+'1_kiadások kv szerv'!F9</f>
        <v>0</v>
      </c>
      <c r="G8" s="28">
        <f>'1_kiadások önk'!G8+'1_kiadások kv szerv'!G9</f>
        <v>0</v>
      </c>
      <c r="H8" s="28">
        <f>'1_kiadások önk'!H8+'1_kiadások kv szerv'!H9</f>
        <v>0</v>
      </c>
      <c r="I8" s="28">
        <f>'1_kiadások önk'!I8+'1_kiadások kv szerv'!I9</f>
        <v>0</v>
      </c>
      <c r="J8" s="28">
        <f>'1_kiadások önk'!J8+'1_kiadások kv szerv'!J9</f>
        <v>0</v>
      </c>
      <c r="K8" s="28">
        <f>'1_kiadások önk'!K8+'1_kiadások kv szerv'!K9</f>
        <v>0</v>
      </c>
      <c r="L8" s="117">
        <f>'1_kiadások önk'!L8+'1_kiadások kv szerv'!L9</f>
        <v>0</v>
      </c>
      <c r="M8" s="117">
        <f>'1_kiadások önk'!M8+'1_kiadások kv szerv'!M9</f>
        <v>0</v>
      </c>
      <c r="N8" s="117">
        <f>'1_kiadások önk'!N8+'1_kiadások kv szerv'!N9</f>
        <v>0</v>
      </c>
    </row>
    <row r="9" spans="1:14" x14ac:dyDescent="0.3">
      <c r="A9" s="26" t="s">
        <v>38</v>
      </c>
      <c r="B9" s="28" t="s">
        <v>39</v>
      </c>
      <c r="C9" s="117">
        <f>'1_kiadások önk'!C9+'1_kiadások kv szerv'!C10</f>
        <v>0</v>
      </c>
      <c r="D9" s="117">
        <f>'1_kiadások önk'!D9+'1_kiadások kv szerv'!D10</f>
        <v>0</v>
      </c>
      <c r="E9" s="117">
        <f>'1_kiadások önk'!E9+'1_kiadások kv szerv'!E10</f>
        <v>0</v>
      </c>
      <c r="F9" s="28">
        <f>'1_kiadások önk'!F9+'1_kiadások kv szerv'!F10</f>
        <v>0</v>
      </c>
      <c r="G9" s="28">
        <f>'1_kiadások önk'!G9+'1_kiadások kv szerv'!G10</f>
        <v>0</v>
      </c>
      <c r="H9" s="28">
        <f>'1_kiadások önk'!H9+'1_kiadások kv szerv'!H10</f>
        <v>0</v>
      </c>
      <c r="I9" s="28">
        <f>'1_kiadások önk'!I9+'1_kiadások kv szerv'!I10</f>
        <v>0</v>
      </c>
      <c r="J9" s="28">
        <f>'1_kiadások önk'!J9+'1_kiadások kv szerv'!J10</f>
        <v>0</v>
      </c>
      <c r="K9" s="28">
        <f>'1_kiadások önk'!K9+'1_kiadások kv szerv'!K10</f>
        <v>0</v>
      </c>
      <c r="L9" s="117">
        <f>'1_kiadások önk'!L9+'1_kiadások kv szerv'!L10</f>
        <v>0</v>
      </c>
      <c r="M9" s="117">
        <f>'1_kiadások önk'!M9+'1_kiadások kv szerv'!M10</f>
        <v>0</v>
      </c>
      <c r="N9" s="117">
        <f>'1_kiadások önk'!N9+'1_kiadások kv szerv'!N10</f>
        <v>0</v>
      </c>
    </row>
    <row r="10" spans="1:14" x14ac:dyDescent="0.3">
      <c r="A10" s="29" t="s">
        <v>40</v>
      </c>
      <c r="B10" s="28" t="s">
        <v>41</v>
      </c>
      <c r="C10" s="117">
        <f>'1_kiadások önk'!C10+'1_kiadások kv szerv'!C11</f>
        <v>0</v>
      </c>
      <c r="D10" s="117">
        <f>'1_kiadások önk'!D10+'1_kiadások kv szerv'!D11</f>
        <v>0</v>
      </c>
      <c r="E10" s="117">
        <f>'1_kiadások önk'!E10+'1_kiadások kv szerv'!E11</f>
        <v>0</v>
      </c>
      <c r="F10" s="28">
        <f>'1_kiadások önk'!F10+'1_kiadások kv szerv'!F11</f>
        <v>0</v>
      </c>
      <c r="G10" s="28">
        <f>'1_kiadások önk'!G10+'1_kiadások kv szerv'!G11</f>
        <v>0</v>
      </c>
      <c r="H10" s="28">
        <f>'1_kiadások önk'!H10+'1_kiadások kv szerv'!H11</f>
        <v>0</v>
      </c>
      <c r="I10" s="28">
        <f>'1_kiadások önk'!I10+'1_kiadások kv szerv'!I11</f>
        <v>0</v>
      </c>
      <c r="J10" s="28">
        <f>'1_kiadások önk'!J10+'1_kiadások kv szerv'!J11</f>
        <v>0</v>
      </c>
      <c r="K10" s="28">
        <f>'1_kiadások önk'!K10+'1_kiadások kv szerv'!K11</f>
        <v>0</v>
      </c>
      <c r="L10" s="117">
        <f>'1_kiadások önk'!L10+'1_kiadások kv szerv'!L11</f>
        <v>0</v>
      </c>
      <c r="M10" s="117">
        <f>'1_kiadások önk'!M10+'1_kiadások kv szerv'!M11</f>
        <v>0</v>
      </c>
      <c r="N10" s="117">
        <f>'1_kiadások önk'!N10+'1_kiadások kv szerv'!N11</f>
        <v>0</v>
      </c>
    </row>
    <row r="11" spans="1:14" x14ac:dyDescent="0.3">
      <c r="A11" s="29" t="s">
        <v>42</v>
      </c>
      <c r="B11" s="28" t="s">
        <v>43</v>
      </c>
      <c r="C11" s="117">
        <f>'1_kiadások önk'!C11+'1_kiadások kv szerv'!C12</f>
        <v>0</v>
      </c>
      <c r="D11" s="117">
        <f>'1_kiadások önk'!D11+'1_kiadások kv szerv'!D12</f>
        <v>0</v>
      </c>
      <c r="E11" s="117">
        <f>'1_kiadások önk'!E11+'1_kiadások kv szerv'!E12</f>
        <v>0</v>
      </c>
      <c r="F11" s="28">
        <f>'1_kiadások önk'!F11+'1_kiadások kv szerv'!F12</f>
        <v>0</v>
      </c>
      <c r="G11" s="28">
        <f>'1_kiadások önk'!G11+'1_kiadások kv szerv'!G12</f>
        <v>0</v>
      </c>
      <c r="H11" s="28">
        <f>'1_kiadások önk'!H11+'1_kiadások kv szerv'!H12</f>
        <v>0</v>
      </c>
      <c r="I11" s="28">
        <f>'1_kiadások önk'!I11+'1_kiadások kv szerv'!I12</f>
        <v>0</v>
      </c>
      <c r="J11" s="28">
        <f>'1_kiadások önk'!J11+'1_kiadások kv szerv'!J12</f>
        <v>0</v>
      </c>
      <c r="K11" s="28">
        <f>'1_kiadások önk'!K11+'1_kiadások kv szerv'!K12</f>
        <v>0</v>
      </c>
      <c r="L11" s="117">
        <f>'1_kiadások önk'!L11+'1_kiadások kv szerv'!L12</f>
        <v>0</v>
      </c>
      <c r="M11" s="117">
        <f>'1_kiadások önk'!M11+'1_kiadások kv szerv'!M12</f>
        <v>0</v>
      </c>
      <c r="N11" s="117">
        <f>'1_kiadások önk'!N11+'1_kiadások kv szerv'!N12</f>
        <v>0</v>
      </c>
    </row>
    <row r="12" spans="1:14" x14ac:dyDescent="0.3">
      <c r="A12" s="29" t="s">
        <v>44</v>
      </c>
      <c r="B12" s="28" t="s">
        <v>45</v>
      </c>
      <c r="C12" s="117">
        <f>'1_kiadások önk'!C12+'1_kiadások kv szerv'!C13</f>
        <v>0</v>
      </c>
      <c r="D12" s="117">
        <f>'1_kiadások önk'!D12+'1_kiadások kv szerv'!D13</f>
        <v>0</v>
      </c>
      <c r="E12" s="117">
        <f>'1_kiadások önk'!E12+'1_kiadások kv szerv'!E13</f>
        <v>0</v>
      </c>
      <c r="F12" s="28">
        <f>'1_kiadások önk'!F12+'1_kiadások kv szerv'!F13</f>
        <v>0</v>
      </c>
      <c r="G12" s="28">
        <f>'1_kiadások önk'!G12+'1_kiadások kv szerv'!G13</f>
        <v>0</v>
      </c>
      <c r="H12" s="28">
        <f>'1_kiadások önk'!H12+'1_kiadások kv szerv'!H13</f>
        <v>0</v>
      </c>
      <c r="I12" s="28">
        <f>'1_kiadások önk'!I12+'1_kiadások kv szerv'!I13</f>
        <v>0</v>
      </c>
      <c r="J12" s="28">
        <f>'1_kiadások önk'!J12+'1_kiadások kv szerv'!J13</f>
        <v>0</v>
      </c>
      <c r="K12" s="28">
        <f>'1_kiadások önk'!K12+'1_kiadások kv szerv'!K13</f>
        <v>0</v>
      </c>
      <c r="L12" s="117">
        <f>'1_kiadások önk'!L12+'1_kiadások kv szerv'!L13</f>
        <v>0</v>
      </c>
      <c r="M12" s="117">
        <f>'1_kiadások önk'!M12+'1_kiadások kv szerv'!M13</f>
        <v>0</v>
      </c>
      <c r="N12" s="117">
        <f>'1_kiadások önk'!N12+'1_kiadások kv szerv'!N13</f>
        <v>0</v>
      </c>
    </row>
    <row r="13" spans="1:14" x14ac:dyDescent="0.3">
      <c r="A13" s="29" t="s">
        <v>46</v>
      </c>
      <c r="B13" s="28" t="s">
        <v>47</v>
      </c>
      <c r="C13" s="117">
        <f>'1_kiadások önk'!C13+'1_kiadások kv szerv'!C14</f>
        <v>149254</v>
      </c>
      <c r="D13" s="117">
        <f>'1_kiadások önk'!D13+'1_kiadások kv szerv'!D14</f>
        <v>0</v>
      </c>
      <c r="E13" s="117">
        <f>'1_kiadások önk'!E13+'1_kiadások kv szerv'!E14</f>
        <v>0</v>
      </c>
      <c r="F13" s="28">
        <f>'1_kiadások önk'!F13+'1_kiadások kv szerv'!F14</f>
        <v>0</v>
      </c>
      <c r="G13" s="28">
        <f>'1_kiadások önk'!G13+'1_kiadások kv szerv'!G14</f>
        <v>0</v>
      </c>
      <c r="H13" s="28">
        <f>'1_kiadások önk'!H13+'1_kiadások kv szerv'!H14</f>
        <v>0</v>
      </c>
      <c r="I13" s="28">
        <f>'1_kiadások önk'!I13+'1_kiadások kv szerv'!I14</f>
        <v>0</v>
      </c>
      <c r="J13" s="28">
        <f>'1_kiadások önk'!J13+'1_kiadások kv szerv'!J14</f>
        <v>0</v>
      </c>
      <c r="K13" s="28">
        <f>'1_kiadások önk'!K13+'1_kiadások kv szerv'!K14</f>
        <v>0</v>
      </c>
      <c r="L13" s="117">
        <f>'1_kiadások önk'!L13+'1_kiadások kv szerv'!L14</f>
        <v>149254</v>
      </c>
      <c r="M13" s="117">
        <f>'1_kiadások önk'!M13+'1_kiadások kv szerv'!M14</f>
        <v>0</v>
      </c>
      <c r="N13" s="117">
        <f>'1_kiadások önk'!N13+'1_kiadások kv szerv'!N14</f>
        <v>0</v>
      </c>
    </row>
    <row r="14" spans="1:14" x14ac:dyDescent="0.3">
      <c r="A14" s="29" t="s">
        <v>48</v>
      </c>
      <c r="B14" s="28" t="s">
        <v>49</v>
      </c>
      <c r="C14" s="117">
        <f>'1_kiadások önk'!C14+'1_kiadások kv szerv'!C15</f>
        <v>0</v>
      </c>
      <c r="D14" s="117">
        <f>'1_kiadások önk'!D14+'1_kiadások kv szerv'!D15</f>
        <v>0</v>
      </c>
      <c r="E14" s="117">
        <f>'1_kiadások önk'!E14+'1_kiadások kv szerv'!E15</f>
        <v>0</v>
      </c>
      <c r="F14" s="28">
        <f>'1_kiadások önk'!F14+'1_kiadások kv szerv'!F15</f>
        <v>0</v>
      </c>
      <c r="G14" s="28">
        <f>'1_kiadások önk'!G14+'1_kiadások kv szerv'!G15</f>
        <v>0</v>
      </c>
      <c r="H14" s="28">
        <f>'1_kiadások önk'!H14+'1_kiadások kv szerv'!H15</f>
        <v>0</v>
      </c>
      <c r="I14" s="28">
        <f>'1_kiadások önk'!I14+'1_kiadások kv szerv'!I15</f>
        <v>0</v>
      </c>
      <c r="J14" s="28">
        <f>'1_kiadások önk'!J14+'1_kiadások kv szerv'!J15</f>
        <v>0</v>
      </c>
      <c r="K14" s="28">
        <f>'1_kiadások önk'!K14+'1_kiadások kv szerv'!K15</f>
        <v>0</v>
      </c>
      <c r="L14" s="117">
        <f>'1_kiadások önk'!L14+'1_kiadások kv szerv'!L15</f>
        <v>0</v>
      </c>
      <c r="M14" s="117">
        <f>'1_kiadások önk'!M14+'1_kiadások kv szerv'!M15</f>
        <v>0</v>
      </c>
      <c r="N14" s="117">
        <f>'1_kiadások önk'!N14+'1_kiadások kv szerv'!N15</f>
        <v>0</v>
      </c>
    </row>
    <row r="15" spans="1:14" x14ac:dyDescent="0.3">
      <c r="A15" s="5" t="s">
        <v>50</v>
      </c>
      <c r="B15" s="28" t="s">
        <v>51</v>
      </c>
      <c r="C15" s="117">
        <f>'1_kiadások önk'!C15+'1_kiadások kv szerv'!C16</f>
        <v>90000</v>
      </c>
      <c r="D15" s="117">
        <f>'1_kiadások önk'!D15+'1_kiadások kv szerv'!D16</f>
        <v>55000</v>
      </c>
      <c r="E15" s="117">
        <f>'1_kiadások önk'!E15+'1_kiadások kv szerv'!E16</f>
        <v>50820</v>
      </c>
      <c r="F15" s="28">
        <f>'1_kiadások önk'!F15+'1_kiadások kv szerv'!F16</f>
        <v>0</v>
      </c>
      <c r="G15" s="28">
        <f>'1_kiadások önk'!G15+'1_kiadások kv szerv'!G16</f>
        <v>0</v>
      </c>
      <c r="H15" s="28">
        <f>'1_kiadások önk'!H15+'1_kiadások kv szerv'!H16</f>
        <v>0</v>
      </c>
      <c r="I15" s="28">
        <f>'1_kiadások önk'!I15+'1_kiadások kv szerv'!I16</f>
        <v>0</v>
      </c>
      <c r="J15" s="28">
        <f>'1_kiadások önk'!J15+'1_kiadások kv szerv'!J16</f>
        <v>0</v>
      </c>
      <c r="K15" s="28">
        <f>'1_kiadások önk'!K15+'1_kiadások kv szerv'!K16</f>
        <v>0</v>
      </c>
      <c r="L15" s="117">
        <f>'1_kiadások önk'!L15+'1_kiadások kv szerv'!L16</f>
        <v>90000</v>
      </c>
      <c r="M15" s="117">
        <f>'1_kiadások önk'!M15+'1_kiadások kv szerv'!M16</f>
        <v>55000</v>
      </c>
      <c r="N15" s="117">
        <f>'1_kiadások önk'!N15+'1_kiadások kv szerv'!N16</f>
        <v>50820</v>
      </c>
    </row>
    <row r="16" spans="1:14" x14ac:dyDescent="0.3">
      <c r="A16" s="5" t="s">
        <v>52</v>
      </c>
      <c r="B16" s="28" t="s">
        <v>53</v>
      </c>
      <c r="C16" s="117">
        <f>'1_kiadások önk'!C16+'1_kiadások kv szerv'!C17</f>
        <v>0</v>
      </c>
      <c r="D16" s="117">
        <f>'1_kiadások önk'!D16+'1_kiadások kv szerv'!D17</f>
        <v>0</v>
      </c>
      <c r="E16" s="117">
        <f>'1_kiadások önk'!E16+'1_kiadások kv szerv'!E17</f>
        <v>0</v>
      </c>
      <c r="F16" s="28">
        <f>'1_kiadások önk'!F16+'1_kiadások kv szerv'!F17</f>
        <v>0</v>
      </c>
      <c r="G16" s="28">
        <f>'1_kiadások önk'!G16+'1_kiadások kv szerv'!G17</f>
        <v>0</v>
      </c>
      <c r="H16" s="28">
        <f>'1_kiadások önk'!H16+'1_kiadások kv szerv'!H17</f>
        <v>0</v>
      </c>
      <c r="I16" s="28">
        <f>'1_kiadások önk'!I16+'1_kiadások kv szerv'!I17</f>
        <v>0</v>
      </c>
      <c r="J16" s="28">
        <f>'1_kiadások önk'!J16+'1_kiadások kv szerv'!J17</f>
        <v>0</v>
      </c>
      <c r="K16" s="28">
        <f>'1_kiadások önk'!K16+'1_kiadások kv szerv'!K17</f>
        <v>0</v>
      </c>
      <c r="L16" s="117">
        <f>'1_kiadások önk'!L16+'1_kiadások kv szerv'!L17</f>
        <v>0</v>
      </c>
      <c r="M16" s="117">
        <f>'1_kiadások önk'!M16+'1_kiadások kv szerv'!M17</f>
        <v>0</v>
      </c>
      <c r="N16" s="117">
        <f>'1_kiadások önk'!N16+'1_kiadások kv szerv'!N17</f>
        <v>0</v>
      </c>
    </row>
    <row r="17" spans="1:14" x14ac:dyDescent="0.3">
      <c r="A17" s="5" t="s">
        <v>54</v>
      </c>
      <c r="B17" s="28" t="s">
        <v>55</v>
      </c>
      <c r="C17" s="117">
        <f>'1_kiadások önk'!C17+'1_kiadások kv szerv'!C18</f>
        <v>0</v>
      </c>
      <c r="D17" s="117">
        <f>'1_kiadások önk'!D17+'1_kiadások kv szerv'!D18</f>
        <v>0</v>
      </c>
      <c r="E17" s="117">
        <f>'1_kiadások önk'!E17+'1_kiadások kv szerv'!E18</f>
        <v>0</v>
      </c>
      <c r="F17" s="28">
        <f>'1_kiadások önk'!F17+'1_kiadások kv szerv'!F18</f>
        <v>0</v>
      </c>
      <c r="G17" s="28">
        <f>'1_kiadások önk'!G17+'1_kiadások kv szerv'!G18</f>
        <v>0</v>
      </c>
      <c r="H17" s="28">
        <f>'1_kiadások önk'!H17+'1_kiadások kv szerv'!H18</f>
        <v>0</v>
      </c>
      <c r="I17" s="28">
        <f>'1_kiadások önk'!I17+'1_kiadások kv szerv'!I18</f>
        <v>0</v>
      </c>
      <c r="J17" s="28">
        <f>'1_kiadások önk'!J17+'1_kiadások kv szerv'!J18</f>
        <v>0</v>
      </c>
      <c r="K17" s="28">
        <f>'1_kiadások önk'!K17+'1_kiadások kv szerv'!K18</f>
        <v>0</v>
      </c>
      <c r="L17" s="117">
        <f>'1_kiadások önk'!L17+'1_kiadások kv szerv'!L18</f>
        <v>0</v>
      </c>
      <c r="M17" s="117">
        <f>'1_kiadások önk'!M17+'1_kiadások kv szerv'!M18</f>
        <v>0</v>
      </c>
      <c r="N17" s="117">
        <f>'1_kiadások önk'!N17+'1_kiadások kv szerv'!N18</f>
        <v>0</v>
      </c>
    </row>
    <row r="18" spans="1:14" x14ac:dyDescent="0.3">
      <c r="A18" s="5" t="s">
        <v>56</v>
      </c>
      <c r="B18" s="28" t="s">
        <v>57</v>
      </c>
      <c r="C18" s="117">
        <f>'1_kiadások önk'!C18+'1_kiadások kv szerv'!C19</f>
        <v>0</v>
      </c>
      <c r="D18" s="117">
        <f>'1_kiadások önk'!D18+'1_kiadások kv szerv'!D19</f>
        <v>0</v>
      </c>
      <c r="E18" s="117">
        <f>'1_kiadások önk'!E18+'1_kiadások kv szerv'!E19</f>
        <v>0</v>
      </c>
      <c r="F18" s="28">
        <f>'1_kiadások önk'!F18+'1_kiadások kv szerv'!F19</f>
        <v>0</v>
      </c>
      <c r="G18" s="28">
        <f>'1_kiadások önk'!G18+'1_kiadások kv szerv'!G19</f>
        <v>0</v>
      </c>
      <c r="H18" s="28">
        <f>'1_kiadások önk'!H18+'1_kiadások kv szerv'!H19</f>
        <v>0</v>
      </c>
      <c r="I18" s="28">
        <f>'1_kiadások önk'!I18+'1_kiadások kv szerv'!I19</f>
        <v>0</v>
      </c>
      <c r="J18" s="28">
        <f>'1_kiadások önk'!J18+'1_kiadások kv szerv'!J19</f>
        <v>0</v>
      </c>
      <c r="K18" s="28">
        <f>'1_kiadások önk'!K18+'1_kiadások kv szerv'!K19</f>
        <v>0</v>
      </c>
      <c r="L18" s="117">
        <f>'1_kiadások önk'!L18+'1_kiadások kv szerv'!L19</f>
        <v>0</v>
      </c>
      <c r="M18" s="117">
        <f>'1_kiadások önk'!M18+'1_kiadások kv szerv'!M19</f>
        <v>0</v>
      </c>
      <c r="N18" s="117">
        <f>'1_kiadások önk'!N18+'1_kiadások kv szerv'!N19</f>
        <v>0</v>
      </c>
    </row>
    <row r="19" spans="1:14" x14ac:dyDescent="0.3">
      <c r="A19" s="5" t="s">
        <v>355</v>
      </c>
      <c r="B19" s="28" t="s">
        <v>58</v>
      </c>
      <c r="C19" s="117">
        <f>'1_kiadások önk'!C19+'1_kiadások kv szerv'!C20</f>
        <v>1489700</v>
      </c>
      <c r="D19" s="117">
        <f>'1_kiadások önk'!D19+'1_kiadások kv szerv'!D20</f>
        <v>1327263</v>
      </c>
      <c r="E19" s="117">
        <f>'1_kiadások önk'!E19+'1_kiadások kv szerv'!E20</f>
        <v>1327217</v>
      </c>
      <c r="F19" s="28">
        <f>'1_kiadások önk'!F19+'1_kiadások kv szerv'!F20</f>
        <v>0</v>
      </c>
      <c r="G19" s="28">
        <f>'1_kiadások önk'!G19+'1_kiadások kv szerv'!G20</f>
        <v>0</v>
      </c>
      <c r="H19" s="28">
        <f>'1_kiadások önk'!H19+'1_kiadások kv szerv'!H20</f>
        <v>0</v>
      </c>
      <c r="I19" s="28">
        <f>'1_kiadások önk'!I19+'1_kiadások kv szerv'!I20</f>
        <v>0</v>
      </c>
      <c r="J19" s="28">
        <f>'1_kiadások önk'!J19+'1_kiadások kv szerv'!J20</f>
        <v>0</v>
      </c>
      <c r="K19" s="28">
        <f>'1_kiadások önk'!K19+'1_kiadások kv szerv'!K20</f>
        <v>0</v>
      </c>
      <c r="L19" s="117">
        <f>'1_kiadások önk'!L19+'1_kiadások kv szerv'!L20</f>
        <v>1489700</v>
      </c>
      <c r="M19" s="117">
        <f>'1_kiadások önk'!M19+'1_kiadások kv szerv'!M20</f>
        <v>1327263</v>
      </c>
      <c r="N19" s="117">
        <f>'1_kiadások önk'!N19+'1_kiadások kv szerv'!N20</f>
        <v>1327217</v>
      </c>
    </row>
    <row r="20" spans="1:14" x14ac:dyDescent="0.3">
      <c r="A20" s="30" t="s">
        <v>325</v>
      </c>
      <c r="B20" s="31" t="s">
        <v>59</v>
      </c>
      <c r="C20" s="119">
        <f>'1_kiadások önk'!C20+'1_kiadások kv szerv'!C21</f>
        <v>37142945</v>
      </c>
      <c r="D20" s="119">
        <f>'1_kiadások önk'!D20+'1_kiadások kv szerv'!D21</f>
        <v>44048265</v>
      </c>
      <c r="E20" s="119">
        <f>'1_kiadások önk'!E20+'1_kiadások kv szerv'!E21</f>
        <v>44012871</v>
      </c>
      <c r="F20" s="31">
        <f>'1_kiadások önk'!F20+'1_kiadások kv szerv'!F21</f>
        <v>0</v>
      </c>
      <c r="G20" s="31">
        <f>'1_kiadások önk'!G20+'1_kiadások kv szerv'!G21</f>
        <v>0</v>
      </c>
      <c r="H20" s="31">
        <f>'1_kiadások önk'!H20+'1_kiadások kv szerv'!H21</f>
        <v>0</v>
      </c>
      <c r="I20" s="31">
        <f>'1_kiadások önk'!I20+'1_kiadások kv szerv'!I21</f>
        <v>0</v>
      </c>
      <c r="J20" s="31">
        <f>'1_kiadások önk'!J20+'1_kiadások kv szerv'!J21</f>
        <v>0</v>
      </c>
      <c r="K20" s="31">
        <f>'1_kiadások önk'!K20+'1_kiadások kv szerv'!K21</f>
        <v>0</v>
      </c>
      <c r="L20" s="119">
        <f>'1_kiadások önk'!L20+'1_kiadások kv szerv'!L21</f>
        <v>37142945</v>
      </c>
      <c r="M20" s="119">
        <f>'1_kiadások önk'!M20+'1_kiadások kv szerv'!M21</f>
        <v>44048265</v>
      </c>
      <c r="N20" s="119">
        <f>'1_kiadások önk'!N20+'1_kiadások kv szerv'!N21</f>
        <v>44012871</v>
      </c>
    </row>
    <row r="21" spans="1:14" x14ac:dyDescent="0.3">
      <c r="A21" s="5" t="s">
        <v>60</v>
      </c>
      <c r="B21" s="28" t="s">
        <v>61</v>
      </c>
      <c r="C21" s="117">
        <f>'1_kiadások önk'!C21+'1_kiadások kv szerv'!C22</f>
        <v>5550000</v>
      </c>
      <c r="D21" s="117">
        <f>'1_kiadások önk'!D21+'1_kiadások kv szerv'!D22</f>
        <v>5751008</v>
      </c>
      <c r="E21" s="117">
        <f>'1_kiadások önk'!E21+'1_kiadások kv szerv'!E22</f>
        <v>5751008</v>
      </c>
      <c r="F21" s="28">
        <f>'1_kiadások önk'!F21+'1_kiadások kv szerv'!F22</f>
        <v>0</v>
      </c>
      <c r="G21" s="28">
        <f>'1_kiadások önk'!G21+'1_kiadások kv szerv'!G22</f>
        <v>0</v>
      </c>
      <c r="H21" s="28">
        <f>'1_kiadások önk'!H21+'1_kiadások kv szerv'!H22</f>
        <v>0</v>
      </c>
      <c r="I21" s="28">
        <f>'1_kiadások önk'!I21+'1_kiadások kv szerv'!I22</f>
        <v>0</v>
      </c>
      <c r="J21" s="28">
        <f>'1_kiadások önk'!J21+'1_kiadások kv szerv'!J22</f>
        <v>0</v>
      </c>
      <c r="K21" s="28">
        <f>'1_kiadások önk'!K21+'1_kiadások kv szerv'!K22</f>
        <v>0</v>
      </c>
      <c r="L21" s="117">
        <f>'1_kiadások önk'!L21+'1_kiadások kv szerv'!L22</f>
        <v>5550000</v>
      </c>
      <c r="M21" s="117">
        <f>'1_kiadások önk'!M21+'1_kiadások kv szerv'!M22</f>
        <v>5751008</v>
      </c>
      <c r="N21" s="117">
        <f>'1_kiadások önk'!N21+'1_kiadások kv szerv'!N22</f>
        <v>5751008</v>
      </c>
    </row>
    <row r="22" spans="1:14" ht="33.75" customHeight="1" x14ac:dyDescent="0.3">
      <c r="A22" s="5" t="s">
        <v>62</v>
      </c>
      <c r="B22" s="28" t="s">
        <v>63</v>
      </c>
      <c r="C22" s="117">
        <f>'1_kiadások önk'!C22+'1_kiadások kv szerv'!C23</f>
        <v>30000</v>
      </c>
      <c r="D22" s="117">
        <f>'1_kiadások önk'!D22+'1_kiadások kv szerv'!D23</f>
        <v>183164</v>
      </c>
      <c r="E22" s="117">
        <f>'1_kiadások önk'!E22+'1_kiadások kv szerv'!E23</f>
        <v>183164</v>
      </c>
      <c r="F22" s="28">
        <f>'1_kiadások önk'!F22+'1_kiadások kv szerv'!F23</f>
        <v>0</v>
      </c>
      <c r="G22" s="28">
        <f>'1_kiadások önk'!G22+'1_kiadások kv szerv'!G23</f>
        <v>0</v>
      </c>
      <c r="H22" s="28">
        <f>'1_kiadások önk'!H22+'1_kiadások kv szerv'!H23</f>
        <v>0</v>
      </c>
      <c r="I22" s="28">
        <f>'1_kiadások önk'!I22+'1_kiadások kv szerv'!I23</f>
        <v>0</v>
      </c>
      <c r="J22" s="28">
        <f>'1_kiadások önk'!J22+'1_kiadások kv szerv'!J23</f>
        <v>0</v>
      </c>
      <c r="K22" s="28">
        <f>'1_kiadások önk'!K22+'1_kiadások kv szerv'!K23</f>
        <v>0</v>
      </c>
      <c r="L22" s="117">
        <f>'1_kiadások önk'!L22+'1_kiadások kv szerv'!L23</f>
        <v>30000</v>
      </c>
      <c r="M22" s="117">
        <f>'1_kiadások önk'!M22+'1_kiadások kv szerv'!M23</f>
        <v>183164</v>
      </c>
      <c r="N22" s="117">
        <f>'1_kiadások önk'!N22+'1_kiadások kv szerv'!N23</f>
        <v>183164</v>
      </c>
    </row>
    <row r="23" spans="1:14" x14ac:dyDescent="0.3">
      <c r="A23" s="6" t="s">
        <v>64</v>
      </c>
      <c r="B23" s="28" t="s">
        <v>65</v>
      </c>
      <c r="C23" s="117">
        <f>'1_kiadások önk'!C23+'1_kiadások kv szerv'!C24</f>
        <v>0</v>
      </c>
      <c r="D23" s="117">
        <f>'1_kiadások önk'!D23+'1_kiadások kv szerv'!D24</f>
        <v>0</v>
      </c>
      <c r="E23" s="117">
        <f>'1_kiadások önk'!E23+'1_kiadások kv szerv'!E24</f>
        <v>0</v>
      </c>
      <c r="F23" s="28">
        <f>'1_kiadások önk'!F23+'1_kiadások kv szerv'!F24</f>
        <v>0</v>
      </c>
      <c r="G23" s="28">
        <f>'1_kiadások önk'!G23+'1_kiadások kv szerv'!G24</f>
        <v>0</v>
      </c>
      <c r="H23" s="28">
        <f>'1_kiadások önk'!H23+'1_kiadások kv szerv'!H24</f>
        <v>0</v>
      </c>
      <c r="I23" s="28">
        <f>'1_kiadások önk'!I23+'1_kiadások kv szerv'!I24</f>
        <v>0</v>
      </c>
      <c r="J23" s="28">
        <f>'1_kiadások önk'!J23+'1_kiadások kv szerv'!J24</f>
        <v>0</v>
      </c>
      <c r="K23" s="28">
        <f>'1_kiadások önk'!K23+'1_kiadások kv szerv'!K24</f>
        <v>0</v>
      </c>
      <c r="L23" s="117">
        <f>'1_kiadások önk'!L23+'1_kiadások kv szerv'!L24</f>
        <v>0</v>
      </c>
      <c r="M23" s="117">
        <f>'1_kiadások önk'!M23+'1_kiadások kv szerv'!M24</f>
        <v>0</v>
      </c>
      <c r="N23" s="117">
        <f>'1_kiadások önk'!N23+'1_kiadások kv szerv'!N24</f>
        <v>0</v>
      </c>
    </row>
    <row r="24" spans="1:14" x14ac:dyDescent="0.3">
      <c r="A24" s="7" t="s">
        <v>326</v>
      </c>
      <c r="B24" s="31" t="s">
        <v>66</v>
      </c>
      <c r="C24" s="119">
        <f>'1_kiadások önk'!C24+'1_kiadások kv szerv'!C25</f>
        <v>5580000</v>
      </c>
      <c r="D24" s="119">
        <f>'1_kiadások önk'!D24+'1_kiadások kv szerv'!D25</f>
        <v>5934172</v>
      </c>
      <c r="E24" s="119">
        <f>'1_kiadások önk'!E24+'1_kiadások kv szerv'!E25</f>
        <v>5934172</v>
      </c>
      <c r="F24" s="31">
        <f>'1_kiadások önk'!F24+'1_kiadások kv szerv'!F25</f>
        <v>0</v>
      </c>
      <c r="G24" s="31">
        <f>'1_kiadások önk'!G24+'1_kiadások kv szerv'!G25</f>
        <v>0</v>
      </c>
      <c r="H24" s="31">
        <f>'1_kiadások önk'!H24+'1_kiadások kv szerv'!H25</f>
        <v>0</v>
      </c>
      <c r="I24" s="31">
        <f>'1_kiadások önk'!I24+'1_kiadások kv szerv'!I25</f>
        <v>0</v>
      </c>
      <c r="J24" s="31">
        <f>'1_kiadások önk'!J24+'1_kiadások kv szerv'!J25</f>
        <v>0</v>
      </c>
      <c r="K24" s="31">
        <f>'1_kiadások önk'!K24+'1_kiadások kv szerv'!K25</f>
        <v>0</v>
      </c>
      <c r="L24" s="119">
        <f>'1_kiadások önk'!L24+'1_kiadások kv szerv'!L25</f>
        <v>5580000</v>
      </c>
      <c r="M24" s="119">
        <f>'1_kiadások önk'!M24+'1_kiadások kv szerv'!M25</f>
        <v>5934172</v>
      </c>
      <c r="N24" s="119">
        <f>'1_kiadások önk'!N24+'1_kiadások kv szerv'!N25</f>
        <v>5934172</v>
      </c>
    </row>
    <row r="25" spans="1:14" x14ac:dyDescent="0.3">
      <c r="A25" s="41" t="s">
        <v>385</v>
      </c>
      <c r="B25" s="42" t="s">
        <v>67</v>
      </c>
      <c r="C25" s="121">
        <f>'1_kiadások önk'!C25+'1_kiadások kv szerv'!C26</f>
        <v>42722945</v>
      </c>
      <c r="D25" s="121">
        <f>'1_kiadások önk'!D25+'1_kiadások kv szerv'!D26</f>
        <v>49982437</v>
      </c>
      <c r="E25" s="121">
        <f>'1_kiadások önk'!E25+'1_kiadások kv szerv'!E26</f>
        <v>49947043</v>
      </c>
      <c r="F25" s="42">
        <f>'1_kiadások önk'!F25+'1_kiadások kv szerv'!F26</f>
        <v>0</v>
      </c>
      <c r="G25" s="42">
        <f>'1_kiadások önk'!G25+'1_kiadások kv szerv'!G26</f>
        <v>0</v>
      </c>
      <c r="H25" s="42">
        <f>'1_kiadások önk'!H25+'1_kiadások kv szerv'!H26</f>
        <v>0</v>
      </c>
      <c r="I25" s="42">
        <f>'1_kiadások önk'!I25+'1_kiadások kv szerv'!I26</f>
        <v>0</v>
      </c>
      <c r="J25" s="42">
        <f>'1_kiadások önk'!J25+'1_kiadások kv szerv'!J26</f>
        <v>0</v>
      </c>
      <c r="K25" s="42">
        <f>'1_kiadások önk'!K25+'1_kiadások kv szerv'!K26</f>
        <v>0</v>
      </c>
      <c r="L25" s="121">
        <f>'1_kiadások önk'!L25+'1_kiadások kv szerv'!L26</f>
        <v>42722945</v>
      </c>
      <c r="M25" s="121">
        <f>'1_kiadások önk'!M25+'1_kiadások kv szerv'!M26</f>
        <v>49982437</v>
      </c>
      <c r="N25" s="121">
        <f>'1_kiadások önk'!N25+'1_kiadások kv szerv'!N26</f>
        <v>49947043</v>
      </c>
    </row>
    <row r="26" spans="1:14" x14ac:dyDescent="0.3">
      <c r="A26" s="35" t="s">
        <v>356</v>
      </c>
      <c r="B26" s="42" t="s">
        <v>68</v>
      </c>
      <c r="C26" s="121">
        <f>'1_kiadások önk'!C26+'1_kiadások kv szerv'!C27</f>
        <v>8270215</v>
      </c>
      <c r="D26" s="121">
        <f>'1_kiadások önk'!D26+'1_kiadások kv szerv'!D27</f>
        <v>8055000</v>
      </c>
      <c r="E26" s="121">
        <f>'1_kiadások önk'!E26+'1_kiadások kv szerv'!E27</f>
        <v>7864327</v>
      </c>
      <c r="F26" s="42">
        <f>'1_kiadások önk'!F26+'1_kiadások kv szerv'!F27</f>
        <v>0</v>
      </c>
      <c r="G26" s="42">
        <f>'1_kiadások önk'!G26+'1_kiadások kv szerv'!G27</f>
        <v>0</v>
      </c>
      <c r="H26" s="42">
        <f>'1_kiadások önk'!H26+'1_kiadások kv szerv'!H27</f>
        <v>0</v>
      </c>
      <c r="I26" s="42">
        <f>'1_kiadások önk'!I26+'1_kiadások kv szerv'!I27</f>
        <v>0</v>
      </c>
      <c r="J26" s="42">
        <f>'1_kiadások önk'!J26+'1_kiadások kv szerv'!J27</f>
        <v>0</v>
      </c>
      <c r="K26" s="42">
        <f>'1_kiadások önk'!K26+'1_kiadások kv szerv'!K27</f>
        <v>0</v>
      </c>
      <c r="L26" s="121">
        <f>'1_kiadások önk'!L26+'1_kiadások kv szerv'!L27</f>
        <v>8270215</v>
      </c>
      <c r="M26" s="121">
        <f>'1_kiadások önk'!M26+'1_kiadások kv szerv'!M27</f>
        <v>8055000</v>
      </c>
      <c r="N26" s="121">
        <f>'1_kiadások önk'!N26+'1_kiadások kv szerv'!N27</f>
        <v>7864327</v>
      </c>
    </row>
    <row r="27" spans="1:14" x14ac:dyDescent="0.3">
      <c r="A27" s="5" t="s">
        <v>69</v>
      </c>
      <c r="B27" s="28" t="s">
        <v>70</v>
      </c>
      <c r="C27" s="117">
        <f>'1_kiadások önk'!C27+'1_kiadások kv szerv'!C28</f>
        <v>50000</v>
      </c>
      <c r="D27" s="117">
        <f>'1_kiadások önk'!D27+'1_kiadások kv szerv'!D28</f>
        <v>110000</v>
      </c>
      <c r="E27" s="117">
        <f>'1_kiadások önk'!E27+'1_kiadások kv szerv'!E28</f>
        <v>107541</v>
      </c>
      <c r="F27" s="28">
        <f>'1_kiadások önk'!F27+'1_kiadások kv szerv'!F28</f>
        <v>0</v>
      </c>
      <c r="G27" s="28">
        <f>'1_kiadások önk'!G27+'1_kiadások kv szerv'!G28</f>
        <v>0</v>
      </c>
      <c r="H27" s="28">
        <f>'1_kiadások önk'!H27+'1_kiadások kv szerv'!H28</f>
        <v>0</v>
      </c>
      <c r="I27" s="28">
        <f>'1_kiadások önk'!I27+'1_kiadások kv szerv'!I28</f>
        <v>0</v>
      </c>
      <c r="J27" s="28">
        <f>'1_kiadások önk'!J27+'1_kiadások kv szerv'!J28</f>
        <v>0</v>
      </c>
      <c r="K27" s="28">
        <f>'1_kiadások önk'!K27+'1_kiadások kv szerv'!K28</f>
        <v>0</v>
      </c>
      <c r="L27" s="117">
        <f>'1_kiadások önk'!L27+'1_kiadások kv szerv'!L28</f>
        <v>50000</v>
      </c>
      <c r="M27" s="117">
        <f>'1_kiadások önk'!M27+'1_kiadások kv szerv'!M28</f>
        <v>110000</v>
      </c>
      <c r="N27" s="117">
        <f>'1_kiadások önk'!N27+'1_kiadások kv szerv'!N28</f>
        <v>107541</v>
      </c>
    </row>
    <row r="28" spans="1:14" x14ac:dyDescent="0.3">
      <c r="A28" s="5" t="s">
        <v>71</v>
      </c>
      <c r="B28" s="28" t="s">
        <v>72</v>
      </c>
      <c r="C28" s="117">
        <f>'1_kiadások önk'!C28+'1_kiadások kv szerv'!C29</f>
        <v>2295000</v>
      </c>
      <c r="D28" s="117">
        <f>'1_kiadások önk'!D28+'1_kiadások kv szerv'!D29</f>
        <v>5359000</v>
      </c>
      <c r="E28" s="117">
        <f>'1_kiadások önk'!E28+'1_kiadások kv szerv'!E29</f>
        <v>5358594</v>
      </c>
      <c r="F28" s="28">
        <f>'1_kiadások önk'!F28+'1_kiadások kv szerv'!F29</f>
        <v>0</v>
      </c>
      <c r="G28" s="28">
        <f>'1_kiadások önk'!G28+'1_kiadások kv szerv'!G29</f>
        <v>0</v>
      </c>
      <c r="H28" s="28">
        <f>'1_kiadások önk'!H28+'1_kiadások kv szerv'!H29</f>
        <v>0</v>
      </c>
      <c r="I28" s="28">
        <f>'1_kiadások önk'!I28+'1_kiadások kv szerv'!I29</f>
        <v>0</v>
      </c>
      <c r="J28" s="28">
        <f>'1_kiadások önk'!J28+'1_kiadások kv szerv'!J29</f>
        <v>0</v>
      </c>
      <c r="K28" s="28">
        <f>'1_kiadások önk'!K28+'1_kiadások kv szerv'!K29</f>
        <v>0</v>
      </c>
      <c r="L28" s="117">
        <f>'1_kiadások önk'!L28+'1_kiadások kv szerv'!L29</f>
        <v>2295000</v>
      </c>
      <c r="M28" s="117">
        <f>'1_kiadások önk'!M28+'1_kiadások kv szerv'!M29</f>
        <v>5359000</v>
      </c>
      <c r="N28" s="117">
        <f>'1_kiadások önk'!N28+'1_kiadások kv szerv'!N29</f>
        <v>5358594</v>
      </c>
    </row>
    <row r="29" spans="1:14" x14ac:dyDescent="0.3">
      <c r="A29" s="5" t="s">
        <v>73</v>
      </c>
      <c r="B29" s="28" t="s">
        <v>74</v>
      </c>
      <c r="C29" s="117">
        <f>'1_kiadások önk'!C29+'1_kiadások kv szerv'!C30</f>
        <v>0</v>
      </c>
      <c r="D29" s="117">
        <f>'1_kiadások önk'!D29+'1_kiadások kv szerv'!D30</f>
        <v>0</v>
      </c>
      <c r="E29" s="117">
        <f>'1_kiadások önk'!E29+'1_kiadások kv szerv'!E30</f>
        <v>0</v>
      </c>
      <c r="F29" s="28">
        <f>'1_kiadások önk'!F29+'1_kiadások kv szerv'!F30</f>
        <v>0</v>
      </c>
      <c r="G29" s="28">
        <f>'1_kiadások önk'!G29+'1_kiadások kv szerv'!G30</f>
        <v>0</v>
      </c>
      <c r="H29" s="28">
        <f>'1_kiadások önk'!H29+'1_kiadások kv szerv'!H30</f>
        <v>0</v>
      </c>
      <c r="I29" s="28">
        <f>'1_kiadások önk'!I29+'1_kiadások kv szerv'!I30</f>
        <v>0</v>
      </c>
      <c r="J29" s="28">
        <f>'1_kiadások önk'!J29+'1_kiadások kv szerv'!J30</f>
        <v>0</v>
      </c>
      <c r="K29" s="28">
        <f>'1_kiadások önk'!K29+'1_kiadások kv szerv'!K30</f>
        <v>0</v>
      </c>
      <c r="L29" s="117">
        <f>'1_kiadások önk'!L29+'1_kiadások kv szerv'!L30</f>
        <v>0</v>
      </c>
      <c r="M29" s="117">
        <f>'1_kiadások önk'!M29+'1_kiadások kv szerv'!M30</f>
        <v>0</v>
      </c>
      <c r="N29" s="117">
        <f>'1_kiadások önk'!N29+'1_kiadások kv szerv'!N30</f>
        <v>0</v>
      </c>
    </row>
    <row r="30" spans="1:14" x14ac:dyDescent="0.3">
      <c r="A30" s="7" t="s">
        <v>327</v>
      </c>
      <c r="B30" s="31" t="s">
        <v>75</v>
      </c>
      <c r="C30" s="119">
        <f>'1_kiadások önk'!C30+'1_kiadások kv szerv'!C31</f>
        <v>2345000</v>
      </c>
      <c r="D30" s="119">
        <f>'1_kiadások önk'!D30+'1_kiadások kv szerv'!D31</f>
        <v>5469000</v>
      </c>
      <c r="E30" s="119">
        <f>'1_kiadások önk'!E30+'1_kiadások kv szerv'!E31</f>
        <v>5466135</v>
      </c>
      <c r="F30" s="31">
        <f>'1_kiadások önk'!F30+'1_kiadások kv szerv'!F31</f>
        <v>0</v>
      </c>
      <c r="G30" s="31">
        <f>'1_kiadások önk'!G30+'1_kiadások kv szerv'!G31</f>
        <v>0</v>
      </c>
      <c r="H30" s="31">
        <f>'1_kiadások önk'!H30+'1_kiadások kv szerv'!H31</f>
        <v>0</v>
      </c>
      <c r="I30" s="31">
        <f>'1_kiadások önk'!I30+'1_kiadások kv szerv'!I31</f>
        <v>0</v>
      </c>
      <c r="J30" s="31">
        <f>'1_kiadások önk'!J30+'1_kiadások kv szerv'!J31</f>
        <v>0</v>
      </c>
      <c r="K30" s="31">
        <f>'1_kiadások önk'!K30+'1_kiadások kv szerv'!K31</f>
        <v>0</v>
      </c>
      <c r="L30" s="119">
        <f>'1_kiadások önk'!L30+'1_kiadások kv szerv'!L31</f>
        <v>2345000</v>
      </c>
      <c r="M30" s="119">
        <f>'1_kiadások önk'!M30+'1_kiadások kv szerv'!M31</f>
        <v>5469000</v>
      </c>
      <c r="N30" s="119">
        <f>'1_kiadások önk'!N30+'1_kiadások kv szerv'!N31</f>
        <v>5466135</v>
      </c>
    </row>
    <row r="31" spans="1:14" x14ac:dyDescent="0.3">
      <c r="A31" s="5" t="s">
        <v>76</v>
      </c>
      <c r="B31" s="28" t="s">
        <v>77</v>
      </c>
      <c r="C31" s="117">
        <f>'1_kiadások önk'!C31+'1_kiadások kv szerv'!C32</f>
        <v>559000</v>
      </c>
      <c r="D31" s="117">
        <f>'1_kiadások önk'!D31+'1_kiadások kv szerv'!D32</f>
        <v>659000</v>
      </c>
      <c r="E31" s="117">
        <f>'1_kiadások önk'!E31+'1_kiadások kv szerv'!E32</f>
        <v>601403</v>
      </c>
      <c r="F31" s="28">
        <f>'1_kiadások önk'!F31+'1_kiadások kv szerv'!F32</f>
        <v>0</v>
      </c>
      <c r="G31" s="28">
        <f>'1_kiadások önk'!G31+'1_kiadások kv szerv'!G32</f>
        <v>0</v>
      </c>
      <c r="H31" s="28">
        <f>'1_kiadások önk'!H31+'1_kiadások kv szerv'!H32</f>
        <v>0</v>
      </c>
      <c r="I31" s="28">
        <f>'1_kiadások önk'!I31+'1_kiadások kv szerv'!I32</f>
        <v>0</v>
      </c>
      <c r="J31" s="28">
        <f>'1_kiadások önk'!J31+'1_kiadások kv szerv'!J32</f>
        <v>0</v>
      </c>
      <c r="K31" s="28">
        <f>'1_kiadások önk'!K31+'1_kiadások kv szerv'!K32</f>
        <v>0</v>
      </c>
      <c r="L31" s="117">
        <f>'1_kiadások önk'!L31+'1_kiadások kv szerv'!L32</f>
        <v>559000</v>
      </c>
      <c r="M31" s="117">
        <f>'1_kiadások önk'!M31+'1_kiadások kv szerv'!M32</f>
        <v>659000</v>
      </c>
      <c r="N31" s="117">
        <f>'1_kiadások önk'!N31+'1_kiadások kv szerv'!N32</f>
        <v>601403</v>
      </c>
    </row>
    <row r="32" spans="1:14" x14ac:dyDescent="0.3">
      <c r="A32" s="5" t="s">
        <v>78</v>
      </c>
      <c r="B32" s="28" t="s">
        <v>79</v>
      </c>
      <c r="C32" s="117">
        <f>'1_kiadások önk'!C32+'1_kiadások kv szerv'!C33</f>
        <v>255000</v>
      </c>
      <c r="D32" s="117">
        <f>'1_kiadások önk'!D32+'1_kiadások kv szerv'!D33</f>
        <v>343000</v>
      </c>
      <c r="E32" s="117">
        <f>'1_kiadások önk'!E32+'1_kiadások kv szerv'!E33</f>
        <v>337865</v>
      </c>
      <c r="F32" s="28">
        <f>'1_kiadások önk'!F32+'1_kiadások kv szerv'!F33</f>
        <v>0</v>
      </c>
      <c r="G32" s="28">
        <f>'1_kiadások önk'!G32+'1_kiadások kv szerv'!G33</f>
        <v>0</v>
      </c>
      <c r="H32" s="28">
        <f>'1_kiadások önk'!H32+'1_kiadások kv szerv'!H33</f>
        <v>0</v>
      </c>
      <c r="I32" s="28">
        <f>'1_kiadások önk'!I32+'1_kiadások kv szerv'!I33</f>
        <v>0</v>
      </c>
      <c r="J32" s="28">
        <f>'1_kiadások önk'!J32+'1_kiadások kv szerv'!J33</f>
        <v>0</v>
      </c>
      <c r="K32" s="28">
        <f>'1_kiadások önk'!K32+'1_kiadások kv szerv'!K33</f>
        <v>0</v>
      </c>
      <c r="L32" s="117">
        <f>'1_kiadások önk'!L32+'1_kiadások kv szerv'!L33</f>
        <v>255000</v>
      </c>
      <c r="M32" s="117">
        <f>'1_kiadások önk'!M32+'1_kiadások kv szerv'!M33</f>
        <v>343000</v>
      </c>
      <c r="N32" s="117">
        <f>'1_kiadások önk'!N32+'1_kiadások kv szerv'!N33</f>
        <v>337865</v>
      </c>
    </row>
    <row r="33" spans="1:14" ht="15" customHeight="1" x14ac:dyDescent="0.3">
      <c r="A33" s="7" t="s">
        <v>386</v>
      </c>
      <c r="B33" s="31" t="s">
        <v>80</v>
      </c>
      <c r="C33" s="119">
        <f>'1_kiadások önk'!C33+'1_kiadások kv szerv'!C34</f>
        <v>814000</v>
      </c>
      <c r="D33" s="119">
        <f>'1_kiadások önk'!D33+'1_kiadások kv szerv'!D34</f>
        <v>1002000</v>
      </c>
      <c r="E33" s="119">
        <f>'1_kiadások önk'!E33+'1_kiadások kv szerv'!E34</f>
        <v>939268</v>
      </c>
      <c r="F33" s="31">
        <f>'1_kiadások önk'!F33+'1_kiadások kv szerv'!F34</f>
        <v>0</v>
      </c>
      <c r="G33" s="31">
        <f>'1_kiadások önk'!G33+'1_kiadások kv szerv'!G34</f>
        <v>0</v>
      </c>
      <c r="H33" s="31">
        <f>'1_kiadások önk'!H33+'1_kiadások kv szerv'!H34</f>
        <v>0</v>
      </c>
      <c r="I33" s="31">
        <f>'1_kiadások önk'!I33+'1_kiadások kv szerv'!I34</f>
        <v>0</v>
      </c>
      <c r="J33" s="31">
        <f>'1_kiadások önk'!J33+'1_kiadások kv szerv'!J34</f>
        <v>0</v>
      </c>
      <c r="K33" s="31">
        <f>'1_kiadások önk'!K33+'1_kiadások kv szerv'!K34</f>
        <v>0</v>
      </c>
      <c r="L33" s="119">
        <f>'1_kiadások önk'!L33+'1_kiadások kv szerv'!L34</f>
        <v>814000</v>
      </c>
      <c r="M33" s="119">
        <f>'1_kiadások önk'!M33+'1_kiadások kv szerv'!M34</f>
        <v>1002000</v>
      </c>
      <c r="N33" s="119">
        <f>'1_kiadások önk'!N33+'1_kiadások kv szerv'!N34</f>
        <v>939268</v>
      </c>
    </row>
    <row r="34" spans="1:14" x14ac:dyDescent="0.3">
      <c r="A34" s="5" t="s">
        <v>81</v>
      </c>
      <c r="B34" s="28" t="s">
        <v>82</v>
      </c>
      <c r="C34" s="117">
        <f>'1_kiadások önk'!C34+'1_kiadások kv szerv'!C35</f>
        <v>1277000</v>
      </c>
      <c r="D34" s="117">
        <f>'1_kiadások önk'!D34+'1_kiadások kv szerv'!D35</f>
        <v>1202000</v>
      </c>
      <c r="E34" s="117">
        <f>'1_kiadások önk'!E34+'1_kiadások kv szerv'!E35</f>
        <v>1152054</v>
      </c>
      <c r="F34" s="28">
        <f>'1_kiadások önk'!F34+'1_kiadások kv szerv'!F35</f>
        <v>0</v>
      </c>
      <c r="G34" s="28">
        <f>'1_kiadások önk'!G34+'1_kiadások kv szerv'!G35</f>
        <v>0</v>
      </c>
      <c r="H34" s="28">
        <f>'1_kiadások önk'!H34+'1_kiadások kv szerv'!H35</f>
        <v>0</v>
      </c>
      <c r="I34" s="28">
        <f>'1_kiadások önk'!I34+'1_kiadások kv szerv'!I35</f>
        <v>0</v>
      </c>
      <c r="J34" s="28">
        <f>'1_kiadások önk'!J34+'1_kiadások kv szerv'!J35</f>
        <v>0</v>
      </c>
      <c r="K34" s="28">
        <f>'1_kiadások önk'!K34+'1_kiadások kv szerv'!K35</f>
        <v>0</v>
      </c>
      <c r="L34" s="117">
        <f>'1_kiadások önk'!L34+'1_kiadások kv szerv'!L35</f>
        <v>1277000</v>
      </c>
      <c r="M34" s="117">
        <f>'1_kiadások önk'!M34+'1_kiadások kv szerv'!M35</f>
        <v>1202000</v>
      </c>
      <c r="N34" s="117">
        <f>'1_kiadások önk'!N34+'1_kiadások kv szerv'!N35</f>
        <v>1152054</v>
      </c>
    </row>
    <row r="35" spans="1:14" x14ac:dyDescent="0.3">
      <c r="A35" s="5" t="s">
        <v>83</v>
      </c>
      <c r="B35" s="28" t="s">
        <v>84</v>
      </c>
      <c r="C35" s="117">
        <f>'1_kiadások önk'!C35+'1_kiadások kv szerv'!C36</f>
        <v>3180425</v>
      </c>
      <c r="D35" s="117">
        <f>'1_kiadások önk'!D35+'1_kiadások kv szerv'!D36</f>
        <v>2333375</v>
      </c>
      <c r="E35" s="117">
        <f>'1_kiadások önk'!E35+'1_kiadások kv szerv'!E36</f>
        <v>2322271</v>
      </c>
      <c r="F35" s="28">
        <f>'1_kiadások önk'!F35+'1_kiadások kv szerv'!F36</f>
        <v>0</v>
      </c>
      <c r="G35" s="28">
        <f>'1_kiadások önk'!G35+'1_kiadások kv szerv'!G36</f>
        <v>0</v>
      </c>
      <c r="H35" s="28">
        <f>'1_kiadások önk'!H35+'1_kiadások kv szerv'!H36</f>
        <v>0</v>
      </c>
      <c r="I35" s="28">
        <f>'1_kiadások önk'!I35+'1_kiadások kv szerv'!I36</f>
        <v>0</v>
      </c>
      <c r="J35" s="28">
        <f>'1_kiadások önk'!J35+'1_kiadások kv szerv'!J36</f>
        <v>0</v>
      </c>
      <c r="K35" s="28">
        <f>'1_kiadások önk'!K35+'1_kiadások kv szerv'!K36</f>
        <v>0</v>
      </c>
      <c r="L35" s="117">
        <f>'1_kiadások önk'!L35+'1_kiadások kv szerv'!L36</f>
        <v>3180425</v>
      </c>
      <c r="M35" s="117">
        <f>'1_kiadások önk'!M35+'1_kiadások kv szerv'!M36</f>
        <v>2333375</v>
      </c>
      <c r="N35" s="117">
        <f>'1_kiadások önk'!N35+'1_kiadások kv szerv'!N36</f>
        <v>2322271</v>
      </c>
    </row>
    <row r="36" spans="1:14" x14ac:dyDescent="0.3">
      <c r="A36" s="5" t="s">
        <v>357</v>
      </c>
      <c r="B36" s="28" t="s">
        <v>85</v>
      </c>
      <c r="C36" s="117">
        <f>'1_kiadások önk'!C36+'1_kiadások kv szerv'!C37</f>
        <v>4516500</v>
      </c>
      <c r="D36" s="117">
        <f>'1_kiadások önk'!D36+'1_kiadások kv szerv'!D37</f>
        <v>2400000</v>
      </c>
      <c r="E36" s="117">
        <f>'1_kiadások önk'!E36+'1_kiadások kv szerv'!E37</f>
        <v>2397498</v>
      </c>
      <c r="F36" s="28">
        <f>'1_kiadások önk'!F36+'1_kiadások kv szerv'!F37</f>
        <v>0</v>
      </c>
      <c r="G36" s="28">
        <f>'1_kiadások önk'!G36+'1_kiadások kv szerv'!G37</f>
        <v>0</v>
      </c>
      <c r="H36" s="28">
        <f>'1_kiadások önk'!H36+'1_kiadások kv szerv'!H37</f>
        <v>0</v>
      </c>
      <c r="I36" s="28">
        <f>'1_kiadások önk'!I36+'1_kiadások kv szerv'!I37</f>
        <v>0</v>
      </c>
      <c r="J36" s="28">
        <f>'1_kiadások önk'!J36+'1_kiadások kv szerv'!J37</f>
        <v>0</v>
      </c>
      <c r="K36" s="28">
        <f>'1_kiadások önk'!K36+'1_kiadások kv szerv'!K37</f>
        <v>0</v>
      </c>
      <c r="L36" s="117">
        <f>'1_kiadások önk'!L36+'1_kiadások kv szerv'!L37</f>
        <v>4516500</v>
      </c>
      <c r="M36" s="117">
        <f>'1_kiadások önk'!M36+'1_kiadások kv szerv'!M37</f>
        <v>2400000</v>
      </c>
      <c r="N36" s="117">
        <f>'1_kiadások önk'!N36+'1_kiadások kv szerv'!N37</f>
        <v>2397498</v>
      </c>
    </row>
    <row r="37" spans="1:14" x14ac:dyDescent="0.3">
      <c r="A37" s="5" t="s">
        <v>86</v>
      </c>
      <c r="B37" s="28" t="s">
        <v>87</v>
      </c>
      <c r="C37" s="117">
        <f>'1_kiadások önk'!C37+'1_kiadások kv szerv'!C38</f>
        <v>1958000</v>
      </c>
      <c r="D37" s="117">
        <f>'1_kiadások önk'!D37+'1_kiadások kv szerv'!D38</f>
        <v>1829125</v>
      </c>
      <c r="E37" s="117">
        <f>'1_kiadások önk'!E37+'1_kiadások kv szerv'!E38</f>
        <v>1782570</v>
      </c>
      <c r="F37" s="28">
        <f>'1_kiadások önk'!F37+'1_kiadások kv szerv'!F38</f>
        <v>0</v>
      </c>
      <c r="G37" s="28">
        <f>'1_kiadások önk'!G37+'1_kiadások kv szerv'!G38</f>
        <v>0</v>
      </c>
      <c r="H37" s="28">
        <f>'1_kiadások önk'!H37+'1_kiadások kv szerv'!H38</f>
        <v>0</v>
      </c>
      <c r="I37" s="28">
        <f>'1_kiadások önk'!I37+'1_kiadások kv szerv'!I38</f>
        <v>0</v>
      </c>
      <c r="J37" s="28">
        <f>'1_kiadások önk'!J37+'1_kiadások kv szerv'!J38</f>
        <v>0</v>
      </c>
      <c r="K37" s="28">
        <f>'1_kiadások önk'!K37+'1_kiadások kv szerv'!K38</f>
        <v>0</v>
      </c>
      <c r="L37" s="117">
        <f>'1_kiadások önk'!L37+'1_kiadások kv szerv'!L38</f>
        <v>1958000</v>
      </c>
      <c r="M37" s="117">
        <f>'1_kiadások önk'!M37+'1_kiadások kv szerv'!M38</f>
        <v>1829125</v>
      </c>
      <c r="N37" s="117">
        <f>'1_kiadások önk'!N37+'1_kiadások kv szerv'!N38</f>
        <v>1782570</v>
      </c>
    </row>
    <row r="38" spans="1:14" x14ac:dyDescent="0.3">
      <c r="A38" s="10" t="s">
        <v>358</v>
      </c>
      <c r="B38" s="28" t="s">
        <v>88</v>
      </c>
      <c r="C38" s="117">
        <f>'1_kiadások önk'!C38+'1_kiadások kv szerv'!C39</f>
        <v>0</v>
      </c>
      <c r="D38" s="117">
        <f>'1_kiadások önk'!D38+'1_kiadások kv szerv'!D39</f>
        <v>123000</v>
      </c>
      <c r="E38" s="117">
        <f>'1_kiadások önk'!E38+'1_kiadások kv szerv'!E39</f>
        <v>122204</v>
      </c>
      <c r="F38" s="28">
        <f>'1_kiadások önk'!F38+'1_kiadások kv szerv'!F39</f>
        <v>0</v>
      </c>
      <c r="G38" s="28">
        <f>'1_kiadások önk'!G38+'1_kiadások kv szerv'!G39</f>
        <v>0</v>
      </c>
      <c r="H38" s="28">
        <f>'1_kiadások önk'!H38+'1_kiadások kv szerv'!H39</f>
        <v>0</v>
      </c>
      <c r="I38" s="28">
        <f>'1_kiadások önk'!I38+'1_kiadások kv szerv'!I39</f>
        <v>0</v>
      </c>
      <c r="J38" s="28">
        <f>'1_kiadások önk'!J38+'1_kiadások kv szerv'!J39</f>
        <v>0</v>
      </c>
      <c r="K38" s="28">
        <f>'1_kiadások önk'!K38+'1_kiadások kv szerv'!K39</f>
        <v>0</v>
      </c>
      <c r="L38" s="117">
        <f>'1_kiadások önk'!L38+'1_kiadások kv szerv'!L39</f>
        <v>0</v>
      </c>
      <c r="M38" s="117">
        <f>'1_kiadások önk'!M38+'1_kiadások kv szerv'!M39</f>
        <v>123000</v>
      </c>
      <c r="N38" s="117">
        <f>'1_kiadások önk'!N38+'1_kiadások kv szerv'!N39</f>
        <v>122204</v>
      </c>
    </row>
    <row r="39" spans="1:14" x14ac:dyDescent="0.3">
      <c r="A39" s="6" t="s">
        <v>89</v>
      </c>
      <c r="B39" s="28" t="s">
        <v>90</v>
      </c>
      <c r="C39" s="117">
        <f>'1_kiadások önk'!C39+'1_kiadások kv szerv'!C40</f>
        <v>29273905</v>
      </c>
      <c r="D39" s="117">
        <f>'1_kiadások önk'!D39+'1_kiadások kv szerv'!D40</f>
        <v>900000</v>
      </c>
      <c r="E39" s="117">
        <f>'1_kiadások önk'!E39+'1_kiadások kv szerv'!E40</f>
        <v>900000</v>
      </c>
      <c r="F39" s="28">
        <f>'1_kiadások önk'!F39+'1_kiadások kv szerv'!F40</f>
        <v>0</v>
      </c>
      <c r="G39" s="28">
        <f>'1_kiadások önk'!G39+'1_kiadások kv szerv'!G40</f>
        <v>0</v>
      </c>
      <c r="H39" s="28">
        <f>'1_kiadások önk'!H39+'1_kiadások kv szerv'!H40</f>
        <v>0</v>
      </c>
      <c r="I39" s="28">
        <f>'1_kiadások önk'!I39+'1_kiadások kv szerv'!I40</f>
        <v>0</v>
      </c>
      <c r="J39" s="28">
        <f>'1_kiadások önk'!J39+'1_kiadások kv szerv'!J40</f>
        <v>0</v>
      </c>
      <c r="K39" s="28">
        <f>'1_kiadások önk'!K39+'1_kiadások kv szerv'!K40</f>
        <v>0</v>
      </c>
      <c r="L39" s="117">
        <f>'1_kiadások önk'!L39+'1_kiadások kv szerv'!L40</f>
        <v>29273905</v>
      </c>
      <c r="M39" s="117">
        <f>'1_kiadások önk'!M39+'1_kiadások kv szerv'!M40</f>
        <v>900000</v>
      </c>
      <c r="N39" s="117">
        <f>'1_kiadások önk'!N39+'1_kiadások kv szerv'!N40</f>
        <v>900000</v>
      </c>
    </row>
    <row r="40" spans="1:14" x14ac:dyDescent="0.3">
      <c r="A40" s="5" t="s">
        <v>359</v>
      </c>
      <c r="B40" s="28" t="s">
        <v>91</v>
      </c>
      <c r="C40" s="117">
        <f>'1_kiadások önk'!C40+'1_kiadások kv szerv'!C41</f>
        <v>2370000</v>
      </c>
      <c r="D40" s="117">
        <f>'1_kiadások önk'!D40+'1_kiadások kv szerv'!D41</f>
        <v>7615000</v>
      </c>
      <c r="E40" s="117">
        <f>'1_kiadások önk'!E40+'1_kiadások kv szerv'!E41</f>
        <v>7579816</v>
      </c>
      <c r="F40" s="28">
        <f>'1_kiadások önk'!F40+'1_kiadások kv szerv'!F41</f>
        <v>0</v>
      </c>
      <c r="G40" s="28">
        <f>'1_kiadások önk'!G40+'1_kiadások kv szerv'!G41</f>
        <v>0</v>
      </c>
      <c r="H40" s="28">
        <f>'1_kiadások önk'!H40+'1_kiadások kv szerv'!H41</f>
        <v>0</v>
      </c>
      <c r="I40" s="28">
        <f>'1_kiadások önk'!I40+'1_kiadások kv szerv'!I41</f>
        <v>0</v>
      </c>
      <c r="J40" s="28">
        <f>'1_kiadások önk'!J40+'1_kiadások kv szerv'!J41</f>
        <v>0</v>
      </c>
      <c r="K40" s="28">
        <f>'1_kiadások önk'!K40+'1_kiadások kv szerv'!K41</f>
        <v>0</v>
      </c>
      <c r="L40" s="117">
        <f>'1_kiadások önk'!L40+'1_kiadások kv szerv'!L41</f>
        <v>2370000</v>
      </c>
      <c r="M40" s="117">
        <f>'1_kiadások önk'!M40+'1_kiadások kv szerv'!M41</f>
        <v>7615000</v>
      </c>
      <c r="N40" s="117">
        <f>'1_kiadások önk'!N40+'1_kiadások kv szerv'!N41</f>
        <v>7579816</v>
      </c>
    </row>
    <row r="41" spans="1:14" x14ac:dyDescent="0.3">
      <c r="A41" s="7" t="s">
        <v>328</v>
      </c>
      <c r="B41" s="31" t="s">
        <v>92</v>
      </c>
      <c r="C41" s="119">
        <f>'1_kiadások önk'!C41+'1_kiadások kv szerv'!C42</f>
        <v>42575830</v>
      </c>
      <c r="D41" s="119">
        <f>'1_kiadások önk'!D41+'1_kiadások kv szerv'!D42</f>
        <v>16402500</v>
      </c>
      <c r="E41" s="119">
        <f>'1_kiadások önk'!E41+'1_kiadások kv szerv'!E42</f>
        <v>16256413</v>
      </c>
      <c r="F41" s="31">
        <f>'1_kiadások önk'!F41+'1_kiadások kv szerv'!F42</f>
        <v>0</v>
      </c>
      <c r="G41" s="31">
        <f>'1_kiadások önk'!G41+'1_kiadások kv szerv'!G42</f>
        <v>0</v>
      </c>
      <c r="H41" s="31">
        <f>'1_kiadások önk'!H41+'1_kiadások kv szerv'!H42</f>
        <v>0</v>
      </c>
      <c r="I41" s="31">
        <f>'1_kiadások önk'!I41+'1_kiadások kv szerv'!I42</f>
        <v>0</v>
      </c>
      <c r="J41" s="31">
        <f>'1_kiadások önk'!J41+'1_kiadások kv szerv'!J42</f>
        <v>0</v>
      </c>
      <c r="K41" s="31">
        <f>'1_kiadások önk'!K41+'1_kiadások kv szerv'!K42</f>
        <v>0</v>
      </c>
      <c r="L41" s="119">
        <f>'1_kiadások önk'!L41+'1_kiadások kv szerv'!L42</f>
        <v>42575830</v>
      </c>
      <c r="M41" s="119">
        <f>'1_kiadások önk'!M41+'1_kiadások kv szerv'!M42</f>
        <v>16402500</v>
      </c>
      <c r="N41" s="119">
        <f>'1_kiadások önk'!N41+'1_kiadások kv szerv'!N42</f>
        <v>16256413</v>
      </c>
    </row>
    <row r="42" spans="1:14" x14ac:dyDescent="0.3">
      <c r="A42" s="5" t="s">
        <v>93</v>
      </c>
      <c r="B42" s="28" t="s">
        <v>94</v>
      </c>
      <c r="C42" s="117">
        <f>'1_kiadások önk'!C42+'1_kiadások kv szerv'!C43</f>
        <v>450000</v>
      </c>
      <c r="D42" s="117">
        <f>'1_kiadások önk'!D42+'1_kiadások kv szerv'!D43</f>
        <v>115000</v>
      </c>
      <c r="E42" s="117">
        <f>'1_kiadások önk'!E42+'1_kiadások kv szerv'!E43</f>
        <v>109290</v>
      </c>
      <c r="F42" s="28">
        <f>'1_kiadások önk'!F42+'1_kiadások kv szerv'!F43</f>
        <v>0</v>
      </c>
      <c r="G42" s="28">
        <f>'1_kiadások önk'!G42+'1_kiadások kv szerv'!G43</f>
        <v>0</v>
      </c>
      <c r="H42" s="28">
        <f>'1_kiadások önk'!H42+'1_kiadások kv szerv'!H43</f>
        <v>0</v>
      </c>
      <c r="I42" s="28">
        <f>'1_kiadások önk'!I42+'1_kiadások kv szerv'!I43</f>
        <v>0</v>
      </c>
      <c r="J42" s="28">
        <f>'1_kiadások önk'!J42+'1_kiadások kv szerv'!J43</f>
        <v>0</v>
      </c>
      <c r="K42" s="28">
        <f>'1_kiadások önk'!K42+'1_kiadások kv szerv'!K43</f>
        <v>0</v>
      </c>
      <c r="L42" s="117">
        <f>'1_kiadások önk'!L42+'1_kiadások kv szerv'!L43</f>
        <v>450000</v>
      </c>
      <c r="M42" s="117">
        <f>'1_kiadások önk'!M42+'1_kiadások kv szerv'!M43</f>
        <v>115000</v>
      </c>
      <c r="N42" s="117">
        <f>'1_kiadások önk'!N42+'1_kiadások kv szerv'!N43</f>
        <v>109290</v>
      </c>
    </row>
    <row r="43" spans="1:14" x14ac:dyDescent="0.3">
      <c r="A43" s="5" t="s">
        <v>95</v>
      </c>
      <c r="B43" s="28" t="s">
        <v>96</v>
      </c>
      <c r="C43" s="117">
        <f>'1_kiadások önk'!C43+'1_kiadások kv szerv'!C44</f>
        <v>0</v>
      </c>
      <c r="D43" s="117">
        <f>'1_kiadások önk'!D43+'1_kiadások kv szerv'!D44</f>
        <v>60000</v>
      </c>
      <c r="E43" s="117">
        <f>'1_kiadások önk'!E43+'1_kiadások kv szerv'!E44</f>
        <v>60000</v>
      </c>
      <c r="F43" s="28">
        <f>'1_kiadások önk'!F43+'1_kiadások kv szerv'!F44</f>
        <v>0</v>
      </c>
      <c r="G43" s="28">
        <f>'1_kiadások önk'!G43+'1_kiadások kv szerv'!G44</f>
        <v>0</v>
      </c>
      <c r="H43" s="28">
        <f>'1_kiadások önk'!H43+'1_kiadások kv szerv'!H44</f>
        <v>0</v>
      </c>
      <c r="I43" s="28">
        <f>'1_kiadások önk'!I43+'1_kiadások kv szerv'!I44</f>
        <v>0</v>
      </c>
      <c r="J43" s="28">
        <f>'1_kiadások önk'!J43+'1_kiadások kv szerv'!J44</f>
        <v>0</v>
      </c>
      <c r="K43" s="28">
        <f>'1_kiadások önk'!K43+'1_kiadások kv szerv'!K44</f>
        <v>0</v>
      </c>
      <c r="L43" s="117">
        <f>'1_kiadások önk'!L43+'1_kiadások kv szerv'!L44</f>
        <v>0</v>
      </c>
      <c r="M43" s="117">
        <f>'1_kiadások önk'!M43+'1_kiadások kv szerv'!M44</f>
        <v>60000</v>
      </c>
      <c r="N43" s="117">
        <f>'1_kiadások önk'!N43+'1_kiadások kv szerv'!N44</f>
        <v>60000</v>
      </c>
    </row>
    <row r="44" spans="1:14" x14ac:dyDescent="0.3">
      <c r="A44" s="7" t="s">
        <v>329</v>
      </c>
      <c r="B44" s="31" t="s">
        <v>97</v>
      </c>
      <c r="C44" s="119">
        <f>'1_kiadások önk'!C44+'1_kiadások kv szerv'!C45</f>
        <v>450000</v>
      </c>
      <c r="D44" s="119">
        <f>'1_kiadások önk'!D44+'1_kiadások kv szerv'!D45</f>
        <v>175000</v>
      </c>
      <c r="E44" s="119">
        <f>'1_kiadások önk'!E44+'1_kiadások kv szerv'!E45</f>
        <v>169290</v>
      </c>
      <c r="F44" s="31">
        <f>'1_kiadások önk'!F44+'1_kiadások kv szerv'!F45</f>
        <v>0</v>
      </c>
      <c r="G44" s="31">
        <f>'1_kiadások önk'!G44+'1_kiadások kv szerv'!G45</f>
        <v>0</v>
      </c>
      <c r="H44" s="31">
        <f>'1_kiadások önk'!H44+'1_kiadások kv szerv'!H45</f>
        <v>0</v>
      </c>
      <c r="I44" s="31">
        <f>'1_kiadások önk'!I44+'1_kiadások kv szerv'!I45</f>
        <v>0</v>
      </c>
      <c r="J44" s="31">
        <f>'1_kiadások önk'!J44+'1_kiadások kv szerv'!J45</f>
        <v>0</v>
      </c>
      <c r="K44" s="31">
        <f>'1_kiadások önk'!K44+'1_kiadások kv szerv'!K45</f>
        <v>0</v>
      </c>
      <c r="L44" s="119">
        <f>'1_kiadások önk'!L44+'1_kiadások kv szerv'!L45</f>
        <v>450000</v>
      </c>
      <c r="M44" s="119">
        <f>'1_kiadások önk'!M44+'1_kiadások kv szerv'!M45</f>
        <v>175000</v>
      </c>
      <c r="N44" s="119">
        <f>'1_kiadások önk'!N44+'1_kiadások kv szerv'!N45</f>
        <v>169290</v>
      </c>
    </row>
    <row r="45" spans="1:14" x14ac:dyDescent="0.3">
      <c r="A45" s="5" t="s">
        <v>98</v>
      </c>
      <c r="B45" s="28" t="s">
        <v>99</v>
      </c>
      <c r="C45" s="117">
        <f>'1_kiadások önk'!C45+'1_kiadások kv szerv'!C46</f>
        <v>11587822</v>
      </c>
      <c r="D45" s="117">
        <f>'1_kiadások önk'!D45+'1_kiadások kv szerv'!D46</f>
        <v>4320000</v>
      </c>
      <c r="E45" s="117">
        <f>'1_kiadások önk'!E45+'1_kiadások kv szerv'!E46</f>
        <v>4118701</v>
      </c>
      <c r="F45" s="28">
        <f>'1_kiadások önk'!F45+'1_kiadások kv szerv'!F46</f>
        <v>0</v>
      </c>
      <c r="G45" s="28">
        <f>'1_kiadások önk'!G45+'1_kiadások kv szerv'!G46</f>
        <v>0</v>
      </c>
      <c r="H45" s="28">
        <f>'1_kiadások önk'!H45+'1_kiadások kv szerv'!H46</f>
        <v>0</v>
      </c>
      <c r="I45" s="28">
        <f>'1_kiadások önk'!I45+'1_kiadások kv szerv'!I46</f>
        <v>0</v>
      </c>
      <c r="J45" s="28">
        <f>'1_kiadások önk'!J45+'1_kiadások kv szerv'!J46</f>
        <v>0</v>
      </c>
      <c r="K45" s="28">
        <f>'1_kiadások önk'!K45+'1_kiadások kv szerv'!K46</f>
        <v>0</v>
      </c>
      <c r="L45" s="117">
        <f>'1_kiadások önk'!L45+'1_kiadások kv szerv'!L46</f>
        <v>11587822</v>
      </c>
      <c r="M45" s="117">
        <f>'1_kiadások önk'!M45+'1_kiadások kv szerv'!M46</f>
        <v>4320000</v>
      </c>
      <c r="N45" s="117">
        <f>'1_kiadások önk'!N45+'1_kiadások kv szerv'!N46</f>
        <v>4118701</v>
      </c>
    </row>
    <row r="46" spans="1:14" x14ac:dyDescent="0.3">
      <c r="A46" s="5" t="s">
        <v>100</v>
      </c>
      <c r="B46" s="28" t="s">
        <v>101</v>
      </c>
      <c r="C46" s="117">
        <f>'1_kiadások önk'!C46+'1_kiadások kv szerv'!C47</f>
        <v>0</v>
      </c>
      <c r="D46" s="117">
        <f>'1_kiadások önk'!D46+'1_kiadások kv szerv'!D47</f>
        <v>0</v>
      </c>
      <c r="E46" s="117">
        <f>'1_kiadások önk'!E46+'1_kiadások kv szerv'!E47</f>
        <v>0</v>
      </c>
      <c r="F46" s="28">
        <f>'1_kiadások önk'!F46+'1_kiadások kv szerv'!F47</f>
        <v>0</v>
      </c>
      <c r="G46" s="28">
        <f>'1_kiadások önk'!G46+'1_kiadások kv szerv'!G47</f>
        <v>0</v>
      </c>
      <c r="H46" s="28">
        <f>'1_kiadások önk'!H46+'1_kiadások kv szerv'!H47</f>
        <v>0</v>
      </c>
      <c r="I46" s="28">
        <f>'1_kiadások önk'!I46+'1_kiadások kv szerv'!I47</f>
        <v>0</v>
      </c>
      <c r="J46" s="28">
        <f>'1_kiadások önk'!J46+'1_kiadások kv szerv'!J47</f>
        <v>0</v>
      </c>
      <c r="K46" s="28">
        <f>'1_kiadások önk'!K46+'1_kiadások kv szerv'!K47</f>
        <v>0</v>
      </c>
      <c r="L46" s="117">
        <f>'1_kiadások önk'!L46+'1_kiadások kv szerv'!L47</f>
        <v>0</v>
      </c>
      <c r="M46" s="117">
        <f>'1_kiadások önk'!M46+'1_kiadások kv szerv'!M47</f>
        <v>0</v>
      </c>
      <c r="N46" s="117">
        <f>'1_kiadások önk'!N46+'1_kiadások kv szerv'!N47</f>
        <v>0</v>
      </c>
    </row>
    <row r="47" spans="1:14" x14ac:dyDescent="0.3">
      <c r="A47" s="5" t="s">
        <v>360</v>
      </c>
      <c r="B47" s="28" t="s">
        <v>102</v>
      </c>
      <c r="C47" s="117">
        <f>'1_kiadások önk'!C47+'1_kiadások kv szerv'!C48</f>
        <v>0</v>
      </c>
      <c r="D47" s="117">
        <f>'1_kiadások önk'!D47+'1_kiadások kv szerv'!D48</f>
        <v>0</v>
      </c>
      <c r="E47" s="117">
        <f>'1_kiadások önk'!E47+'1_kiadások kv szerv'!E48</f>
        <v>0</v>
      </c>
      <c r="F47" s="28">
        <f>'1_kiadások önk'!F47+'1_kiadások kv szerv'!F48</f>
        <v>0</v>
      </c>
      <c r="G47" s="28">
        <f>'1_kiadások önk'!G47+'1_kiadások kv szerv'!G48</f>
        <v>0</v>
      </c>
      <c r="H47" s="28">
        <f>'1_kiadások önk'!H47+'1_kiadások kv szerv'!H48</f>
        <v>0</v>
      </c>
      <c r="I47" s="28">
        <f>'1_kiadások önk'!I47+'1_kiadások kv szerv'!I48</f>
        <v>0</v>
      </c>
      <c r="J47" s="28">
        <f>'1_kiadások önk'!J47+'1_kiadások kv szerv'!J48</f>
        <v>0</v>
      </c>
      <c r="K47" s="28">
        <f>'1_kiadások önk'!K47+'1_kiadások kv szerv'!K48</f>
        <v>0</v>
      </c>
      <c r="L47" s="117">
        <f>'1_kiadások önk'!L47+'1_kiadások kv szerv'!L48</f>
        <v>0</v>
      </c>
      <c r="M47" s="117">
        <f>'1_kiadások önk'!M47+'1_kiadások kv szerv'!M48</f>
        <v>0</v>
      </c>
      <c r="N47" s="117">
        <f>'1_kiadások önk'!N47+'1_kiadások kv szerv'!N48</f>
        <v>0</v>
      </c>
    </row>
    <row r="48" spans="1:14" x14ac:dyDescent="0.3">
      <c r="A48" s="5" t="s">
        <v>361</v>
      </c>
      <c r="B48" s="28" t="s">
        <v>103</v>
      </c>
      <c r="C48" s="117">
        <f>'1_kiadások önk'!C48+'1_kiadások kv szerv'!C49</f>
        <v>0</v>
      </c>
      <c r="D48" s="117">
        <f>'1_kiadások önk'!D48+'1_kiadások kv szerv'!D49</f>
        <v>0</v>
      </c>
      <c r="E48" s="117">
        <f>'1_kiadások önk'!E48+'1_kiadások kv szerv'!E49</f>
        <v>0</v>
      </c>
      <c r="F48" s="28">
        <f>'1_kiadások önk'!F48+'1_kiadások kv szerv'!F49</f>
        <v>0</v>
      </c>
      <c r="G48" s="28">
        <f>'1_kiadások önk'!G48+'1_kiadások kv szerv'!G49</f>
        <v>0</v>
      </c>
      <c r="H48" s="28">
        <f>'1_kiadások önk'!H48+'1_kiadások kv szerv'!H49</f>
        <v>0</v>
      </c>
      <c r="I48" s="28">
        <f>'1_kiadások önk'!I48+'1_kiadások kv szerv'!I49</f>
        <v>0</v>
      </c>
      <c r="J48" s="28">
        <f>'1_kiadások önk'!J48+'1_kiadások kv szerv'!J49</f>
        <v>0</v>
      </c>
      <c r="K48" s="28">
        <f>'1_kiadások önk'!K48+'1_kiadások kv szerv'!K49</f>
        <v>0</v>
      </c>
      <c r="L48" s="117">
        <f>'1_kiadások önk'!L48+'1_kiadások kv szerv'!L49</f>
        <v>0</v>
      </c>
      <c r="M48" s="117">
        <f>'1_kiadások önk'!M48+'1_kiadások kv szerv'!M49</f>
        <v>0</v>
      </c>
      <c r="N48" s="117">
        <f>'1_kiadások önk'!N48+'1_kiadások kv szerv'!N49</f>
        <v>0</v>
      </c>
    </row>
    <row r="49" spans="1:14" x14ac:dyDescent="0.3">
      <c r="A49" s="5" t="s">
        <v>104</v>
      </c>
      <c r="B49" s="28" t="s">
        <v>105</v>
      </c>
      <c r="C49" s="117">
        <f>'1_kiadások önk'!C49+'1_kiadások kv szerv'!C50</f>
        <v>39000</v>
      </c>
      <c r="D49" s="117">
        <f>'1_kiadások önk'!D49+'1_kiadások kv szerv'!D50</f>
        <v>8000</v>
      </c>
      <c r="E49" s="117">
        <f>'1_kiadások önk'!E49+'1_kiadások kv szerv'!E50</f>
        <v>6549</v>
      </c>
      <c r="F49" s="28">
        <f>'1_kiadások önk'!F49+'1_kiadások kv szerv'!F50</f>
        <v>0</v>
      </c>
      <c r="G49" s="28">
        <f>'1_kiadások önk'!G49+'1_kiadások kv szerv'!G50</f>
        <v>0</v>
      </c>
      <c r="H49" s="28">
        <f>'1_kiadások önk'!H49+'1_kiadások kv szerv'!H50</f>
        <v>0</v>
      </c>
      <c r="I49" s="28">
        <f>'1_kiadások önk'!I49+'1_kiadások kv szerv'!I50</f>
        <v>0</v>
      </c>
      <c r="J49" s="28">
        <f>'1_kiadások önk'!J49+'1_kiadások kv szerv'!J50</f>
        <v>0</v>
      </c>
      <c r="K49" s="28">
        <f>'1_kiadások önk'!K49+'1_kiadások kv szerv'!K50</f>
        <v>0</v>
      </c>
      <c r="L49" s="117">
        <f>'1_kiadások önk'!L49+'1_kiadások kv szerv'!L50</f>
        <v>39000</v>
      </c>
      <c r="M49" s="117">
        <f>'1_kiadások önk'!M49+'1_kiadások kv szerv'!M50</f>
        <v>8000</v>
      </c>
      <c r="N49" s="117">
        <f>'1_kiadások önk'!N49+'1_kiadások kv szerv'!N50</f>
        <v>6549</v>
      </c>
    </row>
    <row r="50" spans="1:14" x14ac:dyDescent="0.3">
      <c r="A50" s="7" t="s">
        <v>330</v>
      </c>
      <c r="B50" s="31" t="s">
        <v>106</v>
      </c>
      <c r="C50" s="119">
        <f>'1_kiadások önk'!C50+'1_kiadások kv szerv'!C51</f>
        <v>11626822</v>
      </c>
      <c r="D50" s="119">
        <f>'1_kiadások önk'!D50+'1_kiadások kv szerv'!D51</f>
        <v>4328000</v>
      </c>
      <c r="E50" s="119">
        <f>'1_kiadások önk'!E50+'1_kiadások kv szerv'!E51</f>
        <v>4125250</v>
      </c>
      <c r="F50" s="31">
        <f>'1_kiadások önk'!F50+'1_kiadások kv szerv'!F51</f>
        <v>0</v>
      </c>
      <c r="G50" s="31">
        <f>'1_kiadások önk'!G50+'1_kiadások kv szerv'!G51</f>
        <v>0</v>
      </c>
      <c r="H50" s="31">
        <f>'1_kiadások önk'!H50+'1_kiadások kv szerv'!H51</f>
        <v>0</v>
      </c>
      <c r="I50" s="31">
        <f>'1_kiadások önk'!I50+'1_kiadások kv szerv'!I51</f>
        <v>0</v>
      </c>
      <c r="J50" s="31">
        <f>'1_kiadások önk'!J50+'1_kiadások kv szerv'!J51</f>
        <v>0</v>
      </c>
      <c r="K50" s="31">
        <f>'1_kiadások önk'!K50+'1_kiadások kv szerv'!K51</f>
        <v>0</v>
      </c>
      <c r="L50" s="119">
        <f>'1_kiadások önk'!L50+'1_kiadások kv szerv'!L51</f>
        <v>11626822</v>
      </c>
      <c r="M50" s="119">
        <f>'1_kiadások önk'!M50+'1_kiadások kv szerv'!M51</f>
        <v>4328000</v>
      </c>
      <c r="N50" s="119">
        <f>'1_kiadások önk'!N50+'1_kiadások kv szerv'!N51</f>
        <v>4125250</v>
      </c>
    </row>
    <row r="51" spans="1:14" x14ac:dyDescent="0.3">
      <c r="A51" s="35" t="s">
        <v>331</v>
      </c>
      <c r="B51" s="42" t="s">
        <v>107</v>
      </c>
      <c r="C51" s="121">
        <f>'1_kiadások önk'!C51+'1_kiadások kv szerv'!C52</f>
        <v>57811652</v>
      </c>
      <c r="D51" s="121">
        <f>'1_kiadások önk'!D51+'1_kiadások kv szerv'!D52</f>
        <v>27376500</v>
      </c>
      <c r="E51" s="121">
        <f>'1_kiadások önk'!E51+'1_kiadások kv szerv'!E52</f>
        <v>26956356</v>
      </c>
      <c r="F51" s="42">
        <f>'1_kiadások önk'!F51+'1_kiadások kv szerv'!F52</f>
        <v>0</v>
      </c>
      <c r="G51" s="42">
        <f>'1_kiadások önk'!G51+'1_kiadások kv szerv'!G52</f>
        <v>0</v>
      </c>
      <c r="H51" s="42">
        <f>'1_kiadások önk'!H51+'1_kiadások kv szerv'!H52</f>
        <v>0</v>
      </c>
      <c r="I51" s="42">
        <f>'1_kiadások önk'!I51+'1_kiadások kv szerv'!I52</f>
        <v>0</v>
      </c>
      <c r="J51" s="42">
        <f>'1_kiadások önk'!J51+'1_kiadások kv szerv'!J52</f>
        <v>0</v>
      </c>
      <c r="K51" s="42">
        <f>'1_kiadások önk'!K51+'1_kiadások kv szerv'!K52</f>
        <v>0</v>
      </c>
      <c r="L51" s="121">
        <f>'1_kiadások önk'!L51+'1_kiadások kv szerv'!L52</f>
        <v>57811652</v>
      </c>
      <c r="M51" s="121">
        <f>'1_kiadások önk'!M51+'1_kiadások kv szerv'!M52</f>
        <v>27376500</v>
      </c>
      <c r="N51" s="121">
        <f>'1_kiadások önk'!N51+'1_kiadások kv szerv'!N52</f>
        <v>26956356</v>
      </c>
    </row>
    <row r="52" spans="1:14" x14ac:dyDescent="0.3">
      <c r="A52" s="13" t="s">
        <v>108</v>
      </c>
      <c r="B52" s="28" t="s">
        <v>109</v>
      </c>
      <c r="C52" s="117">
        <f>'1_kiadások önk'!C52+'1_kiadások kv szerv'!C53</f>
        <v>0</v>
      </c>
      <c r="D52" s="117">
        <f>'1_kiadások önk'!D52+'1_kiadások kv szerv'!D53</f>
        <v>0</v>
      </c>
      <c r="E52" s="117">
        <f>'1_kiadások önk'!E52+'1_kiadások kv szerv'!E53</f>
        <v>0</v>
      </c>
      <c r="F52" s="28">
        <f>'1_kiadások önk'!F52+'1_kiadások kv szerv'!F53</f>
        <v>0</v>
      </c>
      <c r="G52" s="28">
        <f>'1_kiadások önk'!G52+'1_kiadások kv szerv'!G53</f>
        <v>0</v>
      </c>
      <c r="H52" s="28">
        <f>'1_kiadások önk'!H52+'1_kiadások kv szerv'!H53</f>
        <v>0</v>
      </c>
      <c r="I52" s="28">
        <f>'1_kiadások önk'!I52+'1_kiadások kv szerv'!I53</f>
        <v>0</v>
      </c>
      <c r="J52" s="28">
        <f>'1_kiadások önk'!J52+'1_kiadások kv szerv'!J53</f>
        <v>0</v>
      </c>
      <c r="K52" s="28">
        <f>'1_kiadások önk'!K52+'1_kiadások kv szerv'!K53</f>
        <v>0</v>
      </c>
      <c r="L52" s="117">
        <f>'1_kiadások önk'!L52+'1_kiadások kv szerv'!L53</f>
        <v>0</v>
      </c>
      <c r="M52" s="117">
        <f>'1_kiadások önk'!M52+'1_kiadások kv szerv'!M53</f>
        <v>0</v>
      </c>
      <c r="N52" s="117">
        <f>'1_kiadások önk'!N52+'1_kiadások kv szerv'!N53</f>
        <v>0</v>
      </c>
    </row>
    <row r="53" spans="1:14" x14ac:dyDescent="0.3">
      <c r="A53" s="13" t="s">
        <v>332</v>
      </c>
      <c r="B53" s="28" t="s">
        <v>110</v>
      </c>
      <c r="C53" s="117">
        <f>'1_kiadások önk'!C53+'1_kiadások kv szerv'!C54</f>
        <v>0</v>
      </c>
      <c r="D53" s="117">
        <f>'1_kiadások önk'!D53+'1_kiadások kv szerv'!D54</f>
        <v>0</v>
      </c>
      <c r="E53" s="117">
        <f>'1_kiadások önk'!E53+'1_kiadások kv szerv'!E54</f>
        <v>0</v>
      </c>
      <c r="F53" s="28">
        <f>'1_kiadások önk'!F53+'1_kiadások kv szerv'!F54</f>
        <v>0</v>
      </c>
      <c r="G53" s="28">
        <f>'1_kiadások önk'!G53+'1_kiadások kv szerv'!G54</f>
        <v>0</v>
      </c>
      <c r="H53" s="28">
        <f>'1_kiadások önk'!H53+'1_kiadások kv szerv'!H54</f>
        <v>0</v>
      </c>
      <c r="I53" s="28">
        <f>'1_kiadások önk'!I53+'1_kiadások kv szerv'!I54</f>
        <v>0</v>
      </c>
      <c r="J53" s="28">
        <f>'1_kiadások önk'!J53+'1_kiadások kv szerv'!J54</f>
        <v>0</v>
      </c>
      <c r="K53" s="28">
        <f>'1_kiadások önk'!K53+'1_kiadások kv szerv'!K54</f>
        <v>0</v>
      </c>
      <c r="L53" s="117">
        <f>'1_kiadások önk'!L53+'1_kiadások kv szerv'!L54</f>
        <v>0</v>
      </c>
      <c r="M53" s="117">
        <f>'1_kiadások önk'!M53+'1_kiadások kv szerv'!M54</f>
        <v>0</v>
      </c>
      <c r="N53" s="117">
        <f>'1_kiadások önk'!N53+'1_kiadások kv szerv'!N54</f>
        <v>0</v>
      </c>
    </row>
    <row r="54" spans="1:14" x14ac:dyDescent="0.3">
      <c r="A54" s="16" t="s">
        <v>362</v>
      </c>
      <c r="B54" s="28" t="s">
        <v>111</v>
      </c>
      <c r="C54" s="117">
        <f>'1_kiadások önk'!C54+'1_kiadások kv szerv'!C55</f>
        <v>0</v>
      </c>
      <c r="D54" s="117">
        <f>'1_kiadások önk'!D54+'1_kiadások kv szerv'!D55</f>
        <v>0</v>
      </c>
      <c r="E54" s="117">
        <f>'1_kiadások önk'!E54+'1_kiadások kv szerv'!E55</f>
        <v>0</v>
      </c>
      <c r="F54" s="28">
        <f>'1_kiadások önk'!F54+'1_kiadások kv szerv'!F55</f>
        <v>0</v>
      </c>
      <c r="G54" s="28">
        <f>'1_kiadások önk'!G54+'1_kiadások kv szerv'!G55</f>
        <v>0</v>
      </c>
      <c r="H54" s="28">
        <f>'1_kiadások önk'!H54+'1_kiadások kv szerv'!H55</f>
        <v>0</v>
      </c>
      <c r="I54" s="28">
        <f>'1_kiadások önk'!I54+'1_kiadások kv szerv'!I55</f>
        <v>0</v>
      </c>
      <c r="J54" s="28">
        <f>'1_kiadások önk'!J54+'1_kiadások kv szerv'!J55</f>
        <v>0</v>
      </c>
      <c r="K54" s="28">
        <f>'1_kiadások önk'!K54+'1_kiadások kv szerv'!K55</f>
        <v>0</v>
      </c>
      <c r="L54" s="117">
        <f>'1_kiadások önk'!L54+'1_kiadások kv szerv'!L55</f>
        <v>0</v>
      </c>
      <c r="M54" s="117">
        <f>'1_kiadások önk'!M54+'1_kiadások kv szerv'!M55</f>
        <v>0</v>
      </c>
      <c r="N54" s="117">
        <f>'1_kiadások önk'!N54+'1_kiadások kv szerv'!N55</f>
        <v>0</v>
      </c>
    </row>
    <row r="55" spans="1:14" x14ac:dyDescent="0.3">
      <c r="A55" s="16" t="s">
        <v>363</v>
      </c>
      <c r="B55" s="28" t="s">
        <v>112</v>
      </c>
      <c r="C55" s="117">
        <f>'1_kiadások önk'!C55+'1_kiadások kv szerv'!C56</f>
        <v>0</v>
      </c>
      <c r="D55" s="117">
        <f>'1_kiadások önk'!D55+'1_kiadások kv szerv'!D56</f>
        <v>0</v>
      </c>
      <c r="E55" s="117">
        <f>'1_kiadások önk'!E55+'1_kiadások kv szerv'!E56</f>
        <v>0</v>
      </c>
      <c r="F55" s="28">
        <f>'1_kiadások önk'!F55+'1_kiadások kv szerv'!F56</f>
        <v>0</v>
      </c>
      <c r="G55" s="28">
        <f>'1_kiadások önk'!G55+'1_kiadások kv szerv'!G56</f>
        <v>0</v>
      </c>
      <c r="H55" s="28">
        <f>'1_kiadások önk'!H55+'1_kiadások kv szerv'!H56</f>
        <v>0</v>
      </c>
      <c r="I55" s="28">
        <f>'1_kiadások önk'!I55+'1_kiadások kv szerv'!I56</f>
        <v>0</v>
      </c>
      <c r="J55" s="28">
        <f>'1_kiadások önk'!J55+'1_kiadások kv szerv'!J56</f>
        <v>0</v>
      </c>
      <c r="K55" s="28">
        <f>'1_kiadások önk'!K55+'1_kiadások kv szerv'!K56</f>
        <v>0</v>
      </c>
      <c r="L55" s="117">
        <f>'1_kiadások önk'!L55+'1_kiadások kv szerv'!L56</f>
        <v>0</v>
      </c>
      <c r="M55" s="117">
        <f>'1_kiadások önk'!M55+'1_kiadások kv szerv'!M56</f>
        <v>0</v>
      </c>
      <c r="N55" s="117">
        <f>'1_kiadások önk'!N55+'1_kiadások kv szerv'!N56</f>
        <v>0</v>
      </c>
    </row>
    <row r="56" spans="1:14" x14ac:dyDescent="0.3">
      <c r="A56" s="16" t="s">
        <v>364</v>
      </c>
      <c r="B56" s="28" t="s">
        <v>113</v>
      </c>
      <c r="C56" s="117">
        <f>'1_kiadások önk'!C56+'1_kiadások kv szerv'!C57</f>
        <v>0</v>
      </c>
      <c r="D56" s="117">
        <f>'1_kiadások önk'!D56+'1_kiadások kv szerv'!D57</f>
        <v>0</v>
      </c>
      <c r="E56" s="117">
        <f>'1_kiadások önk'!E56+'1_kiadások kv szerv'!E57</f>
        <v>0</v>
      </c>
      <c r="F56" s="28">
        <f>'1_kiadások önk'!F56+'1_kiadások kv szerv'!F57</f>
        <v>0</v>
      </c>
      <c r="G56" s="28">
        <f>'1_kiadások önk'!G56+'1_kiadások kv szerv'!G57</f>
        <v>0</v>
      </c>
      <c r="H56" s="28">
        <f>'1_kiadások önk'!H56+'1_kiadások kv szerv'!H57</f>
        <v>0</v>
      </c>
      <c r="I56" s="28">
        <f>'1_kiadások önk'!I56+'1_kiadások kv szerv'!I57</f>
        <v>0</v>
      </c>
      <c r="J56" s="28">
        <f>'1_kiadások önk'!J56+'1_kiadások kv szerv'!J57</f>
        <v>0</v>
      </c>
      <c r="K56" s="28">
        <f>'1_kiadások önk'!K56+'1_kiadások kv szerv'!K57</f>
        <v>0</v>
      </c>
      <c r="L56" s="117">
        <f>'1_kiadások önk'!L56+'1_kiadások kv szerv'!L57</f>
        <v>0</v>
      </c>
      <c r="M56" s="117">
        <f>'1_kiadások önk'!M56+'1_kiadások kv szerv'!M57</f>
        <v>0</v>
      </c>
      <c r="N56" s="117">
        <f>'1_kiadások önk'!N56+'1_kiadások kv szerv'!N57</f>
        <v>0</v>
      </c>
    </row>
    <row r="57" spans="1:14" x14ac:dyDescent="0.3">
      <c r="A57" s="13" t="s">
        <v>365</v>
      </c>
      <c r="B57" s="28" t="s">
        <v>114</v>
      </c>
      <c r="C57" s="117">
        <f>'1_kiadások önk'!C57+'1_kiadások kv szerv'!C58</f>
        <v>0</v>
      </c>
      <c r="D57" s="117">
        <f>'1_kiadások önk'!D57+'1_kiadások kv szerv'!D58</f>
        <v>0</v>
      </c>
      <c r="E57" s="117">
        <f>'1_kiadások önk'!E57+'1_kiadások kv szerv'!E58</f>
        <v>0</v>
      </c>
      <c r="F57" s="28">
        <f>'1_kiadások önk'!F57+'1_kiadások kv szerv'!F58</f>
        <v>0</v>
      </c>
      <c r="G57" s="28">
        <f>'1_kiadások önk'!G57+'1_kiadások kv szerv'!G58</f>
        <v>0</v>
      </c>
      <c r="H57" s="28">
        <f>'1_kiadások önk'!H57+'1_kiadások kv szerv'!H58</f>
        <v>0</v>
      </c>
      <c r="I57" s="28">
        <f>'1_kiadások önk'!I57+'1_kiadások kv szerv'!I58</f>
        <v>0</v>
      </c>
      <c r="J57" s="28">
        <f>'1_kiadások önk'!J57+'1_kiadások kv szerv'!J58</f>
        <v>0</v>
      </c>
      <c r="K57" s="28">
        <f>'1_kiadások önk'!K57+'1_kiadások kv szerv'!K58</f>
        <v>0</v>
      </c>
      <c r="L57" s="117">
        <f>'1_kiadások önk'!L57+'1_kiadások kv szerv'!L58</f>
        <v>0</v>
      </c>
      <c r="M57" s="117">
        <f>'1_kiadások önk'!M57+'1_kiadások kv szerv'!M58</f>
        <v>0</v>
      </c>
      <c r="N57" s="117">
        <f>'1_kiadások önk'!N57+'1_kiadások kv szerv'!N58</f>
        <v>0</v>
      </c>
    </row>
    <row r="58" spans="1:14" x14ac:dyDescent="0.3">
      <c r="A58" s="13" t="s">
        <v>366</v>
      </c>
      <c r="B58" s="28" t="s">
        <v>115</v>
      </c>
      <c r="C58" s="117">
        <f>'1_kiadások önk'!C58+'1_kiadások kv szerv'!C59</f>
        <v>0</v>
      </c>
      <c r="D58" s="117">
        <f>'1_kiadások önk'!D58+'1_kiadások kv szerv'!D59</f>
        <v>0</v>
      </c>
      <c r="E58" s="117">
        <f>'1_kiadások önk'!E58+'1_kiadások kv szerv'!E59</f>
        <v>0</v>
      </c>
      <c r="F58" s="28">
        <f>'1_kiadások önk'!F58+'1_kiadások kv szerv'!F59</f>
        <v>0</v>
      </c>
      <c r="G58" s="28">
        <f>'1_kiadások önk'!G58+'1_kiadások kv szerv'!G59</f>
        <v>0</v>
      </c>
      <c r="H58" s="28">
        <f>'1_kiadások önk'!H58+'1_kiadások kv szerv'!H59</f>
        <v>0</v>
      </c>
      <c r="I58" s="28">
        <f>'1_kiadások önk'!I58+'1_kiadások kv szerv'!I59</f>
        <v>0</v>
      </c>
      <c r="J58" s="28">
        <f>'1_kiadások önk'!J58+'1_kiadások kv szerv'!J59</f>
        <v>0</v>
      </c>
      <c r="K58" s="28">
        <f>'1_kiadások önk'!K58+'1_kiadások kv szerv'!K59</f>
        <v>0</v>
      </c>
      <c r="L58" s="117">
        <f>'1_kiadások önk'!L58+'1_kiadások kv szerv'!L59</f>
        <v>0</v>
      </c>
      <c r="M58" s="117">
        <f>'1_kiadások önk'!M58+'1_kiadások kv szerv'!M59</f>
        <v>0</v>
      </c>
      <c r="N58" s="117">
        <f>'1_kiadások önk'!N58+'1_kiadások kv szerv'!N59</f>
        <v>0</v>
      </c>
    </row>
    <row r="59" spans="1:14" x14ac:dyDescent="0.3">
      <c r="A59" s="13" t="s">
        <v>367</v>
      </c>
      <c r="B59" s="28" t="s">
        <v>116</v>
      </c>
      <c r="C59" s="117">
        <f>'1_kiadások önk'!C59+'1_kiadások kv szerv'!C60</f>
        <v>4800000</v>
      </c>
      <c r="D59" s="117">
        <f>'1_kiadások önk'!D59+'1_kiadások kv szerv'!D60</f>
        <v>5566000</v>
      </c>
      <c r="E59" s="117">
        <f>'1_kiadások önk'!E59+'1_kiadások kv szerv'!E60</f>
        <v>5566000</v>
      </c>
      <c r="F59" s="28">
        <f>'1_kiadások önk'!F59+'1_kiadások kv szerv'!F60</f>
        <v>0</v>
      </c>
      <c r="G59" s="28">
        <f>'1_kiadások önk'!G59+'1_kiadások kv szerv'!G60</f>
        <v>0</v>
      </c>
      <c r="H59" s="28">
        <f>'1_kiadások önk'!H59+'1_kiadások kv szerv'!H60</f>
        <v>0</v>
      </c>
      <c r="I59" s="28">
        <f>'1_kiadások önk'!I59+'1_kiadások kv szerv'!I60</f>
        <v>0</v>
      </c>
      <c r="J59" s="28">
        <f>'1_kiadások önk'!J59+'1_kiadások kv szerv'!J60</f>
        <v>0</v>
      </c>
      <c r="K59" s="28">
        <f>'1_kiadások önk'!K59+'1_kiadások kv szerv'!K60</f>
        <v>0</v>
      </c>
      <c r="L59" s="117">
        <f>'1_kiadások önk'!L59+'1_kiadások kv szerv'!L60</f>
        <v>4800000</v>
      </c>
      <c r="M59" s="117">
        <f>'1_kiadások önk'!M59+'1_kiadások kv szerv'!M60</f>
        <v>5566000</v>
      </c>
      <c r="N59" s="117">
        <f>'1_kiadások önk'!N59+'1_kiadások kv szerv'!N60</f>
        <v>5566000</v>
      </c>
    </row>
    <row r="60" spans="1:14" x14ac:dyDescent="0.3">
      <c r="A60" s="39" t="s">
        <v>334</v>
      </c>
      <c r="B60" s="42" t="s">
        <v>117</v>
      </c>
      <c r="C60" s="121">
        <f>'1_kiadások önk'!C60+'1_kiadások kv szerv'!C61</f>
        <v>4800000</v>
      </c>
      <c r="D60" s="121">
        <f>'1_kiadások önk'!D60+'1_kiadások kv szerv'!D61</f>
        <v>5566000</v>
      </c>
      <c r="E60" s="121">
        <f>'1_kiadások önk'!E60+'1_kiadások kv szerv'!E61</f>
        <v>5566000</v>
      </c>
      <c r="F60" s="42">
        <f>'1_kiadások önk'!F60+'1_kiadások kv szerv'!F61</f>
        <v>0</v>
      </c>
      <c r="G60" s="42">
        <f>'1_kiadások önk'!G60+'1_kiadások kv szerv'!G61</f>
        <v>0</v>
      </c>
      <c r="H60" s="42">
        <f>'1_kiadások önk'!H60+'1_kiadások kv szerv'!H61</f>
        <v>0</v>
      </c>
      <c r="I60" s="42">
        <f>'1_kiadások önk'!I60+'1_kiadások kv szerv'!I61</f>
        <v>0</v>
      </c>
      <c r="J60" s="42">
        <f>'1_kiadások önk'!J60+'1_kiadások kv szerv'!J61</f>
        <v>0</v>
      </c>
      <c r="K60" s="42">
        <f>'1_kiadások önk'!K60+'1_kiadások kv szerv'!K61</f>
        <v>0</v>
      </c>
      <c r="L60" s="121">
        <f>'1_kiadások önk'!L60+'1_kiadások kv szerv'!L61</f>
        <v>4800000</v>
      </c>
      <c r="M60" s="121">
        <f>'1_kiadások önk'!M60+'1_kiadások kv szerv'!M61</f>
        <v>5566000</v>
      </c>
      <c r="N60" s="121">
        <f>'1_kiadások önk'!N60+'1_kiadások kv szerv'!N61</f>
        <v>5566000</v>
      </c>
    </row>
    <row r="61" spans="1:14" x14ac:dyDescent="0.3">
      <c r="A61" s="12" t="s">
        <v>368</v>
      </c>
      <c r="B61" s="28" t="s">
        <v>118</v>
      </c>
      <c r="C61" s="117">
        <f>'1_kiadások önk'!C61+'1_kiadások kv szerv'!C62</f>
        <v>0</v>
      </c>
      <c r="D61" s="117">
        <f>'1_kiadások önk'!D61+'1_kiadások kv szerv'!D62</f>
        <v>0</v>
      </c>
      <c r="E61" s="117">
        <f>'1_kiadások önk'!E61+'1_kiadások kv szerv'!E62</f>
        <v>0</v>
      </c>
      <c r="F61" s="28">
        <f>'1_kiadások önk'!F61+'1_kiadások kv szerv'!F62</f>
        <v>0</v>
      </c>
      <c r="G61" s="28">
        <f>'1_kiadások önk'!G61+'1_kiadások kv szerv'!G62</f>
        <v>0</v>
      </c>
      <c r="H61" s="28">
        <f>'1_kiadások önk'!H61+'1_kiadások kv szerv'!H62</f>
        <v>0</v>
      </c>
      <c r="I61" s="28">
        <f>'1_kiadások önk'!I61+'1_kiadások kv szerv'!I62</f>
        <v>0</v>
      </c>
      <c r="J61" s="28">
        <f>'1_kiadások önk'!J61+'1_kiadások kv szerv'!J62</f>
        <v>0</v>
      </c>
      <c r="K61" s="28">
        <f>'1_kiadások önk'!K61+'1_kiadások kv szerv'!K62</f>
        <v>0</v>
      </c>
      <c r="L61" s="117">
        <f>'1_kiadások önk'!L61+'1_kiadások kv szerv'!L62</f>
        <v>0</v>
      </c>
      <c r="M61" s="117">
        <f>'1_kiadások önk'!M61+'1_kiadások kv szerv'!M62</f>
        <v>0</v>
      </c>
      <c r="N61" s="117">
        <f>'1_kiadások önk'!N61+'1_kiadások kv szerv'!N62</f>
        <v>0</v>
      </c>
    </row>
    <row r="62" spans="1:14" x14ac:dyDescent="0.3">
      <c r="A62" s="12" t="s">
        <v>119</v>
      </c>
      <c r="B62" s="28" t="s">
        <v>120</v>
      </c>
      <c r="C62" s="117">
        <f>'1_kiadások önk'!C62+'1_kiadások kv szerv'!C63</f>
        <v>0</v>
      </c>
      <c r="D62" s="117">
        <f>'1_kiadások önk'!D62+'1_kiadások kv szerv'!D63</f>
        <v>5416472</v>
      </c>
      <c r="E62" s="117">
        <f>'1_kiadások önk'!E62+'1_kiadások kv szerv'!E63</f>
        <v>5416472</v>
      </c>
      <c r="F62" s="28">
        <f>'1_kiadások önk'!F62+'1_kiadások kv szerv'!F63</f>
        <v>0</v>
      </c>
      <c r="G62" s="28">
        <f>'1_kiadások önk'!G62+'1_kiadások kv szerv'!G63</f>
        <v>0</v>
      </c>
      <c r="H62" s="28">
        <f>'1_kiadások önk'!H62+'1_kiadások kv szerv'!H63</f>
        <v>0</v>
      </c>
      <c r="I62" s="28">
        <f>'1_kiadások önk'!I62+'1_kiadások kv szerv'!I63</f>
        <v>0</v>
      </c>
      <c r="J62" s="28">
        <f>'1_kiadások önk'!J62+'1_kiadások kv szerv'!J63</f>
        <v>0</v>
      </c>
      <c r="K62" s="28">
        <f>'1_kiadások önk'!K62+'1_kiadások kv szerv'!K63</f>
        <v>0</v>
      </c>
      <c r="L62" s="117">
        <f>'1_kiadások önk'!L62+'1_kiadások kv szerv'!L63</f>
        <v>0</v>
      </c>
      <c r="M62" s="117">
        <f>'1_kiadások önk'!M62+'1_kiadások kv szerv'!M63</f>
        <v>5416472</v>
      </c>
      <c r="N62" s="117">
        <f>'1_kiadások önk'!N62+'1_kiadások kv szerv'!N63</f>
        <v>5416472</v>
      </c>
    </row>
    <row r="63" spans="1:14" ht="26.4" x14ac:dyDescent="0.3">
      <c r="A63" s="12" t="s">
        <v>121</v>
      </c>
      <c r="B63" s="28" t="s">
        <v>122</v>
      </c>
      <c r="C63" s="117">
        <f>'1_kiadások önk'!C63+'1_kiadások kv szerv'!C64</f>
        <v>0</v>
      </c>
      <c r="D63" s="117">
        <f>'1_kiadások önk'!D63+'1_kiadások kv szerv'!D64</f>
        <v>0</v>
      </c>
      <c r="E63" s="117">
        <f>'1_kiadások önk'!E63+'1_kiadások kv szerv'!E64</f>
        <v>0</v>
      </c>
      <c r="F63" s="28">
        <f>'1_kiadások önk'!F63+'1_kiadások kv szerv'!F64</f>
        <v>0</v>
      </c>
      <c r="G63" s="28">
        <f>'1_kiadások önk'!G63+'1_kiadások kv szerv'!G64</f>
        <v>0</v>
      </c>
      <c r="H63" s="28">
        <f>'1_kiadások önk'!H63+'1_kiadások kv szerv'!H64</f>
        <v>0</v>
      </c>
      <c r="I63" s="28">
        <f>'1_kiadások önk'!I63+'1_kiadások kv szerv'!I64</f>
        <v>0</v>
      </c>
      <c r="J63" s="28">
        <f>'1_kiadások önk'!J63+'1_kiadások kv szerv'!J64</f>
        <v>0</v>
      </c>
      <c r="K63" s="28">
        <f>'1_kiadások önk'!K63+'1_kiadások kv szerv'!K64</f>
        <v>0</v>
      </c>
      <c r="L63" s="117">
        <f>'1_kiadások önk'!L63+'1_kiadások kv szerv'!L64</f>
        <v>0</v>
      </c>
      <c r="M63" s="117">
        <f>'1_kiadások önk'!M63+'1_kiadások kv szerv'!M64</f>
        <v>0</v>
      </c>
      <c r="N63" s="117">
        <f>'1_kiadások önk'!N63+'1_kiadások kv szerv'!N64</f>
        <v>0</v>
      </c>
    </row>
    <row r="64" spans="1:14" ht="26.4" x14ac:dyDescent="0.3">
      <c r="A64" s="12" t="s">
        <v>335</v>
      </c>
      <c r="B64" s="28" t="s">
        <v>123</v>
      </c>
      <c r="C64" s="117">
        <f>'1_kiadások önk'!C64+'1_kiadások kv szerv'!C65</f>
        <v>0</v>
      </c>
      <c r="D64" s="117">
        <f>'1_kiadások önk'!D64+'1_kiadások kv szerv'!D65</f>
        <v>0</v>
      </c>
      <c r="E64" s="117">
        <f>'1_kiadások önk'!E64+'1_kiadások kv szerv'!E65</f>
        <v>0</v>
      </c>
      <c r="F64" s="28">
        <f>'1_kiadások önk'!F64+'1_kiadások kv szerv'!F65</f>
        <v>0</v>
      </c>
      <c r="G64" s="28">
        <f>'1_kiadások önk'!G64+'1_kiadások kv szerv'!G65</f>
        <v>0</v>
      </c>
      <c r="H64" s="28">
        <f>'1_kiadások önk'!H64+'1_kiadások kv szerv'!H65</f>
        <v>0</v>
      </c>
      <c r="I64" s="28">
        <f>'1_kiadások önk'!I64+'1_kiadások kv szerv'!I65</f>
        <v>0</v>
      </c>
      <c r="J64" s="28">
        <f>'1_kiadások önk'!J64+'1_kiadások kv szerv'!J65</f>
        <v>0</v>
      </c>
      <c r="K64" s="28">
        <f>'1_kiadások önk'!K64+'1_kiadások kv szerv'!K65</f>
        <v>0</v>
      </c>
      <c r="L64" s="117">
        <f>'1_kiadások önk'!L64+'1_kiadások kv szerv'!L65</f>
        <v>0</v>
      </c>
      <c r="M64" s="117">
        <f>'1_kiadások önk'!M64+'1_kiadások kv szerv'!M65</f>
        <v>0</v>
      </c>
      <c r="N64" s="117">
        <f>'1_kiadások önk'!N64+'1_kiadások kv szerv'!N65</f>
        <v>0</v>
      </c>
    </row>
    <row r="65" spans="1:14" ht="26.4" x14ac:dyDescent="0.3">
      <c r="A65" s="12" t="s">
        <v>369</v>
      </c>
      <c r="B65" s="28" t="s">
        <v>124</v>
      </c>
      <c r="C65" s="117">
        <f>'1_kiadások önk'!C65+'1_kiadások kv szerv'!C66</f>
        <v>0</v>
      </c>
      <c r="D65" s="117">
        <f>'1_kiadások önk'!D65+'1_kiadások kv szerv'!D66</f>
        <v>0</v>
      </c>
      <c r="E65" s="117">
        <f>'1_kiadások önk'!E65+'1_kiadások kv szerv'!E66</f>
        <v>0</v>
      </c>
      <c r="F65" s="28">
        <f>'1_kiadások önk'!F65+'1_kiadások kv szerv'!F66</f>
        <v>0</v>
      </c>
      <c r="G65" s="28">
        <f>'1_kiadások önk'!G65+'1_kiadások kv szerv'!G66</f>
        <v>0</v>
      </c>
      <c r="H65" s="28">
        <f>'1_kiadások önk'!H65+'1_kiadások kv szerv'!H66</f>
        <v>0</v>
      </c>
      <c r="I65" s="28">
        <f>'1_kiadások önk'!I65+'1_kiadások kv szerv'!I66</f>
        <v>0</v>
      </c>
      <c r="J65" s="28">
        <f>'1_kiadások önk'!J65+'1_kiadások kv szerv'!J66</f>
        <v>0</v>
      </c>
      <c r="K65" s="28">
        <f>'1_kiadások önk'!K65+'1_kiadások kv szerv'!K66</f>
        <v>0</v>
      </c>
      <c r="L65" s="117">
        <f>'1_kiadások önk'!L65+'1_kiadások kv szerv'!L66</f>
        <v>0</v>
      </c>
      <c r="M65" s="117">
        <f>'1_kiadások önk'!M65+'1_kiadások kv szerv'!M66</f>
        <v>0</v>
      </c>
      <c r="N65" s="117">
        <f>'1_kiadások önk'!N65+'1_kiadások kv szerv'!N66</f>
        <v>0</v>
      </c>
    </row>
    <row r="66" spans="1:14" x14ac:dyDescent="0.3">
      <c r="A66" s="12" t="s">
        <v>337</v>
      </c>
      <c r="B66" s="28" t="s">
        <v>125</v>
      </c>
      <c r="C66" s="117">
        <f>'1_kiadások önk'!C66+'1_kiadások kv szerv'!C67</f>
        <v>3317000</v>
      </c>
      <c r="D66" s="117">
        <f>'1_kiadások önk'!D66+'1_kiadások kv szerv'!D67</f>
        <v>3700000</v>
      </c>
      <c r="E66" s="117">
        <f>'1_kiadások önk'!E66+'1_kiadások kv szerv'!E67</f>
        <v>3656297</v>
      </c>
      <c r="F66" s="28">
        <f>'1_kiadások önk'!F66+'1_kiadások kv szerv'!F67</f>
        <v>0</v>
      </c>
      <c r="G66" s="28">
        <f>'1_kiadások önk'!G66+'1_kiadások kv szerv'!G67</f>
        <v>0</v>
      </c>
      <c r="H66" s="28">
        <f>'1_kiadások önk'!H66+'1_kiadások kv szerv'!H67</f>
        <v>0</v>
      </c>
      <c r="I66" s="28">
        <f>'1_kiadások önk'!I66+'1_kiadások kv szerv'!I67</f>
        <v>0</v>
      </c>
      <c r="J66" s="28">
        <f>'1_kiadások önk'!J66+'1_kiadások kv szerv'!J67</f>
        <v>0</v>
      </c>
      <c r="K66" s="28">
        <f>'1_kiadások önk'!K66+'1_kiadások kv szerv'!K67</f>
        <v>0</v>
      </c>
      <c r="L66" s="117">
        <f>'1_kiadások önk'!L66+'1_kiadások kv szerv'!L67</f>
        <v>3317000</v>
      </c>
      <c r="M66" s="117">
        <f>'1_kiadások önk'!M66+'1_kiadások kv szerv'!M67</f>
        <v>3700000</v>
      </c>
      <c r="N66" s="117">
        <f>'1_kiadások önk'!N66+'1_kiadások kv szerv'!N67</f>
        <v>3656297</v>
      </c>
    </row>
    <row r="67" spans="1:14" ht="26.4" x14ac:dyDescent="0.3">
      <c r="A67" s="12" t="s">
        <v>370</v>
      </c>
      <c r="B67" s="28" t="s">
        <v>126</v>
      </c>
      <c r="C67" s="117">
        <f>'1_kiadások önk'!C67+'1_kiadások kv szerv'!C68</f>
        <v>0</v>
      </c>
      <c r="D67" s="117">
        <f>'1_kiadások önk'!D67+'1_kiadások kv szerv'!D68</f>
        <v>0</v>
      </c>
      <c r="E67" s="117">
        <f>'1_kiadások önk'!E67+'1_kiadások kv szerv'!E68</f>
        <v>0</v>
      </c>
      <c r="F67" s="28">
        <f>'1_kiadások önk'!F67+'1_kiadások kv szerv'!F68</f>
        <v>0</v>
      </c>
      <c r="G67" s="28">
        <f>'1_kiadások önk'!G67+'1_kiadások kv szerv'!G68</f>
        <v>0</v>
      </c>
      <c r="H67" s="28">
        <f>'1_kiadások önk'!H67+'1_kiadások kv szerv'!H68</f>
        <v>0</v>
      </c>
      <c r="I67" s="28">
        <f>'1_kiadások önk'!I67+'1_kiadások kv szerv'!I68</f>
        <v>0</v>
      </c>
      <c r="J67" s="28">
        <f>'1_kiadások önk'!J67+'1_kiadások kv szerv'!J68</f>
        <v>0</v>
      </c>
      <c r="K67" s="28">
        <f>'1_kiadások önk'!K67+'1_kiadások kv szerv'!K68</f>
        <v>0</v>
      </c>
      <c r="L67" s="117">
        <f>'1_kiadások önk'!L67+'1_kiadások kv szerv'!L68</f>
        <v>0</v>
      </c>
      <c r="M67" s="117">
        <f>'1_kiadások önk'!M67+'1_kiadások kv szerv'!M68</f>
        <v>0</v>
      </c>
      <c r="N67" s="117">
        <f>'1_kiadások önk'!N67+'1_kiadások kv szerv'!N68</f>
        <v>0</v>
      </c>
    </row>
    <row r="68" spans="1:14" ht="26.4" x14ac:dyDescent="0.3">
      <c r="A68" s="12" t="s">
        <v>371</v>
      </c>
      <c r="B68" s="28" t="s">
        <v>127</v>
      </c>
      <c r="C68" s="117">
        <f>'1_kiadások önk'!C68+'1_kiadások kv szerv'!C69</f>
        <v>0</v>
      </c>
      <c r="D68" s="117">
        <f>'1_kiadások önk'!D68+'1_kiadások kv szerv'!D69</f>
        <v>0</v>
      </c>
      <c r="E68" s="117">
        <f>'1_kiadások önk'!E68+'1_kiadások kv szerv'!E69</f>
        <v>0</v>
      </c>
      <c r="F68" s="28">
        <f>'1_kiadások önk'!F68+'1_kiadások kv szerv'!F69</f>
        <v>0</v>
      </c>
      <c r="G68" s="28">
        <f>'1_kiadások önk'!G68+'1_kiadások kv szerv'!G69</f>
        <v>0</v>
      </c>
      <c r="H68" s="28">
        <f>'1_kiadások önk'!H68+'1_kiadások kv szerv'!H69</f>
        <v>0</v>
      </c>
      <c r="I68" s="28">
        <f>'1_kiadások önk'!I68+'1_kiadások kv szerv'!I69</f>
        <v>0</v>
      </c>
      <c r="J68" s="28">
        <f>'1_kiadások önk'!J68+'1_kiadások kv szerv'!J69</f>
        <v>0</v>
      </c>
      <c r="K68" s="28">
        <f>'1_kiadások önk'!K68+'1_kiadások kv szerv'!K69</f>
        <v>0</v>
      </c>
      <c r="L68" s="117">
        <f>'1_kiadások önk'!L68+'1_kiadások kv szerv'!L69</f>
        <v>0</v>
      </c>
      <c r="M68" s="117">
        <f>'1_kiadások önk'!M68+'1_kiadások kv szerv'!M69</f>
        <v>0</v>
      </c>
      <c r="N68" s="117">
        <f>'1_kiadások önk'!N68+'1_kiadások kv szerv'!N69</f>
        <v>0</v>
      </c>
    </row>
    <row r="69" spans="1:14" x14ac:dyDescent="0.3">
      <c r="A69" s="12" t="s">
        <v>128</v>
      </c>
      <c r="B69" s="28" t="s">
        <v>129</v>
      </c>
      <c r="C69" s="117">
        <f>'1_kiadások önk'!C69+'1_kiadások kv szerv'!C70</f>
        <v>0</v>
      </c>
      <c r="D69" s="117">
        <f>'1_kiadások önk'!D69+'1_kiadások kv szerv'!D70</f>
        <v>0</v>
      </c>
      <c r="E69" s="117">
        <f>'1_kiadások önk'!E69+'1_kiadások kv szerv'!E70</f>
        <v>0</v>
      </c>
      <c r="F69" s="28">
        <f>'1_kiadások önk'!F69+'1_kiadások kv szerv'!F70</f>
        <v>0</v>
      </c>
      <c r="G69" s="28">
        <f>'1_kiadások önk'!G69+'1_kiadások kv szerv'!G70</f>
        <v>0</v>
      </c>
      <c r="H69" s="28">
        <f>'1_kiadások önk'!H69+'1_kiadások kv szerv'!H70</f>
        <v>0</v>
      </c>
      <c r="I69" s="28">
        <f>'1_kiadások önk'!I69+'1_kiadások kv szerv'!I70</f>
        <v>0</v>
      </c>
      <c r="J69" s="28">
        <f>'1_kiadások önk'!J69+'1_kiadások kv szerv'!J70</f>
        <v>0</v>
      </c>
      <c r="K69" s="28">
        <f>'1_kiadások önk'!K69+'1_kiadások kv szerv'!K70</f>
        <v>0</v>
      </c>
      <c r="L69" s="117">
        <f>'1_kiadások önk'!L69+'1_kiadások kv szerv'!L70</f>
        <v>0</v>
      </c>
      <c r="M69" s="117">
        <f>'1_kiadások önk'!M69+'1_kiadások kv szerv'!M70</f>
        <v>0</v>
      </c>
      <c r="N69" s="117">
        <f>'1_kiadások önk'!N69+'1_kiadások kv szerv'!N70</f>
        <v>0</v>
      </c>
    </row>
    <row r="70" spans="1:14" x14ac:dyDescent="0.3">
      <c r="A70" s="18" t="s">
        <v>130</v>
      </c>
      <c r="B70" s="28" t="s">
        <v>131</v>
      </c>
      <c r="C70" s="117">
        <f>'1_kiadások önk'!C70+'1_kiadások kv szerv'!C71</f>
        <v>0</v>
      </c>
      <c r="D70" s="117">
        <f>'1_kiadások önk'!D70+'1_kiadások kv szerv'!D71</f>
        <v>0</v>
      </c>
      <c r="E70" s="117">
        <f>'1_kiadások önk'!E70+'1_kiadások kv szerv'!E71</f>
        <v>0</v>
      </c>
      <c r="F70" s="28">
        <f>'1_kiadások önk'!F70+'1_kiadások kv szerv'!F71</f>
        <v>0</v>
      </c>
      <c r="G70" s="28">
        <f>'1_kiadások önk'!G70+'1_kiadások kv szerv'!G71</f>
        <v>0</v>
      </c>
      <c r="H70" s="28">
        <f>'1_kiadások önk'!H70+'1_kiadások kv szerv'!H71</f>
        <v>0</v>
      </c>
      <c r="I70" s="28">
        <f>'1_kiadások önk'!I70+'1_kiadások kv szerv'!I71</f>
        <v>0</v>
      </c>
      <c r="J70" s="28">
        <f>'1_kiadások önk'!J70+'1_kiadások kv szerv'!J71</f>
        <v>0</v>
      </c>
      <c r="K70" s="28">
        <f>'1_kiadások önk'!K70+'1_kiadások kv szerv'!K71</f>
        <v>0</v>
      </c>
      <c r="L70" s="117">
        <f>'1_kiadások önk'!L70+'1_kiadások kv szerv'!L71</f>
        <v>0</v>
      </c>
      <c r="M70" s="117">
        <f>'1_kiadások önk'!M70+'1_kiadások kv szerv'!M71</f>
        <v>0</v>
      </c>
      <c r="N70" s="117">
        <f>'1_kiadások önk'!N70+'1_kiadások kv szerv'!N71</f>
        <v>0</v>
      </c>
    </row>
    <row r="71" spans="1:14" x14ac:dyDescent="0.3">
      <c r="A71" s="12" t="s">
        <v>572</v>
      </c>
      <c r="B71" s="28" t="s">
        <v>132</v>
      </c>
      <c r="C71" s="117">
        <f>'1_kiadások önk'!C71+'1_kiadások kv szerv'!C72</f>
        <v>0</v>
      </c>
      <c r="D71" s="117">
        <f>'1_kiadások önk'!D71+'1_kiadások kv szerv'!D72</f>
        <v>0</v>
      </c>
      <c r="E71" s="117">
        <f>'1_kiadások önk'!E71+'1_kiadások kv szerv'!E72</f>
        <v>0</v>
      </c>
      <c r="F71" s="28">
        <f>'1_kiadások önk'!F71+'1_kiadások kv szerv'!F72</f>
        <v>0</v>
      </c>
      <c r="G71" s="28">
        <f>'1_kiadások önk'!G71+'1_kiadások kv szerv'!G72</f>
        <v>0</v>
      </c>
      <c r="H71" s="28">
        <f>'1_kiadások önk'!H71+'1_kiadások kv szerv'!H72</f>
        <v>0</v>
      </c>
      <c r="I71" s="28">
        <f>'1_kiadások önk'!I71+'1_kiadások kv szerv'!I72</f>
        <v>0</v>
      </c>
      <c r="J71" s="28">
        <f>'1_kiadások önk'!J71+'1_kiadások kv szerv'!J72</f>
        <v>0</v>
      </c>
      <c r="K71" s="28">
        <f>'1_kiadások önk'!K71+'1_kiadások kv szerv'!K72</f>
        <v>0</v>
      </c>
      <c r="L71" s="117">
        <f>'1_kiadások önk'!L71+'1_kiadások kv szerv'!L72</f>
        <v>0</v>
      </c>
      <c r="M71" s="117">
        <f>'1_kiadások önk'!M71+'1_kiadások kv szerv'!M72</f>
        <v>0</v>
      </c>
      <c r="N71" s="117">
        <f>'1_kiadások önk'!N71+'1_kiadások kv szerv'!N72</f>
        <v>0</v>
      </c>
    </row>
    <row r="72" spans="1:14" x14ac:dyDescent="0.3">
      <c r="A72" s="18" t="s">
        <v>372</v>
      </c>
      <c r="B72" s="28" t="s">
        <v>133</v>
      </c>
      <c r="C72" s="117">
        <f>'1_kiadások önk'!C72+'1_kiadások kv szerv'!C73</f>
        <v>150000</v>
      </c>
      <c r="D72" s="117">
        <f>'1_kiadások önk'!D72+'1_kiadások kv szerv'!D73</f>
        <v>40000</v>
      </c>
      <c r="E72" s="117">
        <f>'1_kiadások önk'!E72+'1_kiadások kv szerv'!E73</f>
        <v>40000</v>
      </c>
      <c r="F72" s="28">
        <f>'1_kiadások önk'!F72+'1_kiadások kv szerv'!F73</f>
        <v>0</v>
      </c>
      <c r="G72" s="28">
        <f>'1_kiadások önk'!G72+'1_kiadások kv szerv'!G73</f>
        <v>0</v>
      </c>
      <c r="H72" s="28">
        <f>'1_kiadások önk'!H72+'1_kiadások kv szerv'!H73</f>
        <v>0</v>
      </c>
      <c r="I72" s="28">
        <f>'1_kiadások önk'!I72+'1_kiadások kv szerv'!I73</f>
        <v>0</v>
      </c>
      <c r="J72" s="28">
        <f>'1_kiadások önk'!J72+'1_kiadások kv szerv'!J73</f>
        <v>0</v>
      </c>
      <c r="K72" s="28">
        <f>'1_kiadások önk'!K72+'1_kiadások kv szerv'!K73</f>
        <v>0</v>
      </c>
      <c r="L72" s="117">
        <f>'1_kiadások önk'!L72+'1_kiadások kv szerv'!L73</f>
        <v>150000</v>
      </c>
      <c r="M72" s="117">
        <f>'1_kiadások önk'!M72+'1_kiadások kv szerv'!M73</f>
        <v>40000</v>
      </c>
      <c r="N72" s="117">
        <f>'1_kiadások önk'!N72+'1_kiadások kv szerv'!N73</f>
        <v>40000</v>
      </c>
    </row>
    <row r="73" spans="1:14" x14ac:dyDescent="0.3">
      <c r="A73" s="18" t="s">
        <v>563</v>
      </c>
      <c r="B73" s="28" t="s">
        <v>564</v>
      </c>
      <c r="C73" s="117">
        <f>'1_kiadások önk'!C73+'1_kiadások kv szerv'!C74</f>
        <v>35743470</v>
      </c>
      <c r="D73" s="117">
        <f>'1_kiadások önk'!D73+'1_kiadások kv szerv'!D74</f>
        <v>79823865</v>
      </c>
      <c r="E73" s="117">
        <f>'1_kiadások önk'!E73+'1_kiadások kv szerv'!E74</f>
        <v>0</v>
      </c>
      <c r="F73" s="28">
        <f>'1_kiadások önk'!F73+'1_kiadások kv szerv'!F74</f>
        <v>0</v>
      </c>
      <c r="G73" s="28">
        <f>'1_kiadások önk'!G73+'1_kiadások kv szerv'!G74</f>
        <v>0</v>
      </c>
      <c r="H73" s="28">
        <f>'1_kiadások önk'!H73+'1_kiadások kv szerv'!H74</f>
        <v>0</v>
      </c>
      <c r="I73" s="28">
        <f>'1_kiadások önk'!I73+'1_kiadások kv szerv'!I74</f>
        <v>0</v>
      </c>
      <c r="J73" s="28">
        <f>'1_kiadások önk'!J73+'1_kiadások kv szerv'!J74</f>
        <v>0</v>
      </c>
      <c r="K73" s="28">
        <f>'1_kiadások önk'!K73+'1_kiadások kv szerv'!K74</f>
        <v>0</v>
      </c>
      <c r="L73" s="117">
        <f>'1_kiadások önk'!L73+'1_kiadások kv szerv'!L74</f>
        <v>35743470</v>
      </c>
      <c r="M73" s="117">
        <f>'1_kiadások önk'!M73+'1_kiadások kv szerv'!M74</f>
        <v>79823865</v>
      </c>
      <c r="N73" s="117">
        <f>'1_kiadások önk'!N73+'1_kiadások kv szerv'!N74</f>
        <v>0</v>
      </c>
    </row>
    <row r="74" spans="1:14" x14ac:dyDescent="0.3">
      <c r="A74" s="39" t="s">
        <v>340</v>
      </c>
      <c r="B74" s="42" t="s">
        <v>134</v>
      </c>
      <c r="C74" s="121">
        <f>'1_kiadások önk'!C74+'1_kiadások kv szerv'!C75</f>
        <v>39210470</v>
      </c>
      <c r="D74" s="121">
        <f>'1_kiadások önk'!D74+'1_kiadások kv szerv'!D75</f>
        <v>88980337</v>
      </c>
      <c r="E74" s="121">
        <f>'1_kiadások önk'!E74+'1_kiadások kv szerv'!E75</f>
        <v>9112769</v>
      </c>
      <c r="F74" s="42">
        <f>'1_kiadások önk'!F74+'1_kiadások kv szerv'!F75</f>
        <v>0</v>
      </c>
      <c r="G74" s="42">
        <f>'1_kiadások önk'!G74+'1_kiadások kv szerv'!G75</f>
        <v>0</v>
      </c>
      <c r="H74" s="42">
        <f>'1_kiadások önk'!H74+'1_kiadások kv szerv'!H75</f>
        <v>0</v>
      </c>
      <c r="I74" s="42">
        <f>'1_kiadások önk'!I74+'1_kiadások kv szerv'!I75</f>
        <v>0</v>
      </c>
      <c r="J74" s="42">
        <f>'1_kiadások önk'!J74+'1_kiadások kv szerv'!J75</f>
        <v>0</v>
      </c>
      <c r="K74" s="42">
        <f>'1_kiadások önk'!K74+'1_kiadások kv szerv'!K75</f>
        <v>0</v>
      </c>
      <c r="L74" s="121">
        <f>'1_kiadások önk'!L74+'1_kiadások kv szerv'!L75</f>
        <v>39210470</v>
      </c>
      <c r="M74" s="121">
        <f>'1_kiadások önk'!M74+'1_kiadások kv szerv'!M75</f>
        <v>88980337</v>
      </c>
      <c r="N74" s="121">
        <f>'1_kiadások önk'!N74+'1_kiadások kv szerv'!N75</f>
        <v>9112769</v>
      </c>
    </row>
    <row r="75" spans="1:14" ht="15.6" x14ac:dyDescent="0.3">
      <c r="A75" s="60" t="s">
        <v>494</v>
      </c>
      <c r="B75" s="61"/>
      <c r="C75" s="123">
        <f>'1_kiadások önk'!C75+'1_kiadások kv szerv'!C76</f>
        <v>152815282</v>
      </c>
      <c r="D75" s="123">
        <f>'1_kiadások önk'!D75+'1_kiadások kv szerv'!D76</f>
        <v>179960274</v>
      </c>
      <c r="E75" s="123">
        <f>'1_kiadások önk'!E75+'1_kiadások kv szerv'!E76</f>
        <v>99446495</v>
      </c>
      <c r="F75" s="61">
        <f>'1_kiadások önk'!F75+'1_kiadások kv szerv'!F76</f>
        <v>0</v>
      </c>
      <c r="G75" s="61">
        <f>'1_kiadások önk'!G75+'1_kiadások kv szerv'!G76</f>
        <v>0</v>
      </c>
      <c r="H75" s="61">
        <f>'1_kiadások önk'!H75+'1_kiadások kv szerv'!H76</f>
        <v>0</v>
      </c>
      <c r="I75" s="61">
        <f>'1_kiadások önk'!I75+'1_kiadások kv szerv'!I76</f>
        <v>0</v>
      </c>
      <c r="J75" s="61">
        <f>'1_kiadások önk'!J75+'1_kiadások kv szerv'!J76</f>
        <v>0</v>
      </c>
      <c r="K75" s="61">
        <f>'1_kiadások önk'!K75+'1_kiadások kv szerv'!K76</f>
        <v>0</v>
      </c>
      <c r="L75" s="123">
        <f>'1_kiadások önk'!L75+'1_kiadások kv szerv'!L76</f>
        <v>152815282</v>
      </c>
      <c r="M75" s="123">
        <f>'1_kiadások önk'!M75+'1_kiadások kv szerv'!M76</f>
        <v>179960274</v>
      </c>
      <c r="N75" s="123">
        <f>'1_kiadások önk'!N75+'1_kiadások kv szerv'!N76</f>
        <v>99446495</v>
      </c>
    </row>
    <row r="76" spans="1:14" x14ac:dyDescent="0.3">
      <c r="A76" s="32" t="s">
        <v>135</v>
      </c>
      <c r="B76" s="28" t="s">
        <v>136</v>
      </c>
      <c r="C76" s="117">
        <f>'1_kiadások önk'!C76+'1_kiadások kv szerv'!C77</f>
        <v>0</v>
      </c>
      <c r="D76" s="117">
        <f>'1_kiadások önk'!D76+'1_kiadások kv szerv'!D77</f>
        <v>1200000</v>
      </c>
      <c r="E76" s="117">
        <f>'1_kiadások önk'!E76+'1_kiadások kv szerv'!E77</f>
        <v>1200000</v>
      </c>
      <c r="F76" s="28">
        <f>'1_kiadások önk'!F76+'1_kiadások kv szerv'!F77</f>
        <v>0</v>
      </c>
      <c r="G76" s="28">
        <f>'1_kiadások önk'!G76+'1_kiadások kv szerv'!G77</f>
        <v>0</v>
      </c>
      <c r="H76" s="28">
        <f>'1_kiadások önk'!H76+'1_kiadások kv szerv'!H77</f>
        <v>0</v>
      </c>
      <c r="I76" s="28">
        <f>'1_kiadások önk'!I76+'1_kiadások kv szerv'!I77</f>
        <v>0</v>
      </c>
      <c r="J76" s="28">
        <f>'1_kiadások önk'!J76+'1_kiadások kv szerv'!J77</f>
        <v>0</v>
      </c>
      <c r="K76" s="28">
        <f>'1_kiadások önk'!K76+'1_kiadások kv szerv'!K77</f>
        <v>0</v>
      </c>
      <c r="L76" s="117">
        <f>'1_kiadások önk'!L76+'1_kiadások kv szerv'!L77</f>
        <v>0</v>
      </c>
      <c r="M76" s="117">
        <f>'1_kiadások önk'!M76+'1_kiadások kv szerv'!M77</f>
        <v>1200000</v>
      </c>
      <c r="N76" s="117">
        <f>'1_kiadások önk'!N76+'1_kiadások kv szerv'!N77</f>
        <v>1200000</v>
      </c>
    </row>
    <row r="77" spans="1:14" x14ac:dyDescent="0.3">
      <c r="A77" s="32" t="s">
        <v>373</v>
      </c>
      <c r="B77" s="28" t="s">
        <v>137</v>
      </c>
      <c r="C77" s="117">
        <f>'1_kiadások önk'!C77+'1_kiadások kv szerv'!C78</f>
        <v>5485000</v>
      </c>
      <c r="D77" s="117">
        <f>'1_kiadások önk'!D77+'1_kiadások kv szerv'!D78</f>
        <v>102412000</v>
      </c>
      <c r="E77" s="117">
        <f>'1_kiadások önk'!E77+'1_kiadások kv szerv'!E78</f>
        <v>102411028</v>
      </c>
      <c r="F77" s="28">
        <f>'1_kiadások önk'!F77+'1_kiadások kv szerv'!F78</f>
        <v>0</v>
      </c>
      <c r="G77" s="28">
        <f>'1_kiadások önk'!G77+'1_kiadások kv szerv'!G78</f>
        <v>0</v>
      </c>
      <c r="H77" s="28">
        <f>'1_kiadások önk'!H77+'1_kiadások kv szerv'!H78</f>
        <v>0</v>
      </c>
      <c r="I77" s="28">
        <f>'1_kiadások önk'!I77+'1_kiadások kv szerv'!I78</f>
        <v>0</v>
      </c>
      <c r="J77" s="28">
        <f>'1_kiadások önk'!J77+'1_kiadások kv szerv'!J78</f>
        <v>0</v>
      </c>
      <c r="K77" s="28">
        <f>'1_kiadások önk'!K77+'1_kiadások kv szerv'!K78</f>
        <v>0</v>
      </c>
      <c r="L77" s="117">
        <f>'1_kiadások önk'!L77+'1_kiadások kv szerv'!L78</f>
        <v>5485000</v>
      </c>
      <c r="M77" s="117">
        <f>'1_kiadások önk'!M77+'1_kiadások kv szerv'!M78</f>
        <v>102412000</v>
      </c>
      <c r="N77" s="117">
        <f>'1_kiadások önk'!N77+'1_kiadások kv szerv'!N78</f>
        <v>102411028</v>
      </c>
    </row>
    <row r="78" spans="1:14" x14ac:dyDescent="0.3">
      <c r="A78" s="32" t="s">
        <v>138</v>
      </c>
      <c r="B78" s="28" t="s">
        <v>139</v>
      </c>
      <c r="C78" s="117">
        <f>'1_kiadások önk'!C78+'1_kiadások kv szerv'!C79</f>
        <v>0</v>
      </c>
      <c r="D78" s="117">
        <f>'1_kiadások önk'!D78+'1_kiadások kv szerv'!D79</f>
        <v>39000</v>
      </c>
      <c r="E78" s="117">
        <f>'1_kiadások önk'!E78+'1_kiadások kv szerv'!E79</f>
        <v>39000</v>
      </c>
      <c r="F78" s="28">
        <f>'1_kiadások önk'!F78+'1_kiadások kv szerv'!F79</f>
        <v>0</v>
      </c>
      <c r="G78" s="28">
        <f>'1_kiadások önk'!G78+'1_kiadások kv szerv'!G79</f>
        <v>0</v>
      </c>
      <c r="H78" s="28">
        <f>'1_kiadások önk'!H78+'1_kiadások kv szerv'!H79</f>
        <v>0</v>
      </c>
      <c r="I78" s="28">
        <f>'1_kiadások önk'!I78+'1_kiadások kv szerv'!I79</f>
        <v>0</v>
      </c>
      <c r="J78" s="28">
        <f>'1_kiadások önk'!J78+'1_kiadások kv szerv'!J79</f>
        <v>0</v>
      </c>
      <c r="K78" s="28">
        <f>'1_kiadások önk'!K78+'1_kiadások kv szerv'!K79</f>
        <v>0</v>
      </c>
      <c r="L78" s="117">
        <f>'1_kiadások önk'!L78+'1_kiadások kv szerv'!L79</f>
        <v>0</v>
      </c>
      <c r="M78" s="117">
        <f>'1_kiadások önk'!M78+'1_kiadások kv szerv'!M79</f>
        <v>39000</v>
      </c>
      <c r="N78" s="117">
        <f>'1_kiadások önk'!N78+'1_kiadások kv szerv'!N79</f>
        <v>39000</v>
      </c>
    </row>
    <row r="79" spans="1:14" x14ac:dyDescent="0.3">
      <c r="A79" s="32" t="s">
        <v>140</v>
      </c>
      <c r="B79" s="28" t="s">
        <v>141</v>
      </c>
      <c r="C79" s="117">
        <f>'1_kiadások önk'!C79+'1_kiadások kv szerv'!C80</f>
        <v>1540622</v>
      </c>
      <c r="D79" s="117">
        <f>'1_kiadások önk'!D79+'1_kiadások kv szerv'!D80</f>
        <v>2220622</v>
      </c>
      <c r="E79" s="117">
        <f>'1_kiadások önk'!E79+'1_kiadások kv szerv'!E80</f>
        <v>2213969</v>
      </c>
      <c r="F79" s="28">
        <f>'1_kiadások önk'!F79+'1_kiadások kv szerv'!F80</f>
        <v>0</v>
      </c>
      <c r="G79" s="28">
        <f>'1_kiadások önk'!G79+'1_kiadások kv szerv'!G80</f>
        <v>0</v>
      </c>
      <c r="H79" s="28">
        <f>'1_kiadások önk'!H79+'1_kiadások kv szerv'!H80</f>
        <v>0</v>
      </c>
      <c r="I79" s="28">
        <f>'1_kiadások önk'!I79+'1_kiadások kv szerv'!I80</f>
        <v>0</v>
      </c>
      <c r="J79" s="28">
        <f>'1_kiadások önk'!J79+'1_kiadások kv szerv'!J80</f>
        <v>0</v>
      </c>
      <c r="K79" s="28">
        <f>'1_kiadások önk'!K79+'1_kiadások kv szerv'!K80</f>
        <v>0</v>
      </c>
      <c r="L79" s="117">
        <f>'1_kiadások önk'!L79+'1_kiadások kv szerv'!L80</f>
        <v>1540622</v>
      </c>
      <c r="M79" s="117">
        <f>'1_kiadások önk'!M79+'1_kiadások kv szerv'!M80</f>
        <v>2220622</v>
      </c>
      <c r="N79" s="117">
        <f>'1_kiadások önk'!N79+'1_kiadások kv szerv'!N80</f>
        <v>2213969</v>
      </c>
    </row>
    <row r="80" spans="1:14" x14ac:dyDescent="0.3">
      <c r="A80" s="6" t="s">
        <v>142</v>
      </c>
      <c r="B80" s="28" t="s">
        <v>143</v>
      </c>
      <c r="C80" s="117">
        <f>'1_kiadások önk'!C80+'1_kiadások kv szerv'!C81</f>
        <v>0</v>
      </c>
      <c r="D80" s="117">
        <f>'1_kiadások önk'!D80+'1_kiadások kv szerv'!D81</f>
        <v>0</v>
      </c>
      <c r="E80" s="117">
        <f>'1_kiadások önk'!E80+'1_kiadások kv szerv'!E81</f>
        <v>0</v>
      </c>
      <c r="F80" s="28">
        <f>'1_kiadások önk'!F80+'1_kiadások kv szerv'!F81</f>
        <v>0</v>
      </c>
      <c r="G80" s="28">
        <f>'1_kiadások önk'!G80+'1_kiadások kv szerv'!G81</f>
        <v>0</v>
      </c>
      <c r="H80" s="28">
        <f>'1_kiadások önk'!H80+'1_kiadások kv szerv'!H81</f>
        <v>0</v>
      </c>
      <c r="I80" s="28">
        <f>'1_kiadások önk'!I80+'1_kiadások kv szerv'!I81</f>
        <v>0</v>
      </c>
      <c r="J80" s="28">
        <f>'1_kiadások önk'!J80+'1_kiadások kv szerv'!J81</f>
        <v>0</v>
      </c>
      <c r="K80" s="28">
        <f>'1_kiadások önk'!K80+'1_kiadások kv szerv'!K81</f>
        <v>0</v>
      </c>
      <c r="L80" s="117">
        <f>'1_kiadások önk'!L80+'1_kiadások kv szerv'!L81</f>
        <v>0</v>
      </c>
      <c r="M80" s="117">
        <f>'1_kiadások önk'!M80+'1_kiadások kv szerv'!M81</f>
        <v>0</v>
      </c>
      <c r="N80" s="117">
        <f>'1_kiadások önk'!N80+'1_kiadások kv szerv'!N81</f>
        <v>0</v>
      </c>
    </row>
    <row r="81" spans="1:14" x14ac:dyDescent="0.3">
      <c r="A81" s="6" t="s">
        <v>144</v>
      </c>
      <c r="B81" s="28" t="s">
        <v>145</v>
      </c>
      <c r="C81" s="117">
        <f>'1_kiadások önk'!C81+'1_kiadások kv szerv'!C82</f>
        <v>0</v>
      </c>
      <c r="D81" s="117">
        <f>'1_kiadások önk'!D81+'1_kiadások kv szerv'!D82</f>
        <v>0</v>
      </c>
      <c r="E81" s="117">
        <f>'1_kiadások önk'!E81+'1_kiadások kv szerv'!E82</f>
        <v>0</v>
      </c>
      <c r="F81" s="28">
        <f>'1_kiadások önk'!F81+'1_kiadások kv szerv'!F82</f>
        <v>0</v>
      </c>
      <c r="G81" s="28">
        <f>'1_kiadások önk'!G81+'1_kiadások kv szerv'!G82</f>
        <v>0</v>
      </c>
      <c r="H81" s="28">
        <f>'1_kiadások önk'!H81+'1_kiadások kv szerv'!H82</f>
        <v>0</v>
      </c>
      <c r="I81" s="28">
        <f>'1_kiadások önk'!I81+'1_kiadások kv szerv'!I82</f>
        <v>0</v>
      </c>
      <c r="J81" s="28">
        <f>'1_kiadások önk'!J81+'1_kiadások kv szerv'!J82</f>
        <v>0</v>
      </c>
      <c r="K81" s="28">
        <f>'1_kiadások önk'!K81+'1_kiadások kv szerv'!K82</f>
        <v>0</v>
      </c>
      <c r="L81" s="117">
        <f>'1_kiadások önk'!L81+'1_kiadások kv szerv'!L82</f>
        <v>0</v>
      </c>
      <c r="M81" s="117">
        <f>'1_kiadások önk'!M81+'1_kiadások kv szerv'!M82</f>
        <v>0</v>
      </c>
      <c r="N81" s="117">
        <f>'1_kiadások önk'!N81+'1_kiadások kv szerv'!N82</f>
        <v>0</v>
      </c>
    </row>
    <row r="82" spans="1:14" x14ac:dyDescent="0.3">
      <c r="A82" s="6" t="s">
        <v>146</v>
      </c>
      <c r="B82" s="28" t="s">
        <v>147</v>
      </c>
      <c r="C82" s="117">
        <f>'1_kiadások önk'!C82+'1_kiadások kv szerv'!C83</f>
        <v>415968</v>
      </c>
      <c r="D82" s="117">
        <f>'1_kiadások önk'!D82+'1_kiadások kv szerv'!D83</f>
        <v>26795946</v>
      </c>
      <c r="E82" s="117">
        <f>'1_kiadások önk'!E82+'1_kiadások kv szerv'!E83</f>
        <v>26793179</v>
      </c>
      <c r="F82" s="28">
        <f>'1_kiadások önk'!F82+'1_kiadások kv szerv'!F83</f>
        <v>0</v>
      </c>
      <c r="G82" s="28">
        <f>'1_kiadások önk'!G82+'1_kiadások kv szerv'!G83</f>
        <v>0</v>
      </c>
      <c r="H82" s="28">
        <f>'1_kiadások önk'!H82+'1_kiadások kv szerv'!H83</f>
        <v>0</v>
      </c>
      <c r="I82" s="28">
        <f>'1_kiadások önk'!I82+'1_kiadások kv szerv'!I83</f>
        <v>0</v>
      </c>
      <c r="J82" s="28">
        <f>'1_kiadások önk'!J82+'1_kiadások kv szerv'!J83</f>
        <v>0</v>
      </c>
      <c r="K82" s="28">
        <f>'1_kiadások önk'!K82+'1_kiadások kv szerv'!K83</f>
        <v>0</v>
      </c>
      <c r="L82" s="117">
        <f>'1_kiadások önk'!L82+'1_kiadások kv szerv'!L83</f>
        <v>415968</v>
      </c>
      <c r="M82" s="117">
        <f>'1_kiadások önk'!M82+'1_kiadások kv szerv'!M83</f>
        <v>26795946</v>
      </c>
      <c r="N82" s="117">
        <f>'1_kiadások önk'!N82+'1_kiadások kv szerv'!N83</f>
        <v>26793179</v>
      </c>
    </row>
    <row r="83" spans="1:14" x14ac:dyDescent="0.3">
      <c r="A83" s="40" t="s">
        <v>342</v>
      </c>
      <c r="B83" s="42" t="s">
        <v>148</v>
      </c>
      <c r="C83" s="121">
        <f>'1_kiadások önk'!C83+'1_kiadások kv szerv'!C84</f>
        <v>7441590</v>
      </c>
      <c r="D83" s="121">
        <f>'1_kiadások önk'!D83+'1_kiadások kv szerv'!D84</f>
        <v>132667568</v>
      </c>
      <c r="E83" s="121">
        <f>'1_kiadások önk'!E83+'1_kiadások kv szerv'!E84</f>
        <v>132657176</v>
      </c>
      <c r="F83" s="42">
        <f>'1_kiadások önk'!F83+'1_kiadások kv szerv'!F84</f>
        <v>0</v>
      </c>
      <c r="G83" s="42">
        <f>'1_kiadások önk'!G83+'1_kiadások kv szerv'!G84</f>
        <v>0</v>
      </c>
      <c r="H83" s="42">
        <f>'1_kiadások önk'!H83+'1_kiadások kv szerv'!H84</f>
        <v>0</v>
      </c>
      <c r="I83" s="42">
        <f>'1_kiadások önk'!I83+'1_kiadások kv szerv'!I84</f>
        <v>0</v>
      </c>
      <c r="J83" s="42">
        <f>'1_kiadások önk'!J83+'1_kiadások kv szerv'!J84</f>
        <v>0</v>
      </c>
      <c r="K83" s="42">
        <f>'1_kiadások önk'!K83+'1_kiadások kv szerv'!K84</f>
        <v>0</v>
      </c>
      <c r="L83" s="121">
        <f>'1_kiadások önk'!L83+'1_kiadások kv szerv'!L84</f>
        <v>7441590</v>
      </c>
      <c r="M83" s="121">
        <f>'1_kiadások önk'!M83+'1_kiadások kv szerv'!M84</f>
        <v>132667568</v>
      </c>
      <c r="N83" s="121">
        <f>'1_kiadások önk'!N83+'1_kiadások kv szerv'!N84</f>
        <v>132657176</v>
      </c>
    </row>
    <row r="84" spans="1:14" x14ac:dyDescent="0.3">
      <c r="A84" s="13" t="s">
        <v>149</v>
      </c>
      <c r="B84" s="28" t="s">
        <v>150</v>
      </c>
      <c r="C84" s="117">
        <f>'1_kiadások önk'!C84+'1_kiadások kv szerv'!C85</f>
        <v>126573999</v>
      </c>
      <c r="D84" s="117">
        <f>'1_kiadások önk'!D84+'1_kiadások kv szerv'!D85</f>
        <v>3900000</v>
      </c>
      <c r="E84" s="117">
        <f>'1_kiadások önk'!E84+'1_kiadások kv szerv'!E85</f>
        <v>3809182</v>
      </c>
      <c r="F84" s="28">
        <f>'1_kiadások önk'!F84+'1_kiadások kv szerv'!F85</f>
        <v>0</v>
      </c>
      <c r="G84" s="28">
        <f>'1_kiadások önk'!G84+'1_kiadások kv szerv'!G85</f>
        <v>0</v>
      </c>
      <c r="H84" s="28">
        <f>'1_kiadások önk'!H84+'1_kiadások kv szerv'!H85</f>
        <v>0</v>
      </c>
      <c r="I84" s="28">
        <f>'1_kiadások önk'!I84+'1_kiadások kv szerv'!I85</f>
        <v>0</v>
      </c>
      <c r="J84" s="28">
        <f>'1_kiadások önk'!J84+'1_kiadások kv szerv'!J85</f>
        <v>0</v>
      </c>
      <c r="K84" s="28">
        <f>'1_kiadások önk'!K84+'1_kiadások kv szerv'!K85</f>
        <v>0</v>
      </c>
      <c r="L84" s="117">
        <f>'1_kiadások önk'!L84+'1_kiadások kv szerv'!L85</f>
        <v>126573999</v>
      </c>
      <c r="M84" s="117">
        <f>'1_kiadások önk'!M84+'1_kiadások kv szerv'!M85</f>
        <v>3900000</v>
      </c>
      <c r="N84" s="117">
        <f>'1_kiadások önk'!N84+'1_kiadások kv szerv'!N85</f>
        <v>3809182</v>
      </c>
    </row>
    <row r="85" spans="1:14" x14ac:dyDescent="0.3">
      <c r="A85" s="13" t="s">
        <v>151</v>
      </c>
      <c r="B85" s="28" t="s">
        <v>152</v>
      </c>
      <c r="C85" s="117">
        <f>'1_kiadások önk'!C85+'1_kiadások kv szerv'!C86</f>
        <v>0</v>
      </c>
      <c r="D85" s="117">
        <f>'1_kiadások önk'!D85+'1_kiadások kv szerv'!D86</f>
        <v>0</v>
      </c>
      <c r="E85" s="117">
        <f>'1_kiadások önk'!E85+'1_kiadások kv szerv'!E86</f>
        <v>0</v>
      </c>
      <c r="F85" s="28">
        <f>'1_kiadások önk'!F85+'1_kiadások kv szerv'!F86</f>
        <v>0</v>
      </c>
      <c r="G85" s="28">
        <f>'1_kiadások önk'!G85+'1_kiadások kv szerv'!G86</f>
        <v>0</v>
      </c>
      <c r="H85" s="28">
        <f>'1_kiadások önk'!H85+'1_kiadások kv szerv'!H86</f>
        <v>0</v>
      </c>
      <c r="I85" s="28">
        <f>'1_kiadások önk'!I85+'1_kiadások kv szerv'!I86</f>
        <v>0</v>
      </c>
      <c r="J85" s="28">
        <f>'1_kiadások önk'!J85+'1_kiadások kv szerv'!J86</f>
        <v>0</v>
      </c>
      <c r="K85" s="28">
        <f>'1_kiadások önk'!K85+'1_kiadások kv szerv'!K86</f>
        <v>0</v>
      </c>
      <c r="L85" s="117">
        <f>'1_kiadások önk'!L85+'1_kiadások kv szerv'!L86</f>
        <v>0</v>
      </c>
      <c r="M85" s="117">
        <f>'1_kiadások önk'!M85+'1_kiadások kv szerv'!M86</f>
        <v>0</v>
      </c>
      <c r="N85" s="117">
        <f>'1_kiadások önk'!N85+'1_kiadások kv szerv'!N86</f>
        <v>0</v>
      </c>
    </row>
    <row r="86" spans="1:14" x14ac:dyDescent="0.3">
      <c r="A86" s="13" t="s">
        <v>153</v>
      </c>
      <c r="B86" s="28" t="s">
        <v>154</v>
      </c>
      <c r="C86" s="117">
        <f>'1_kiadások önk'!C86+'1_kiadások kv szerv'!C87</f>
        <v>0</v>
      </c>
      <c r="D86" s="117">
        <f>'1_kiadások önk'!D86+'1_kiadások kv szerv'!D87</f>
        <v>0</v>
      </c>
      <c r="E86" s="117">
        <f>'1_kiadások önk'!E86+'1_kiadások kv szerv'!E87</f>
        <v>0</v>
      </c>
      <c r="F86" s="28">
        <f>'1_kiadások önk'!F86+'1_kiadások kv szerv'!F87</f>
        <v>0</v>
      </c>
      <c r="G86" s="28">
        <f>'1_kiadások önk'!G86+'1_kiadások kv szerv'!G87</f>
        <v>0</v>
      </c>
      <c r="H86" s="28">
        <f>'1_kiadások önk'!H86+'1_kiadások kv szerv'!H87</f>
        <v>0</v>
      </c>
      <c r="I86" s="28">
        <f>'1_kiadások önk'!I86+'1_kiadások kv szerv'!I87</f>
        <v>0</v>
      </c>
      <c r="J86" s="28">
        <f>'1_kiadások önk'!J86+'1_kiadások kv szerv'!J87</f>
        <v>0</v>
      </c>
      <c r="K86" s="28">
        <f>'1_kiadások önk'!K86+'1_kiadások kv szerv'!K87</f>
        <v>0</v>
      </c>
      <c r="L86" s="117">
        <f>'1_kiadások önk'!L86+'1_kiadások kv szerv'!L87</f>
        <v>0</v>
      </c>
      <c r="M86" s="117">
        <f>'1_kiadások önk'!M86+'1_kiadások kv szerv'!M87</f>
        <v>0</v>
      </c>
      <c r="N86" s="117">
        <f>'1_kiadások önk'!N86+'1_kiadások kv szerv'!N87</f>
        <v>0</v>
      </c>
    </row>
    <row r="87" spans="1:14" x14ac:dyDescent="0.3">
      <c r="A87" s="13" t="s">
        <v>155</v>
      </c>
      <c r="B87" s="28" t="s">
        <v>156</v>
      </c>
      <c r="C87" s="117">
        <f>'1_kiadások önk'!C87+'1_kiadások kv szerv'!C88</f>
        <v>34174979</v>
      </c>
      <c r="D87" s="117">
        <f>'1_kiadások önk'!D87+'1_kiadások kv szerv'!D88</f>
        <v>1030000</v>
      </c>
      <c r="E87" s="117">
        <f>'1_kiadások önk'!E87+'1_kiadások kv szerv'!E88</f>
        <v>1028479</v>
      </c>
      <c r="F87" s="28">
        <f>'1_kiadások önk'!F87+'1_kiadások kv szerv'!F88</f>
        <v>0</v>
      </c>
      <c r="G87" s="28">
        <f>'1_kiadások önk'!G87+'1_kiadások kv szerv'!G88</f>
        <v>0</v>
      </c>
      <c r="H87" s="28">
        <f>'1_kiadások önk'!H87+'1_kiadások kv szerv'!H88</f>
        <v>0</v>
      </c>
      <c r="I87" s="28">
        <f>'1_kiadások önk'!I87+'1_kiadások kv szerv'!I88</f>
        <v>0</v>
      </c>
      <c r="J87" s="28">
        <f>'1_kiadások önk'!J87+'1_kiadások kv szerv'!J88</f>
        <v>0</v>
      </c>
      <c r="K87" s="28">
        <f>'1_kiadások önk'!K87+'1_kiadások kv szerv'!K88</f>
        <v>0</v>
      </c>
      <c r="L87" s="117">
        <f>'1_kiadások önk'!L87+'1_kiadások kv szerv'!L88</f>
        <v>34174979</v>
      </c>
      <c r="M87" s="117">
        <f>'1_kiadások önk'!M87+'1_kiadások kv szerv'!M88</f>
        <v>1030000</v>
      </c>
      <c r="N87" s="117">
        <f>'1_kiadások önk'!N87+'1_kiadások kv szerv'!N88</f>
        <v>1028479</v>
      </c>
    </row>
    <row r="88" spans="1:14" x14ac:dyDescent="0.3">
      <c r="A88" s="39" t="s">
        <v>343</v>
      </c>
      <c r="B88" s="42" t="s">
        <v>157</v>
      </c>
      <c r="C88" s="121">
        <f>'1_kiadások önk'!C88+'1_kiadások kv szerv'!C89</f>
        <v>160748978</v>
      </c>
      <c r="D88" s="121">
        <f>'1_kiadások önk'!D88+'1_kiadások kv szerv'!D89</f>
        <v>4930000</v>
      </c>
      <c r="E88" s="121">
        <f>'1_kiadások önk'!E88+'1_kiadások kv szerv'!E89</f>
        <v>4837661</v>
      </c>
      <c r="F88" s="42">
        <f>'1_kiadások önk'!F88+'1_kiadások kv szerv'!F89</f>
        <v>0</v>
      </c>
      <c r="G88" s="42">
        <f>'1_kiadások önk'!G88+'1_kiadások kv szerv'!G89</f>
        <v>0</v>
      </c>
      <c r="H88" s="42">
        <f>'1_kiadások önk'!H88+'1_kiadások kv szerv'!H89</f>
        <v>0</v>
      </c>
      <c r="I88" s="42">
        <f>'1_kiadások önk'!I88+'1_kiadások kv szerv'!I89</f>
        <v>0</v>
      </c>
      <c r="J88" s="42">
        <f>'1_kiadások önk'!J88+'1_kiadások kv szerv'!J89</f>
        <v>0</v>
      </c>
      <c r="K88" s="42">
        <f>'1_kiadások önk'!K88+'1_kiadások kv szerv'!K89</f>
        <v>0</v>
      </c>
      <c r="L88" s="121">
        <f>'1_kiadások önk'!L88+'1_kiadások kv szerv'!L89</f>
        <v>160748978</v>
      </c>
      <c r="M88" s="121">
        <f>'1_kiadások önk'!M88+'1_kiadások kv szerv'!M89</f>
        <v>4930000</v>
      </c>
      <c r="N88" s="121">
        <f>'1_kiadások önk'!N88+'1_kiadások kv szerv'!N89</f>
        <v>4837661</v>
      </c>
    </row>
    <row r="89" spans="1:14" ht="26.4" x14ac:dyDescent="0.3">
      <c r="A89" s="13" t="s">
        <v>158</v>
      </c>
      <c r="B89" s="28" t="s">
        <v>159</v>
      </c>
      <c r="C89" s="117">
        <f>'1_kiadások önk'!C89+'1_kiadások kv szerv'!C90</f>
        <v>0</v>
      </c>
      <c r="D89" s="117">
        <f>'1_kiadások önk'!D89+'1_kiadások kv szerv'!D90</f>
        <v>0</v>
      </c>
      <c r="E89" s="117">
        <f>'1_kiadások önk'!E89+'1_kiadások kv szerv'!E90</f>
        <v>0</v>
      </c>
      <c r="F89" s="28">
        <f>'1_kiadások önk'!F89+'1_kiadások kv szerv'!F90</f>
        <v>0</v>
      </c>
      <c r="G89" s="28">
        <f>'1_kiadások önk'!G89+'1_kiadások kv szerv'!G90</f>
        <v>0</v>
      </c>
      <c r="H89" s="28">
        <f>'1_kiadások önk'!H89+'1_kiadások kv szerv'!H90</f>
        <v>0</v>
      </c>
      <c r="I89" s="28">
        <f>'1_kiadások önk'!I89+'1_kiadások kv szerv'!I90</f>
        <v>0</v>
      </c>
      <c r="J89" s="28">
        <f>'1_kiadások önk'!J89+'1_kiadások kv szerv'!J90</f>
        <v>0</v>
      </c>
      <c r="K89" s="28">
        <f>'1_kiadások önk'!K89+'1_kiadások kv szerv'!K90</f>
        <v>0</v>
      </c>
      <c r="L89" s="117">
        <f>'1_kiadások önk'!L89+'1_kiadások kv szerv'!L90</f>
        <v>0</v>
      </c>
      <c r="M89" s="117">
        <f>'1_kiadások önk'!M89+'1_kiadások kv szerv'!M90</f>
        <v>0</v>
      </c>
      <c r="N89" s="117">
        <f>'1_kiadások önk'!N89+'1_kiadások kv szerv'!N90</f>
        <v>0</v>
      </c>
    </row>
    <row r="90" spans="1:14" ht="26.4" x14ac:dyDescent="0.3">
      <c r="A90" s="13" t="s">
        <v>374</v>
      </c>
      <c r="B90" s="28" t="s">
        <v>160</v>
      </c>
      <c r="C90" s="117">
        <f>'1_kiadások önk'!C90+'1_kiadások kv szerv'!C91</f>
        <v>0</v>
      </c>
      <c r="D90" s="117">
        <f>'1_kiadások önk'!D90+'1_kiadások kv szerv'!D91</f>
        <v>0</v>
      </c>
      <c r="E90" s="117">
        <f>'1_kiadások önk'!E90+'1_kiadások kv szerv'!E91</f>
        <v>0</v>
      </c>
      <c r="F90" s="28">
        <f>'1_kiadások önk'!F90+'1_kiadások kv szerv'!F91</f>
        <v>0</v>
      </c>
      <c r="G90" s="28">
        <f>'1_kiadások önk'!G90+'1_kiadások kv szerv'!G91</f>
        <v>0</v>
      </c>
      <c r="H90" s="28">
        <f>'1_kiadások önk'!H90+'1_kiadások kv szerv'!H91</f>
        <v>0</v>
      </c>
      <c r="I90" s="28">
        <f>'1_kiadások önk'!I90+'1_kiadások kv szerv'!I91</f>
        <v>0</v>
      </c>
      <c r="J90" s="28">
        <f>'1_kiadások önk'!J90+'1_kiadások kv szerv'!J91</f>
        <v>0</v>
      </c>
      <c r="K90" s="28">
        <f>'1_kiadások önk'!K90+'1_kiadások kv szerv'!K91</f>
        <v>0</v>
      </c>
      <c r="L90" s="117">
        <f>'1_kiadások önk'!L90+'1_kiadások kv szerv'!L91</f>
        <v>0</v>
      </c>
      <c r="M90" s="117">
        <f>'1_kiadások önk'!M90+'1_kiadások kv szerv'!M91</f>
        <v>0</v>
      </c>
      <c r="N90" s="117">
        <f>'1_kiadások önk'!N90+'1_kiadások kv szerv'!N91</f>
        <v>0</v>
      </c>
    </row>
    <row r="91" spans="1:14" ht="26.4" x14ac:dyDescent="0.3">
      <c r="A91" s="13" t="s">
        <v>375</v>
      </c>
      <c r="B91" s="28" t="s">
        <v>161</v>
      </c>
      <c r="C91" s="117">
        <f>'1_kiadások önk'!C91+'1_kiadások kv szerv'!C92</f>
        <v>0</v>
      </c>
      <c r="D91" s="117">
        <f>'1_kiadások önk'!D91+'1_kiadások kv szerv'!D92</f>
        <v>0</v>
      </c>
      <c r="E91" s="117">
        <f>'1_kiadások önk'!E91+'1_kiadások kv szerv'!E92</f>
        <v>0</v>
      </c>
      <c r="F91" s="28">
        <f>'1_kiadások önk'!F91+'1_kiadások kv szerv'!F92</f>
        <v>0</v>
      </c>
      <c r="G91" s="28">
        <f>'1_kiadások önk'!G91+'1_kiadások kv szerv'!G92</f>
        <v>0</v>
      </c>
      <c r="H91" s="28">
        <f>'1_kiadások önk'!H91+'1_kiadások kv szerv'!H92</f>
        <v>0</v>
      </c>
      <c r="I91" s="28">
        <f>'1_kiadások önk'!I91+'1_kiadások kv szerv'!I92</f>
        <v>0</v>
      </c>
      <c r="J91" s="28">
        <f>'1_kiadások önk'!J91+'1_kiadások kv szerv'!J92</f>
        <v>0</v>
      </c>
      <c r="K91" s="28">
        <f>'1_kiadások önk'!K91+'1_kiadások kv szerv'!K92</f>
        <v>0</v>
      </c>
      <c r="L91" s="117">
        <f>'1_kiadások önk'!L91+'1_kiadások kv szerv'!L92</f>
        <v>0</v>
      </c>
      <c r="M91" s="117">
        <f>'1_kiadások önk'!M91+'1_kiadások kv szerv'!M92</f>
        <v>0</v>
      </c>
      <c r="N91" s="117">
        <f>'1_kiadások önk'!N91+'1_kiadások kv szerv'!N92</f>
        <v>0</v>
      </c>
    </row>
    <row r="92" spans="1:14" x14ac:dyDescent="0.3">
      <c r="A92" s="13" t="s">
        <v>376</v>
      </c>
      <c r="B92" s="28" t="s">
        <v>162</v>
      </c>
      <c r="C92" s="117">
        <f>'1_kiadások önk'!C92+'1_kiadások kv szerv'!C93</f>
        <v>0</v>
      </c>
      <c r="D92" s="117">
        <f>'1_kiadások önk'!D92+'1_kiadások kv szerv'!D93</f>
        <v>0</v>
      </c>
      <c r="E92" s="117">
        <f>'1_kiadások önk'!E92+'1_kiadások kv szerv'!E93</f>
        <v>0</v>
      </c>
      <c r="F92" s="28">
        <f>'1_kiadások önk'!F92+'1_kiadások kv szerv'!F93</f>
        <v>0</v>
      </c>
      <c r="G92" s="28">
        <f>'1_kiadások önk'!G92+'1_kiadások kv szerv'!G93</f>
        <v>0</v>
      </c>
      <c r="H92" s="28">
        <f>'1_kiadások önk'!H92+'1_kiadások kv szerv'!H93</f>
        <v>0</v>
      </c>
      <c r="I92" s="28">
        <f>'1_kiadások önk'!I92+'1_kiadások kv szerv'!I93</f>
        <v>0</v>
      </c>
      <c r="J92" s="28">
        <f>'1_kiadások önk'!J92+'1_kiadások kv szerv'!J93</f>
        <v>0</v>
      </c>
      <c r="K92" s="28">
        <f>'1_kiadások önk'!K92+'1_kiadások kv szerv'!K93</f>
        <v>0</v>
      </c>
      <c r="L92" s="117">
        <f>'1_kiadások önk'!L92+'1_kiadások kv szerv'!L93</f>
        <v>0</v>
      </c>
      <c r="M92" s="117">
        <f>'1_kiadások önk'!M92+'1_kiadások kv szerv'!M93</f>
        <v>0</v>
      </c>
      <c r="N92" s="117">
        <f>'1_kiadások önk'!N92+'1_kiadások kv szerv'!N93</f>
        <v>0</v>
      </c>
    </row>
    <row r="93" spans="1:14" ht="26.4" x14ac:dyDescent="0.3">
      <c r="A93" s="13" t="s">
        <v>377</v>
      </c>
      <c r="B93" s="28" t="s">
        <v>163</v>
      </c>
      <c r="C93" s="117">
        <f>'1_kiadások önk'!C93+'1_kiadások kv szerv'!C94</f>
        <v>0</v>
      </c>
      <c r="D93" s="117">
        <f>'1_kiadások önk'!D93+'1_kiadások kv szerv'!D94</f>
        <v>0</v>
      </c>
      <c r="E93" s="117">
        <f>'1_kiadások önk'!E93+'1_kiadások kv szerv'!E94</f>
        <v>0</v>
      </c>
      <c r="F93" s="28">
        <f>'1_kiadások önk'!F93+'1_kiadások kv szerv'!F94</f>
        <v>0</v>
      </c>
      <c r="G93" s="28">
        <f>'1_kiadások önk'!G93+'1_kiadások kv szerv'!G94</f>
        <v>0</v>
      </c>
      <c r="H93" s="28">
        <f>'1_kiadások önk'!H93+'1_kiadások kv szerv'!H94</f>
        <v>0</v>
      </c>
      <c r="I93" s="28">
        <f>'1_kiadások önk'!I93+'1_kiadások kv szerv'!I94</f>
        <v>0</v>
      </c>
      <c r="J93" s="28">
        <f>'1_kiadások önk'!J93+'1_kiadások kv szerv'!J94</f>
        <v>0</v>
      </c>
      <c r="K93" s="28">
        <f>'1_kiadások önk'!K93+'1_kiadások kv szerv'!K94</f>
        <v>0</v>
      </c>
      <c r="L93" s="117">
        <f>'1_kiadások önk'!L93+'1_kiadások kv szerv'!L94</f>
        <v>0</v>
      </c>
      <c r="M93" s="117">
        <f>'1_kiadások önk'!M93+'1_kiadások kv szerv'!M94</f>
        <v>0</v>
      </c>
      <c r="N93" s="117">
        <f>'1_kiadások önk'!N93+'1_kiadások kv szerv'!N94</f>
        <v>0</v>
      </c>
    </row>
    <row r="94" spans="1:14" ht="26.4" x14ac:dyDescent="0.3">
      <c r="A94" s="13" t="s">
        <v>378</v>
      </c>
      <c r="B94" s="28" t="s">
        <v>164</v>
      </c>
      <c r="C94" s="117">
        <f>'1_kiadások önk'!C94+'1_kiadások kv szerv'!C95</f>
        <v>0</v>
      </c>
      <c r="D94" s="117">
        <f>'1_kiadások önk'!D94+'1_kiadások kv szerv'!D95</f>
        <v>0</v>
      </c>
      <c r="E94" s="117">
        <f>'1_kiadások önk'!E94+'1_kiadások kv szerv'!E95</f>
        <v>0</v>
      </c>
      <c r="F94" s="28">
        <f>'1_kiadások önk'!F94+'1_kiadások kv szerv'!F95</f>
        <v>0</v>
      </c>
      <c r="G94" s="28">
        <f>'1_kiadások önk'!G94+'1_kiadások kv szerv'!G95</f>
        <v>0</v>
      </c>
      <c r="H94" s="28">
        <f>'1_kiadások önk'!H94+'1_kiadások kv szerv'!H95</f>
        <v>0</v>
      </c>
      <c r="I94" s="28">
        <f>'1_kiadások önk'!I94+'1_kiadások kv szerv'!I95</f>
        <v>0</v>
      </c>
      <c r="J94" s="28">
        <f>'1_kiadások önk'!J94+'1_kiadások kv szerv'!J95</f>
        <v>0</v>
      </c>
      <c r="K94" s="28">
        <f>'1_kiadások önk'!K94+'1_kiadások kv szerv'!K95</f>
        <v>0</v>
      </c>
      <c r="L94" s="117">
        <f>'1_kiadások önk'!L94+'1_kiadások kv szerv'!L95</f>
        <v>0</v>
      </c>
      <c r="M94" s="117">
        <f>'1_kiadások önk'!M94+'1_kiadások kv szerv'!M95</f>
        <v>0</v>
      </c>
      <c r="N94" s="117">
        <f>'1_kiadások önk'!N94+'1_kiadások kv szerv'!N95</f>
        <v>0</v>
      </c>
    </row>
    <row r="95" spans="1:14" x14ac:dyDescent="0.3">
      <c r="A95" s="13" t="s">
        <v>165</v>
      </c>
      <c r="B95" s="28" t="s">
        <v>166</v>
      </c>
      <c r="C95" s="117">
        <f>'1_kiadások önk'!C95+'1_kiadások kv szerv'!C96</f>
        <v>0</v>
      </c>
      <c r="D95" s="117">
        <f>'1_kiadások önk'!D95+'1_kiadások kv szerv'!D96</f>
        <v>0</v>
      </c>
      <c r="E95" s="117">
        <f>'1_kiadások önk'!E95+'1_kiadások kv szerv'!E96</f>
        <v>0</v>
      </c>
      <c r="F95" s="28">
        <f>'1_kiadások önk'!F95+'1_kiadások kv szerv'!F96</f>
        <v>0</v>
      </c>
      <c r="G95" s="28">
        <f>'1_kiadások önk'!G95+'1_kiadások kv szerv'!G96</f>
        <v>0</v>
      </c>
      <c r="H95" s="28">
        <f>'1_kiadások önk'!H95+'1_kiadások kv szerv'!H96</f>
        <v>0</v>
      </c>
      <c r="I95" s="28">
        <f>'1_kiadások önk'!I95+'1_kiadások kv szerv'!I96</f>
        <v>0</v>
      </c>
      <c r="J95" s="28">
        <f>'1_kiadások önk'!J95+'1_kiadások kv szerv'!J96</f>
        <v>0</v>
      </c>
      <c r="K95" s="28">
        <f>'1_kiadások önk'!K95+'1_kiadások kv szerv'!K96</f>
        <v>0</v>
      </c>
      <c r="L95" s="117">
        <f>'1_kiadások önk'!L95+'1_kiadások kv szerv'!L96</f>
        <v>0</v>
      </c>
      <c r="M95" s="117">
        <f>'1_kiadások önk'!M95+'1_kiadások kv szerv'!M96</f>
        <v>0</v>
      </c>
      <c r="N95" s="117">
        <f>'1_kiadások önk'!N95+'1_kiadások kv szerv'!N96</f>
        <v>0</v>
      </c>
    </row>
    <row r="96" spans="1:14" x14ac:dyDescent="0.3">
      <c r="A96" s="13" t="s">
        <v>379</v>
      </c>
      <c r="B96" s="28" t="s">
        <v>167</v>
      </c>
      <c r="C96" s="117">
        <f>'1_kiadások önk'!C96+'1_kiadások kv szerv'!C97</f>
        <v>0</v>
      </c>
      <c r="D96" s="117">
        <f>'1_kiadások önk'!D96+'1_kiadások kv szerv'!D97</f>
        <v>0</v>
      </c>
      <c r="E96" s="117">
        <f>'1_kiadások önk'!E96+'1_kiadások kv szerv'!E97</f>
        <v>0</v>
      </c>
      <c r="F96" s="28">
        <f>'1_kiadások önk'!F96+'1_kiadások kv szerv'!F97</f>
        <v>0</v>
      </c>
      <c r="G96" s="28">
        <f>'1_kiadások önk'!G96+'1_kiadások kv szerv'!G97</f>
        <v>0</v>
      </c>
      <c r="H96" s="28">
        <f>'1_kiadások önk'!H96+'1_kiadások kv szerv'!H97</f>
        <v>0</v>
      </c>
      <c r="I96" s="28">
        <f>'1_kiadások önk'!I96+'1_kiadások kv szerv'!I97</f>
        <v>0</v>
      </c>
      <c r="J96" s="28">
        <f>'1_kiadások önk'!J96+'1_kiadások kv szerv'!J97</f>
        <v>0</v>
      </c>
      <c r="K96" s="28">
        <f>'1_kiadások önk'!K96+'1_kiadások kv szerv'!K97</f>
        <v>0</v>
      </c>
      <c r="L96" s="117">
        <f>'1_kiadások önk'!L96+'1_kiadások kv szerv'!L97</f>
        <v>0</v>
      </c>
      <c r="M96" s="117">
        <f>'1_kiadások önk'!M96+'1_kiadások kv szerv'!M97</f>
        <v>0</v>
      </c>
      <c r="N96" s="117">
        <f>'1_kiadások önk'!N96+'1_kiadások kv szerv'!N97</f>
        <v>0</v>
      </c>
    </row>
    <row r="97" spans="1:31" x14ac:dyDescent="0.3">
      <c r="A97" s="39" t="s">
        <v>344</v>
      </c>
      <c r="B97" s="42" t="s">
        <v>168</v>
      </c>
      <c r="C97" s="121">
        <f>'1_kiadások önk'!C97+'1_kiadások kv szerv'!C98</f>
        <v>0</v>
      </c>
      <c r="D97" s="121">
        <f>'1_kiadások önk'!D97+'1_kiadások kv szerv'!D98</f>
        <v>0</v>
      </c>
      <c r="E97" s="121">
        <f>'1_kiadások önk'!E97+'1_kiadások kv szerv'!E98</f>
        <v>0</v>
      </c>
      <c r="F97" s="42">
        <f>'1_kiadások önk'!F97+'1_kiadások kv szerv'!F98</f>
        <v>0</v>
      </c>
      <c r="G97" s="42">
        <f>'1_kiadások önk'!G97+'1_kiadások kv szerv'!G98</f>
        <v>0</v>
      </c>
      <c r="H97" s="42">
        <f>'1_kiadások önk'!H97+'1_kiadások kv szerv'!H98</f>
        <v>0</v>
      </c>
      <c r="I97" s="42">
        <f>'1_kiadások önk'!I97+'1_kiadások kv szerv'!I98</f>
        <v>0</v>
      </c>
      <c r="J97" s="42">
        <f>'1_kiadások önk'!J97+'1_kiadások kv szerv'!J98</f>
        <v>0</v>
      </c>
      <c r="K97" s="42">
        <f>'1_kiadások önk'!K97+'1_kiadások kv szerv'!K98</f>
        <v>0</v>
      </c>
      <c r="L97" s="121">
        <f>'1_kiadások önk'!L97+'1_kiadások kv szerv'!L98</f>
        <v>0</v>
      </c>
      <c r="M97" s="121">
        <f>'1_kiadások önk'!M97+'1_kiadások kv szerv'!M98</f>
        <v>0</v>
      </c>
      <c r="N97" s="121">
        <f>'1_kiadások önk'!N97+'1_kiadások kv szerv'!N98</f>
        <v>0</v>
      </c>
    </row>
    <row r="98" spans="1:31" ht="15.6" x14ac:dyDescent="0.3">
      <c r="A98" s="60" t="s">
        <v>493</v>
      </c>
      <c r="B98" s="61"/>
      <c r="C98" s="123">
        <f>'1_kiadások önk'!C98+'1_kiadások kv szerv'!C99</f>
        <v>168190568</v>
      </c>
      <c r="D98" s="123">
        <f>'1_kiadások önk'!D98+'1_kiadások kv szerv'!D99</f>
        <v>137597568</v>
      </c>
      <c r="E98" s="123">
        <f>'1_kiadások önk'!E98+'1_kiadások kv szerv'!E99</f>
        <v>137494837</v>
      </c>
      <c r="F98" s="61">
        <f>'1_kiadások önk'!F98+'1_kiadások kv szerv'!F99</f>
        <v>0</v>
      </c>
      <c r="G98" s="61">
        <f>'1_kiadások önk'!G98+'1_kiadások kv szerv'!G99</f>
        <v>0</v>
      </c>
      <c r="H98" s="61">
        <f>'1_kiadások önk'!H98+'1_kiadások kv szerv'!H99</f>
        <v>0</v>
      </c>
      <c r="I98" s="61">
        <f>'1_kiadások önk'!I98+'1_kiadások kv szerv'!I99</f>
        <v>0</v>
      </c>
      <c r="J98" s="61">
        <f>'1_kiadások önk'!J98+'1_kiadások kv szerv'!J99</f>
        <v>0</v>
      </c>
      <c r="K98" s="61">
        <f>'1_kiadások önk'!K98+'1_kiadások kv szerv'!K99</f>
        <v>0</v>
      </c>
      <c r="L98" s="123">
        <f>'1_kiadások önk'!L98+'1_kiadások kv szerv'!L99</f>
        <v>168190568</v>
      </c>
      <c r="M98" s="123">
        <f>'1_kiadások önk'!M98+'1_kiadások kv szerv'!M99</f>
        <v>137597568</v>
      </c>
      <c r="N98" s="123">
        <f>'1_kiadások önk'!N98+'1_kiadások kv szerv'!N99</f>
        <v>137494837</v>
      </c>
    </row>
    <row r="99" spans="1:31" ht="15.6" x14ac:dyDescent="0.3">
      <c r="A99" s="64" t="s">
        <v>387</v>
      </c>
      <c r="B99" s="65" t="s">
        <v>169</v>
      </c>
      <c r="C99" s="211">
        <f>'1_kiadások önk'!C99+'1_kiadások kv szerv'!C100</f>
        <v>321005850</v>
      </c>
      <c r="D99" s="211">
        <f>'1_kiadások önk'!D99+'1_kiadások kv szerv'!D100</f>
        <v>317557842</v>
      </c>
      <c r="E99" s="211">
        <f>'1_kiadások önk'!E99+'1_kiadások kv szerv'!E100</f>
        <v>236941332</v>
      </c>
      <c r="F99" s="65">
        <f>'1_kiadások önk'!F99+'1_kiadások kv szerv'!F100</f>
        <v>0</v>
      </c>
      <c r="G99" s="65">
        <f>'1_kiadások önk'!G99+'1_kiadások kv szerv'!G100</f>
        <v>0</v>
      </c>
      <c r="H99" s="65">
        <f>'1_kiadások önk'!H99+'1_kiadások kv szerv'!H100</f>
        <v>0</v>
      </c>
      <c r="I99" s="65">
        <f>'1_kiadások önk'!I99+'1_kiadások kv szerv'!I100</f>
        <v>0</v>
      </c>
      <c r="J99" s="65">
        <f>'1_kiadások önk'!J99+'1_kiadások kv szerv'!J100</f>
        <v>0</v>
      </c>
      <c r="K99" s="65">
        <f>'1_kiadások önk'!K99+'1_kiadások kv szerv'!K100</f>
        <v>0</v>
      </c>
      <c r="L99" s="211">
        <f>'1_kiadások önk'!L99+'1_kiadások kv szerv'!L100</f>
        <v>321005850</v>
      </c>
      <c r="M99" s="211">
        <f>'1_kiadások önk'!M99+'1_kiadások kv szerv'!M100</f>
        <v>317557842</v>
      </c>
      <c r="N99" s="211">
        <f>'1_kiadások önk'!N99+'1_kiadások kv szerv'!N100</f>
        <v>236941332</v>
      </c>
    </row>
    <row r="100" spans="1:31" x14ac:dyDescent="0.3">
      <c r="A100" s="13" t="s">
        <v>380</v>
      </c>
      <c r="B100" s="5" t="s">
        <v>170</v>
      </c>
      <c r="C100" s="125">
        <f>'1_kiadások önk'!C100+'1_kiadások kv szerv'!C101</f>
        <v>0</v>
      </c>
      <c r="D100" s="125">
        <f>'1_kiadások önk'!D100+'1_kiadások kv szerv'!D101</f>
        <v>0</v>
      </c>
      <c r="E100" s="125">
        <f>'1_kiadások önk'!E100+'1_kiadások kv szerv'!E101</f>
        <v>0</v>
      </c>
      <c r="F100" s="5">
        <f>'1_kiadások önk'!F100+'1_kiadások kv szerv'!F101</f>
        <v>0</v>
      </c>
      <c r="G100" s="5">
        <f>'1_kiadások önk'!G100+'1_kiadások kv szerv'!G101</f>
        <v>0</v>
      </c>
      <c r="H100" s="5">
        <f>'1_kiadások önk'!H100+'1_kiadások kv szerv'!H101</f>
        <v>0</v>
      </c>
      <c r="I100" s="5">
        <f>'1_kiadások önk'!I100+'1_kiadások kv szerv'!I101</f>
        <v>0</v>
      </c>
      <c r="J100" s="5">
        <f>'1_kiadások önk'!J100+'1_kiadások kv szerv'!J101</f>
        <v>0</v>
      </c>
      <c r="K100" s="5">
        <f>'1_kiadások önk'!K100+'1_kiadások kv szerv'!K101</f>
        <v>0</v>
      </c>
      <c r="L100" s="125">
        <f>'1_kiadások önk'!L100+'1_kiadások kv szerv'!L101</f>
        <v>0</v>
      </c>
      <c r="M100" s="125">
        <f>'1_kiadások önk'!M100+'1_kiadások kv szerv'!M101</f>
        <v>0</v>
      </c>
      <c r="N100" s="125">
        <f>'1_kiadások önk'!N100+'1_kiadások kv szerv'!N101</f>
        <v>0</v>
      </c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  <c r="AC100" s="20"/>
      <c r="AD100" s="21"/>
      <c r="AE100" s="21"/>
    </row>
    <row r="101" spans="1:31" x14ac:dyDescent="0.3">
      <c r="A101" s="13" t="s">
        <v>171</v>
      </c>
      <c r="B101" s="5" t="s">
        <v>172</v>
      </c>
      <c r="C101" s="125">
        <f>'1_kiadások önk'!C101+'1_kiadások kv szerv'!C102</f>
        <v>0</v>
      </c>
      <c r="D101" s="125">
        <f>'1_kiadások önk'!D101+'1_kiadások kv szerv'!D102</f>
        <v>0</v>
      </c>
      <c r="E101" s="125">
        <f>'1_kiadások önk'!E101+'1_kiadások kv szerv'!E102</f>
        <v>0</v>
      </c>
      <c r="F101" s="5">
        <f>'1_kiadások önk'!F101+'1_kiadások kv szerv'!F102</f>
        <v>0</v>
      </c>
      <c r="G101" s="5">
        <f>'1_kiadások önk'!G101+'1_kiadások kv szerv'!G102</f>
        <v>0</v>
      </c>
      <c r="H101" s="5">
        <f>'1_kiadások önk'!H101+'1_kiadások kv szerv'!H102</f>
        <v>0</v>
      </c>
      <c r="I101" s="5">
        <f>'1_kiadások önk'!I101+'1_kiadások kv szerv'!I102</f>
        <v>0</v>
      </c>
      <c r="J101" s="5">
        <f>'1_kiadások önk'!J101+'1_kiadások kv szerv'!J102</f>
        <v>0</v>
      </c>
      <c r="K101" s="5">
        <f>'1_kiadások önk'!K101+'1_kiadások kv szerv'!K102</f>
        <v>0</v>
      </c>
      <c r="L101" s="125">
        <f>'1_kiadások önk'!L101+'1_kiadások kv szerv'!L102</f>
        <v>0</v>
      </c>
      <c r="M101" s="125">
        <f>'1_kiadások önk'!M101+'1_kiadások kv szerv'!M102</f>
        <v>0</v>
      </c>
      <c r="N101" s="125">
        <f>'1_kiadások önk'!N101+'1_kiadások kv szerv'!N102</f>
        <v>0</v>
      </c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  <c r="AC101" s="20"/>
      <c r="AD101" s="21"/>
      <c r="AE101" s="21"/>
    </row>
    <row r="102" spans="1:31" x14ac:dyDescent="0.3">
      <c r="A102" s="13" t="s">
        <v>381</v>
      </c>
      <c r="B102" s="5" t="s">
        <v>173</v>
      </c>
      <c r="C102" s="125">
        <f>'1_kiadások önk'!C102+'1_kiadások kv szerv'!C103</f>
        <v>0</v>
      </c>
      <c r="D102" s="125">
        <f>'1_kiadások önk'!D102+'1_kiadások kv szerv'!D103</f>
        <v>0</v>
      </c>
      <c r="E102" s="125">
        <f>'1_kiadások önk'!E102+'1_kiadások kv szerv'!E103</f>
        <v>0</v>
      </c>
      <c r="F102" s="5">
        <f>'1_kiadások önk'!F102+'1_kiadások kv szerv'!F103</f>
        <v>0</v>
      </c>
      <c r="G102" s="5">
        <f>'1_kiadások önk'!G102+'1_kiadások kv szerv'!G103</f>
        <v>0</v>
      </c>
      <c r="H102" s="5">
        <f>'1_kiadások önk'!H102+'1_kiadások kv szerv'!H103</f>
        <v>0</v>
      </c>
      <c r="I102" s="5">
        <f>'1_kiadások önk'!I102+'1_kiadások kv szerv'!I103</f>
        <v>0</v>
      </c>
      <c r="J102" s="5">
        <f>'1_kiadások önk'!J102+'1_kiadások kv szerv'!J103</f>
        <v>0</v>
      </c>
      <c r="K102" s="5">
        <f>'1_kiadások önk'!K102+'1_kiadások kv szerv'!K103</f>
        <v>0</v>
      </c>
      <c r="L102" s="125">
        <f>'1_kiadások önk'!L102+'1_kiadások kv szerv'!L103</f>
        <v>0</v>
      </c>
      <c r="M102" s="125">
        <f>'1_kiadások önk'!M102+'1_kiadások kv szerv'!M103</f>
        <v>0</v>
      </c>
      <c r="N102" s="125">
        <f>'1_kiadások önk'!N102+'1_kiadások kv szerv'!N103</f>
        <v>0</v>
      </c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  <c r="AC102" s="20"/>
      <c r="AD102" s="21"/>
      <c r="AE102" s="21"/>
    </row>
    <row r="103" spans="1:31" x14ac:dyDescent="0.3">
      <c r="A103" s="15" t="s">
        <v>349</v>
      </c>
      <c r="B103" s="7" t="s">
        <v>174</v>
      </c>
      <c r="C103" s="127">
        <f>'1_kiadások önk'!C103+'1_kiadások kv szerv'!C104</f>
        <v>0</v>
      </c>
      <c r="D103" s="127">
        <f>'1_kiadások önk'!D103+'1_kiadások kv szerv'!D104</f>
        <v>0</v>
      </c>
      <c r="E103" s="127">
        <f>'1_kiadások önk'!E103+'1_kiadások kv szerv'!E104</f>
        <v>0</v>
      </c>
      <c r="F103" s="7">
        <f>'1_kiadások önk'!F103+'1_kiadások kv szerv'!F104</f>
        <v>0</v>
      </c>
      <c r="G103" s="7">
        <f>'1_kiadások önk'!G103+'1_kiadások kv szerv'!G104</f>
        <v>0</v>
      </c>
      <c r="H103" s="7">
        <f>'1_kiadások önk'!H103+'1_kiadások kv szerv'!H104</f>
        <v>0</v>
      </c>
      <c r="I103" s="7">
        <f>'1_kiadások önk'!I103+'1_kiadások kv szerv'!I104</f>
        <v>0</v>
      </c>
      <c r="J103" s="7">
        <f>'1_kiadások önk'!J103+'1_kiadások kv szerv'!J104</f>
        <v>0</v>
      </c>
      <c r="K103" s="7">
        <f>'1_kiadások önk'!K103+'1_kiadások kv szerv'!K104</f>
        <v>0</v>
      </c>
      <c r="L103" s="127">
        <f>'1_kiadások önk'!L103+'1_kiadások kv szerv'!L104</f>
        <v>0</v>
      </c>
      <c r="M103" s="127">
        <f>'1_kiadások önk'!M103+'1_kiadások kv szerv'!M104</f>
        <v>0</v>
      </c>
      <c r="N103" s="127">
        <f>'1_kiadások önk'!N103+'1_kiadások kv szerv'!N104</f>
        <v>0</v>
      </c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1"/>
      <c r="AE103" s="21"/>
    </row>
    <row r="104" spans="1:31" x14ac:dyDescent="0.3">
      <c r="A104" s="33" t="s">
        <v>382</v>
      </c>
      <c r="B104" s="5" t="s">
        <v>175</v>
      </c>
      <c r="C104" s="125">
        <f>'1_kiadások önk'!C104+'1_kiadások kv szerv'!C105</f>
        <v>0</v>
      </c>
      <c r="D104" s="125">
        <f>'1_kiadások önk'!D104+'1_kiadások kv szerv'!D105</f>
        <v>0</v>
      </c>
      <c r="E104" s="125">
        <f>'1_kiadások önk'!E104+'1_kiadások kv szerv'!E105</f>
        <v>0</v>
      </c>
      <c r="F104" s="5">
        <f>'1_kiadások önk'!F104+'1_kiadások kv szerv'!F105</f>
        <v>0</v>
      </c>
      <c r="G104" s="5">
        <f>'1_kiadások önk'!G104+'1_kiadások kv szerv'!G105</f>
        <v>0</v>
      </c>
      <c r="H104" s="5">
        <f>'1_kiadások önk'!H104+'1_kiadások kv szerv'!H105</f>
        <v>0</v>
      </c>
      <c r="I104" s="5">
        <f>'1_kiadások önk'!I104+'1_kiadások kv szerv'!I105</f>
        <v>0</v>
      </c>
      <c r="J104" s="5">
        <f>'1_kiadások önk'!J104+'1_kiadások kv szerv'!J105</f>
        <v>0</v>
      </c>
      <c r="K104" s="5">
        <f>'1_kiadások önk'!K104+'1_kiadások kv szerv'!K105</f>
        <v>0</v>
      </c>
      <c r="L104" s="125">
        <f>'1_kiadások önk'!L104+'1_kiadások kv szerv'!L105</f>
        <v>0</v>
      </c>
      <c r="M104" s="125">
        <f>'1_kiadások önk'!M104+'1_kiadások kv szerv'!M105</f>
        <v>0</v>
      </c>
      <c r="N104" s="125">
        <f>'1_kiadások önk'!N104+'1_kiadások kv szerv'!N105</f>
        <v>0</v>
      </c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1"/>
      <c r="AE104" s="21"/>
    </row>
    <row r="105" spans="1:31" x14ac:dyDescent="0.3">
      <c r="A105" s="33" t="s">
        <v>352</v>
      </c>
      <c r="B105" s="5" t="s">
        <v>176</v>
      </c>
      <c r="C105" s="125">
        <f>'1_kiadások önk'!C105+'1_kiadások kv szerv'!C106</f>
        <v>0</v>
      </c>
      <c r="D105" s="125">
        <f>'1_kiadások önk'!D105+'1_kiadások kv szerv'!D106</f>
        <v>0</v>
      </c>
      <c r="E105" s="125">
        <f>'1_kiadások önk'!E105+'1_kiadások kv szerv'!E106</f>
        <v>0</v>
      </c>
      <c r="F105" s="5">
        <f>'1_kiadások önk'!F105+'1_kiadások kv szerv'!F106</f>
        <v>0</v>
      </c>
      <c r="G105" s="5">
        <f>'1_kiadások önk'!G105+'1_kiadások kv szerv'!G106</f>
        <v>0</v>
      </c>
      <c r="H105" s="5">
        <f>'1_kiadások önk'!H105+'1_kiadások kv szerv'!H106</f>
        <v>0</v>
      </c>
      <c r="I105" s="5">
        <f>'1_kiadások önk'!I105+'1_kiadások kv szerv'!I106</f>
        <v>0</v>
      </c>
      <c r="J105" s="5">
        <f>'1_kiadások önk'!J105+'1_kiadások kv szerv'!J106</f>
        <v>0</v>
      </c>
      <c r="K105" s="5">
        <f>'1_kiadások önk'!K105+'1_kiadások kv szerv'!K106</f>
        <v>0</v>
      </c>
      <c r="L105" s="125">
        <f>'1_kiadások önk'!L105+'1_kiadások kv szerv'!L106</f>
        <v>0</v>
      </c>
      <c r="M105" s="125">
        <f>'1_kiadások önk'!M105+'1_kiadások kv szerv'!M106</f>
        <v>0</v>
      </c>
      <c r="N105" s="125">
        <f>'1_kiadások önk'!N105+'1_kiadások kv szerv'!N106</f>
        <v>0</v>
      </c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1"/>
      <c r="AE105" s="21"/>
    </row>
    <row r="106" spans="1:31" x14ac:dyDescent="0.3">
      <c r="A106" s="13" t="s">
        <v>177</v>
      </c>
      <c r="B106" s="5" t="s">
        <v>178</v>
      </c>
      <c r="C106" s="125">
        <f>'1_kiadások önk'!C106+'1_kiadások kv szerv'!C107</f>
        <v>0</v>
      </c>
      <c r="D106" s="125">
        <f>'1_kiadások önk'!D106+'1_kiadások kv szerv'!D107</f>
        <v>0</v>
      </c>
      <c r="E106" s="125">
        <f>'1_kiadások önk'!E106+'1_kiadások kv szerv'!E107</f>
        <v>0</v>
      </c>
      <c r="F106" s="5">
        <f>'1_kiadások önk'!F106+'1_kiadások kv szerv'!F107</f>
        <v>0</v>
      </c>
      <c r="G106" s="5">
        <f>'1_kiadások önk'!G106+'1_kiadások kv szerv'!G107</f>
        <v>0</v>
      </c>
      <c r="H106" s="5">
        <f>'1_kiadások önk'!H106+'1_kiadások kv szerv'!H107</f>
        <v>0</v>
      </c>
      <c r="I106" s="5">
        <f>'1_kiadások önk'!I106+'1_kiadások kv szerv'!I107</f>
        <v>0</v>
      </c>
      <c r="J106" s="5">
        <f>'1_kiadások önk'!J106+'1_kiadások kv szerv'!J107</f>
        <v>0</v>
      </c>
      <c r="K106" s="5">
        <f>'1_kiadások önk'!K106+'1_kiadások kv szerv'!K107</f>
        <v>0</v>
      </c>
      <c r="L106" s="125">
        <f>'1_kiadások önk'!L106+'1_kiadások kv szerv'!L107</f>
        <v>0</v>
      </c>
      <c r="M106" s="125">
        <f>'1_kiadások önk'!M106+'1_kiadások kv szerv'!M107</f>
        <v>0</v>
      </c>
      <c r="N106" s="125">
        <f>'1_kiadások önk'!N106+'1_kiadások kv szerv'!N107</f>
        <v>0</v>
      </c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  <c r="AC106" s="20"/>
      <c r="AD106" s="21"/>
      <c r="AE106" s="21"/>
    </row>
    <row r="107" spans="1:31" x14ac:dyDescent="0.3">
      <c r="A107" s="13" t="s">
        <v>383</v>
      </c>
      <c r="B107" s="5" t="s">
        <v>179</v>
      </c>
      <c r="C107" s="125">
        <f>'1_kiadások önk'!C107+'1_kiadások kv szerv'!C108</f>
        <v>0</v>
      </c>
      <c r="D107" s="125">
        <f>'1_kiadások önk'!D107+'1_kiadások kv szerv'!D108</f>
        <v>0</v>
      </c>
      <c r="E107" s="125">
        <f>'1_kiadások önk'!E107+'1_kiadások kv szerv'!E108</f>
        <v>0</v>
      </c>
      <c r="F107" s="5">
        <f>'1_kiadások önk'!F107+'1_kiadások kv szerv'!F108</f>
        <v>0</v>
      </c>
      <c r="G107" s="5">
        <f>'1_kiadások önk'!G107+'1_kiadások kv szerv'!G108</f>
        <v>0</v>
      </c>
      <c r="H107" s="5">
        <f>'1_kiadások önk'!H107+'1_kiadások kv szerv'!H108</f>
        <v>0</v>
      </c>
      <c r="I107" s="5">
        <f>'1_kiadások önk'!I107+'1_kiadások kv szerv'!I108</f>
        <v>0</v>
      </c>
      <c r="J107" s="5">
        <f>'1_kiadások önk'!J107+'1_kiadások kv szerv'!J108</f>
        <v>0</v>
      </c>
      <c r="K107" s="5">
        <f>'1_kiadások önk'!K107+'1_kiadások kv szerv'!K108</f>
        <v>0</v>
      </c>
      <c r="L107" s="125">
        <f>'1_kiadások önk'!L107+'1_kiadások kv szerv'!L108</f>
        <v>0</v>
      </c>
      <c r="M107" s="125">
        <f>'1_kiadások önk'!M107+'1_kiadások kv szerv'!M108</f>
        <v>0</v>
      </c>
      <c r="N107" s="125">
        <f>'1_kiadások önk'!N107+'1_kiadások kv szerv'!N108</f>
        <v>0</v>
      </c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  <c r="AC107" s="20"/>
      <c r="AD107" s="21"/>
      <c r="AE107" s="21"/>
    </row>
    <row r="108" spans="1:31" x14ac:dyDescent="0.3">
      <c r="A108" s="14" t="s">
        <v>350</v>
      </c>
      <c r="B108" s="7" t="s">
        <v>180</v>
      </c>
      <c r="C108" s="127">
        <f>'1_kiadások önk'!C108+'1_kiadások kv szerv'!C109</f>
        <v>0</v>
      </c>
      <c r="D108" s="127">
        <f>'1_kiadások önk'!D108+'1_kiadások kv szerv'!D109</f>
        <v>0</v>
      </c>
      <c r="E108" s="127">
        <f>'1_kiadások önk'!E108+'1_kiadások kv szerv'!E109</f>
        <v>0</v>
      </c>
      <c r="F108" s="7">
        <f>'1_kiadások önk'!F108+'1_kiadások kv szerv'!F109</f>
        <v>0</v>
      </c>
      <c r="G108" s="7">
        <f>'1_kiadások önk'!G108+'1_kiadások kv szerv'!G109</f>
        <v>0</v>
      </c>
      <c r="H108" s="7">
        <f>'1_kiadások önk'!H108+'1_kiadások kv szerv'!H109</f>
        <v>0</v>
      </c>
      <c r="I108" s="7">
        <f>'1_kiadások önk'!I108+'1_kiadások kv szerv'!I109</f>
        <v>0</v>
      </c>
      <c r="J108" s="7">
        <f>'1_kiadások önk'!J108+'1_kiadások kv szerv'!J109</f>
        <v>0</v>
      </c>
      <c r="K108" s="7">
        <f>'1_kiadások önk'!K108+'1_kiadások kv szerv'!K109</f>
        <v>0</v>
      </c>
      <c r="L108" s="127">
        <f>'1_kiadások önk'!L108+'1_kiadások kv szerv'!L109</f>
        <v>0</v>
      </c>
      <c r="M108" s="127">
        <f>'1_kiadások önk'!M108+'1_kiadások kv szerv'!M109</f>
        <v>0</v>
      </c>
      <c r="N108" s="127">
        <f>'1_kiadások önk'!N108+'1_kiadások kv szerv'!N109</f>
        <v>0</v>
      </c>
      <c r="O108" s="24"/>
      <c r="P108" s="24"/>
      <c r="Q108" s="24"/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1"/>
      <c r="AE108" s="21"/>
    </row>
    <row r="109" spans="1:31" x14ac:dyDescent="0.3">
      <c r="A109" s="33" t="s">
        <v>181</v>
      </c>
      <c r="B109" s="5" t="s">
        <v>182</v>
      </c>
      <c r="C109" s="125">
        <f>'1_kiadások önk'!C109+'1_kiadások kv szerv'!C110</f>
        <v>0</v>
      </c>
      <c r="D109" s="125">
        <f>'1_kiadások önk'!D109+'1_kiadások kv szerv'!D110</f>
        <v>0</v>
      </c>
      <c r="E109" s="125">
        <f>'1_kiadások önk'!E109+'1_kiadások kv szerv'!E110</f>
        <v>0</v>
      </c>
      <c r="F109" s="5">
        <f>'1_kiadások önk'!F109+'1_kiadások kv szerv'!F110</f>
        <v>0</v>
      </c>
      <c r="G109" s="5">
        <f>'1_kiadások önk'!G109+'1_kiadások kv szerv'!G110</f>
        <v>0</v>
      </c>
      <c r="H109" s="5">
        <f>'1_kiadások önk'!H109+'1_kiadások kv szerv'!H110</f>
        <v>0</v>
      </c>
      <c r="I109" s="5">
        <f>'1_kiadások önk'!I109+'1_kiadások kv szerv'!I110</f>
        <v>0</v>
      </c>
      <c r="J109" s="5">
        <f>'1_kiadások önk'!J109+'1_kiadások kv szerv'!J110</f>
        <v>0</v>
      </c>
      <c r="K109" s="5">
        <f>'1_kiadások önk'!K109+'1_kiadások kv szerv'!K110</f>
        <v>0</v>
      </c>
      <c r="L109" s="125">
        <f>'1_kiadások önk'!L109+'1_kiadások kv szerv'!L110</f>
        <v>0</v>
      </c>
      <c r="M109" s="125">
        <f>'1_kiadások önk'!M109+'1_kiadások kv szerv'!M110</f>
        <v>0</v>
      </c>
      <c r="N109" s="125">
        <f>'1_kiadások önk'!N109+'1_kiadások kv szerv'!N110</f>
        <v>0</v>
      </c>
      <c r="O109" s="23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  <c r="AA109" s="23"/>
      <c r="AB109" s="23"/>
      <c r="AC109" s="23"/>
      <c r="AD109" s="21"/>
      <c r="AE109" s="21"/>
    </row>
    <row r="110" spans="1:31" x14ac:dyDescent="0.3">
      <c r="A110" s="33" t="s">
        <v>183</v>
      </c>
      <c r="B110" s="5" t="s">
        <v>184</v>
      </c>
      <c r="C110" s="125">
        <f>'1_kiadások önk'!C110+'1_kiadások kv szerv'!C111</f>
        <v>1710150</v>
      </c>
      <c r="D110" s="125">
        <f>'1_kiadások önk'!D110+'1_kiadások kv szerv'!D111</f>
        <v>1710150</v>
      </c>
      <c r="E110" s="125">
        <f>'1_kiadások önk'!E110+'1_kiadások kv szerv'!E111</f>
        <v>1710150</v>
      </c>
      <c r="F110" s="5">
        <f>'1_kiadások önk'!F110+'1_kiadások kv szerv'!F111</f>
        <v>0</v>
      </c>
      <c r="G110" s="5">
        <f>'1_kiadások önk'!G110+'1_kiadások kv szerv'!G111</f>
        <v>0</v>
      </c>
      <c r="H110" s="5">
        <f>'1_kiadások önk'!H110+'1_kiadások kv szerv'!H111</f>
        <v>0</v>
      </c>
      <c r="I110" s="5">
        <f>'1_kiadások önk'!I110+'1_kiadások kv szerv'!I111</f>
        <v>0</v>
      </c>
      <c r="J110" s="5">
        <f>'1_kiadások önk'!J110+'1_kiadások kv szerv'!J111</f>
        <v>0</v>
      </c>
      <c r="K110" s="5">
        <f>'1_kiadások önk'!K110+'1_kiadások kv szerv'!K111</f>
        <v>0</v>
      </c>
      <c r="L110" s="125">
        <f>'1_kiadások önk'!L110+'1_kiadások kv szerv'!L111</f>
        <v>1710150</v>
      </c>
      <c r="M110" s="125">
        <f>'1_kiadások önk'!M110+'1_kiadások kv szerv'!M111</f>
        <v>1710150</v>
      </c>
      <c r="N110" s="125">
        <f>'1_kiadások önk'!N110+'1_kiadások kv szerv'!N111</f>
        <v>1710150</v>
      </c>
      <c r="O110" s="23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  <c r="AA110" s="23"/>
      <c r="AB110" s="23"/>
      <c r="AC110" s="23"/>
      <c r="AD110" s="21"/>
      <c r="AE110" s="21"/>
    </row>
    <row r="111" spans="1:31" x14ac:dyDescent="0.3">
      <c r="A111" s="14" t="s">
        <v>185</v>
      </c>
      <c r="B111" s="7" t="s">
        <v>186</v>
      </c>
      <c r="C111" s="127">
        <f>'1_kiadások önk'!C111+'1_kiadások kv szerv'!C112</f>
        <v>15330000</v>
      </c>
      <c r="D111" s="127">
        <f>'1_kiadások önk'!D111+'1_kiadások kv szerv'!D112</f>
        <v>16082000</v>
      </c>
      <c r="E111" s="127">
        <f>'1_kiadások önk'!E111+'1_kiadások kv szerv'!E112</f>
        <v>16082000</v>
      </c>
      <c r="F111" s="7">
        <f>'1_kiadások önk'!F111+'1_kiadások kv szerv'!F112</f>
        <v>0</v>
      </c>
      <c r="G111" s="7">
        <f>'1_kiadások önk'!G111+'1_kiadások kv szerv'!G112</f>
        <v>0</v>
      </c>
      <c r="H111" s="7">
        <f>'1_kiadások önk'!H111+'1_kiadások kv szerv'!H112</f>
        <v>0</v>
      </c>
      <c r="I111" s="7">
        <f>'1_kiadások önk'!I111+'1_kiadások kv szerv'!I112</f>
        <v>0</v>
      </c>
      <c r="J111" s="7">
        <f>'1_kiadások önk'!J111+'1_kiadások kv szerv'!J112</f>
        <v>0</v>
      </c>
      <c r="K111" s="7">
        <f>'1_kiadások önk'!K111+'1_kiadások kv szerv'!K112</f>
        <v>0</v>
      </c>
      <c r="L111" s="127">
        <f>'1_kiadások önk'!L111+'1_kiadások kv szerv'!L112</f>
        <v>15330000</v>
      </c>
      <c r="M111" s="127">
        <f>'1_kiadások önk'!M111+'1_kiadások kv szerv'!M112</f>
        <v>16082000</v>
      </c>
      <c r="N111" s="127">
        <f>'1_kiadások önk'!N111+'1_kiadások kv szerv'!N112</f>
        <v>16082000</v>
      </c>
      <c r="O111" s="23"/>
      <c r="P111" s="23"/>
      <c r="Q111" s="23"/>
      <c r="R111" s="23"/>
      <c r="S111" s="23"/>
      <c r="T111" s="23"/>
      <c r="U111" s="23"/>
      <c r="V111" s="23"/>
      <c r="W111" s="23"/>
      <c r="X111" s="23"/>
      <c r="Y111" s="23"/>
      <c r="Z111" s="23"/>
      <c r="AA111" s="23"/>
      <c r="AB111" s="23"/>
      <c r="AC111" s="23"/>
      <c r="AD111" s="21"/>
      <c r="AE111" s="21"/>
    </row>
    <row r="112" spans="1:31" x14ac:dyDescent="0.3">
      <c r="A112" s="33" t="s">
        <v>187</v>
      </c>
      <c r="B112" s="5" t="s">
        <v>188</v>
      </c>
      <c r="C112" s="125">
        <f>'1_kiadások önk'!C112+'1_kiadások kv szerv'!C113</f>
        <v>0</v>
      </c>
      <c r="D112" s="125">
        <f>'1_kiadások önk'!D112+'1_kiadások kv szerv'!D113</f>
        <v>0</v>
      </c>
      <c r="E112" s="125">
        <f>'1_kiadások önk'!E112+'1_kiadások kv szerv'!E113</f>
        <v>0</v>
      </c>
      <c r="F112" s="5">
        <f>'1_kiadások önk'!F112+'1_kiadások kv szerv'!F113</f>
        <v>0</v>
      </c>
      <c r="G112" s="5">
        <f>'1_kiadások önk'!G112+'1_kiadások kv szerv'!G113</f>
        <v>0</v>
      </c>
      <c r="H112" s="5">
        <f>'1_kiadások önk'!H112+'1_kiadások kv szerv'!H113</f>
        <v>0</v>
      </c>
      <c r="I112" s="5">
        <f>'1_kiadások önk'!I112+'1_kiadások kv szerv'!I113</f>
        <v>0</v>
      </c>
      <c r="J112" s="5">
        <f>'1_kiadások önk'!J112+'1_kiadások kv szerv'!J113</f>
        <v>0</v>
      </c>
      <c r="K112" s="5">
        <f>'1_kiadások önk'!K112+'1_kiadások kv szerv'!K113</f>
        <v>0</v>
      </c>
      <c r="L112" s="125">
        <f>'1_kiadások önk'!L112+'1_kiadások kv szerv'!L113</f>
        <v>0</v>
      </c>
      <c r="M112" s="125">
        <f>'1_kiadások önk'!M112+'1_kiadások kv szerv'!M113</f>
        <v>0</v>
      </c>
      <c r="N112" s="125">
        <f>'1_kiadások önk'!N112+'1_kiadások kv szerv'!N113</f>
        <v>0</v>
      </c>
      <c r="O112" s="23"/>
      <c r="P112" s="23"/>
      <c r="Q112" s="23"/>
      <c r="R112" s="23"/>
      <c r="S112" s="23"/>
      <c r="T112" s="23"/>
      <c r="U112" s="23"/>
      <c r="V112" s="23"/>
      <c r="W112" s="23"/>
      <c r="X112" s="23"/>
      <c r="Y112" s="23"/>
      <c r="Z112" s="23"/>
      <c r="AA112" s="23"/>
      <c r="AB112" s="23"/>
      <c r="AC112" s="23"/>
      <c r="AD112" s="21"/>
      <c r="AE112" s="21"/>
    </row>
    <row r="113" spans="1:31" x14ac:dyDescent="0.3">
      <c r="A113" s="33" t="s">
        <v>189</v>
      </c>
      <c r="B113" s="5" t="s">
        <v>190</v>
      </c>
      <c r="C113" s="125">
        <f>'1_kiadások önk'!C113+'1_kiadások kv szerv'!C114</f>
        <v>0</v>
      </c>
      <c r="D113" s="125">
        <f>'1_kiadások önk'!D113+'1_kiadások kv szerv'!D114</f>
        <v>0</v>
      </c>
      <c r="E113" s="125">
        <f>'1_kiadások önk'!E113+'1_kiadások kv szerv'!E114</f>
        <v>0</v>
      </c>
      <c r="F113" s="5">
        <f>'1_kiadások önk'!F113+'1_kiadások kv szerv'!F114</f>
        <v>0</v>
      </c>
      <c r="G113" s="5">
        <f>'1_kiadások önk'!G113+'1_kiadások kv szerv'!G114</f>
        <v>0</v>
      </c>
      <c r="H113" s="5">
        <f>'1_kiadások önk'!H113+'1_kiadások kv szerv'!H114</f>
        <v>0</v>
      </c>
      <c r="I113" s="5">
        <f>'1_kiadások önk'!I113+'1_kiadások kv szerv'!I114</f>
        <v>0</v>
      </c>
      <c r="J113" s="5">
        <f>'1_kiadások önk'!J113+'1_kiadások kv szerv'!J114</f>
        <v>0</v>
      </c>
      <c r="K113" s="5">
        <f>'1_kiadások önk'!K113+'1_kiadások kv szerv'!K114</f>
        <v>0</v>
      </c>
      <c r="L113" s="125">
        <f>'1_kiadások önk'!L113+'1_kiadások kv szerv'!L114</f>
        <v>0</v>
      </c>
      <c r="M113" s="125">
        <f>'1_kiadások önk'!M113+'1_kiadások kv szerv'!M114</f>
        <v>0</v>
      </c>
      <c r="N113" s="125">
        <f>'1_kiadások önk'!N113+'1_kiadások kv szerv'!N114</f>
        <v>0</v>
      </c>
      <c r="O113" s="23"/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1"/>
      <c r="AE113" s="21"/>
    </row>
    <row r="114" spans="1:31" x14ac:dyDescent="0.3">
      <c r="A114" s="33" t="s">
        <v>191</v>
      </c>
      <c r="B114" s="5" t="s">
        <v>192</v>
      </c>
      <c r="C114" s="125">
        <f>'1_kiadások önk'!C114+'1_kiadások kv szerv'!C115</f>
        <v>0</v>
      </c>
      <c r="D114" s="125">
        <f>'1_kiadások önk'!D114+'1_kiadások kv szerv'!D115</f>
        <v>0</v>
      </c>
      <c r="E114" s="125">
        <f>'1_kiadások önk'!E114+'1_kiadások kv szerv'!E115</f>
        <v>0</v>
      </c>
      <c r="F114" s="5">
        <f>'1_kiadások önk'!F114+'1_kiadások kv szerv'!F115</f>
        <v>0</v>
      </c>
      <c r="G114" s="5">
        <f>'1_kiadások önk'!G114+'1_kiadások kv szerv'!G115</f>
        <v>0</v>
      </c>
      <c r="H114" s="5">
        <f>'1_kiadások önk'!H114+'1_kiadások kv szerv'!H115</f>
        <v>0</v>
      </c>
      <c r="I114" s="5">
        <f>'1_kiadások önk'!I114+'1_kiadások kv szerv'!I115</f>
        <v>0</v>
      </c>
      <c r="J114" s="5">
        <f>'1_kiadások önk'!J114+'1_kiadások kv szerv'!J115</f>
        <v>0</v>
      </c>
      <c r="K114" s="5">
        <f>'1_kiadások önk'!K114+'1_kiadások kv szerv'!K115</f>
        <v>0</v>
      </c>
      <c r="L114" s="125">
        <f>'1_kiadások önk'!L114+'1_kiadások kv szerv'!L115</f>
        <v>0</v>
      </c>
      <c r="M114" s="125">
        <f>'1_kiadások önk'!M114+'1_kiadások kv szerv'!M115</f>
        <v>0</v>
      </c>
      <c r="N114" s="125">
        <f>'1_kiadások önk'!N114+'1_kiadások kv szerv'!N115</f>
        <v>0</v>
      </c>
      <c r="O114" s="23"/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1"/>
      <c r="AE114" s="21"/>
    </row>
    <row r="115" spans="1:31" x14ac:dyDescent="0.3">
      <c r="A115" s="34" t="s">
        <v>351</v>
      </c>
      <c r="B115" s="35" t="s">
        <v>193</v>
      </c>
      <c r="C115" s="134">
        <f>'1_kiadások önk'!C115+'1_kiadások kv szerv'!C116</f>
        <v>17040150</v>
      </c>
      <c r="D115" s="134">
        <f>'1_kiadások önk'!D115+'1_kiadások kv szerv'!D116</f>
        <v>17792150</v>
      </c>
      <c r="E115" s="134">
        <f>'1_kiadások önk'!E115+'1_kiadások kv szerv'!E116</f>
        <v>17792150</v>
      </c>
      <c r="F115" s="35">
        <f>'1_kiadások önk'!F115+'1_kiadások kv szerv'!F116</f>
        <v>0</v>
      </c>
      <c r="G115" s="35">
        <f>'1_kiadások önk'!G115+'1_kiadások kv szerv'!G116</f>
        <v>0</v>
      </c>
      <c r="H115" s="35">
        <f>'1_kiadások önk'!H115+'1_kiadások kv szerv'!H116</f>
        <v>0</v>
      </c>
      <c r="I115" s="35">
        <f>'1_kiadások önk'!I115+'1_kiadások kv szerv'!I116</f>
        <v>0</v>
      </c>
      <c r="J115" s="35">
        <f>'1_kiadások önk'!J115+'1_kiadások kv szerv'!J116</f>
        <v>0</v>
      </c>
      <c r="K115" s="35">
        <f>'1_kiadások önk'!K115+'1_kiadások kv szerv'!K116</f>
        <v>0</v>
      </c>
      <c r="L115" s="134">
        <f>'1_kiadások önk'!L115+'1_kiadások kv szerv'!L116</f>
        <v>17040150</v>
      </c>
      <c r="M115" s="134">
        <f>'1_kiadások önk'!M115+'1_kiadások kv szerv'!M116</f>
        <v>17792150</v>
      </c>
      <c r="N115" s="134">
        <f>'1_kiadások önk'!N115+'1_kiadások kv szerv'!N116</f>
        <v>17792150</v>
      </c>
      <c r="O115" s="24"/>
      <c r="P115" s="24"/>
      <c r="Q115" s="24"/>
      <c r="R115" s="24"/>
      <c r="S115" s="24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  <c r="AD115" s="21"/>
      <c r="AE115" s="21"/>
    </row>
    <row r="116" spans="1:31" x14ac:dyDescent="0.3">
      <c r="A116" s="33" t="s">
        <v>194</v>
      </c>
      <c r="B116" s="5" t="s">
        <v>195</v>
      </c>
      <c r="C116" s="125">
        <f>'1_kiadások önk'!C116+'1_kiadások kv szerv'!C117</f>
        <v>0</v>
      </c>
      <c r="D116" s="125">
        <f>'1_kiadások önk'!D116+'1_kiadások kv szerv'!D117</f>
        <v>0</v>
      </c>
      <c r="E116" s="125">
        <f>'1_kiadások önk'!E116+'1_kiadások kv szerv'!E117</f>
        <v>0</v>
      </c>
      <c r="F116" s="5">
        <f>'1_kiadások önk'!F116+'1_kiadások kv szerv'!F117</f>
        <v>0</v>
      </c>
      <c r="G116" s="5">
        <f>'1_kiadások önk'!G116+'1_kiadások kv szerv'!G117</f>
        <v>0</v>
      </c>
      <c r="H116" s="5">
        <f>'1_kiadások önk'!H116+'1_kiadások kv szerv'!H117</f>
        <v>0</v>
      </c>
      <c r="I116" s="5">
        <f>'1_kiadások önk'!I116+'1_kiadások kv szerv'!I117</f>
        <v>0</v>
      </c>
      <c r="J116" s="5">
        <f>'1_kiadások önk'!J116+'1_kiadások kv szerv'!J117</f>
        <v>0</v>
      </c>
      <c r="K116" s="5">
        <f>'1_kiadások önk'!K116+'1_kiadások kv szerv'!K117</f>
        <v>0</v>
      </c>
      <c r="L116" s="125">
        <f>'1_kiadások önk'!L116+'1_kiadások kv szerv'!L117</f>
        <v>0</v>
      </c>
      <c r="M116" s="125">
        <f>'1_kiadások önk'!M116+'1_kiadások kv szerv'!M117</f>
        <v>0</v>
      </c>
      <c r="N116" s="125">
        <f>'1_kiadások önk'!N116+'1_kiadások kv szerv'!N117</f>
        <v>0</v>
      </c>
      <c r="O116" s="23"/>
      <c r="P116" s="23"/>
      <c r="Q116" s="23"/>
      <c r="R116" s="23"/>
      <c r="S116" s="23"/>
      <c r="T116" s="23"/>
      <c r="U116" s="23"/>
      <c r="V116" s="23"/>
      <c r="W116" s="23"/>
      <c r="X116" s="23"/>
      <c r="Y116" s="23"/>
      <c r="Z116" s="23"/>
      <c r="AA116" s="23"/>
      <c r="AB116" s="23"/>
      <c r="AC116" s="23"/>
      <c r="AD116" s="21"/>
      <c r="AE116" s="21"/>
    </row>
    <row r="117" spans="1:31" x14ac:dyDescent="0.3">
      <c r="A117" s="13" t="s">
        <v>196</v>
      </c>
      <c r="B117" s="5" t="s">
        <v>197</v>
      </c>
      <c r="C117" s="125">
        <f>'1_kiadások önk'!C117+'1_kiadások kv szerv'!C118</f>
        <v>0</v>
      </c>
      <c r="D117" s="125">
        <f>'1_kiadások önk'!D117+'1_kiadások kv szerv'!D118</f>
        <v>0</v>
      </c>
      <c r="E117" s="125">
        <f>'1_kiadások önk'!E117+'1_kiadások kv szerv'!E118</f>
        <v>0</v>
      </c>
      <c r="F117" s="5">
        <f>'1_kiadások önk'!F117+'1_kiadások kv szerv'!F118</f>
        <v>0</v>
      </c>
      <c r="G117" s="5">
        <f>'1_kiadások önk'!G117+'1_kiadások kv szerv'!G118</f>
        <v>0</v>
      </c>
      <c r="H117" s="5">
        <f>'1_kiadások önk'!H117+'1_kiadások kv szerv'!H118</f>
        <v>0</v>
      </c>
      <c r="I117" s="5">
        <f>'1_kiadások önk'!I117+'1_kiadások kv szerv'!I118</f>
        <v>0</v>
      </c>
      <c r="J117" s="5">
        <f>'1_kiadások önk'!J117+'1_kiadások kv szerv'!J118</f>
        <v>0</v>
      </c>
      <c r="K117" s="5">
        <f>'1_kiadások önk'!K117+'1_kiadások kv szerv'!K118</f>
        <v>0</v>
      </c>
      <c r="L117" s="125">
        <f>'1_kiadások önk'!L117+'1_kiadások kv szerv'!L118</f>
        <v>0</v>
      </c>
      <c r="M117" s="125">
        <f>'1_kiadások önk'!M117+'1_kiadások kv szerv'!M118</f>
        <v>0</v>
      </c>
      <c r="N117" s="125">
        <f>'1_kiadások önk'!N117+'1_kiadások kv szerv'!N118</f>
        <v>0</v>
      </c>
      <c r="O117" s="20"/>
      <c r="P117" s="20"/>
      <c r="Q117" s="20"/>
      <c r="R117" s="20"/>
      <c r="S117" s="20"/>
      <c r="T117" s="20"/>
      <c r="U117" s="20"/>
      <c r="V117" s="20"/>
      <c r="W117" s="20"/>
      <c r="X117" s="20"/>
      <c r="Y117" s="20"/>
      <c r="Z117" s="20"/>
      <c r="AA117" s="20"/>
      <c r="AB117" s="20"/>
      <c r="AC117" s="20"/>
      <c r="AD117" s="21"/>
      <c r="AE117" s="21"/>
    </row>
    <row r="118" spans="1:31" x14ac:dyDescent="0.3">
      <c r="A118" s="33" t="s">
        <v>384</v>
      </c>
      <c r="B118" s="5" t="s">
        <v>198</v>
      </c>
      <c r="C118" s="125">
        <f>'1_kiadások önk'!C118+'1_kiadások kv szerv'!C119</f>
        <v>0</v>
      </c>
      <c r="D118" s="125">
        <f>'1_kiadások önk'!D118+'1_kiadások kv szerv'!D119</f>
        <v>0</v>
      </c>
      <c r="E118" s="125">
        <f>'1_kiadások önk'!E118+'1_kiadások kv szerv'!E119</f>
        <v>0</v>
      </c>
      <c r="F118" s="5">
        <f>'1_kiadások önk'!F118+'1_kiadások kv szerv'!F119</f>
        <v>0</v>
      </c>
      <c r="G118" s="5">
        <f>'1_kiadások önk'!G118+'1_kiadások kv szerv'!G119</f>
        <v>0</v>
      </c>
      <c r="H118" s="5">
        <f>'1_kiadások önk'!H118+'1_kiadások kv szerv'!H119</f>
        <v>0</v>
      </c>
      <c r="I118" s="5">
        <f>'1_kiadások önk'!I118+'1_kiadások kv szerv'!I119</f>
        <v>0</v>
      </c>
      <c r="J118" s="5">
        <f>'1_kiadások önk'!J118+'1_kiadások kv szerv'!J119</f>
        <v>0</v>
      </c>
      <c r="K118" s="5">
        <f>'1_kiadások önk'!K118+'1_kiadások kv szerv'!K119</f>
        <v>0</v>
      </c>
      <c r="L118" s="125">
        <f>'1_kiadások önk'!L118+'1_kiadások kv szerv'!L119</f>
        <v>0</v>
      </c>
      <c r="M118" s="125">
        <f>'1_kiadások önk'!M118+'1_kiadások kv szerv'!M119</f>
        <v>0</v>
      </c>
      <c r="N118" s="125">
        <f>'1_kiadások önk'!N118+'1_kiadások kv szerv'!N119</f>
        <v>0</v>
      </c>
      <c r="O118" s="23"/>
      <c r="P118" s="23"/>
      <c r="Q118" s="23"/>
      <c r="R118" s="23"/>
      <c r="S118" s="23"/>
      <c r="T118" s="23"/>
      <c r="U118" s="23"/>
      <c r="V118" s="23"/>
      <c r="W118" s="23"/>
      <c r="X118" s="23"/>
      <c r="Y118" s="23"/>
      <c r="Z118" s="23"/>
      <c r="AA118" s="23"/>
      <c r="AB118" s="23"/>
      <c r="AC118" s="23"/>
      <c r="AD118" s="21"/>
      <c r="AE118" s="21"/>
    </row>
    <row r="119" spans="1:31" x14ac:dyDescent="0.3">
      <c r="A119" s="33" t="s">
        <v>353</v>
      </c>
      <c r="B119" s="5" t="s">
        <v>199</v>
      </c>
      <c r="C119" s="125">
        <f>'1_kiadások önk'!C119+'1_kiadások kv szerv'!C120</f>
        <v>0</v>
      </c>
      <c r="D119" s="125">
        <f>'1_kiadások önk'!D119+'1_kiadások kv szerv'!D120</f>
        <v>0</v>
      </c>
      <c r="E119" s="125">
        <f>'1_kiadások önk'!E119+'1_kiadások kv szerv'!E120</f>
        <v>0</v>
      </c>
      <c r="F119" s="5">
        <f>'1_kiadások önk'!F119+'1_kiadások kv szerv'!F120</f>
        <v>0</v>
      </c>
      <c r="G119" s="5">
        <f>'1_kiadások önk'!G119+'1_kiadások kv szerv'!G120</f>
        <v>0</v>
      </c>
      <c r="H119" s="5">
        <f>'1_kiadások önk'!H119+'1_kiadások kv szerv'!H120</f>
        <v>0</v>
      </c>
      <c r="I119" s="5">
        <f>'1_kiadások önk'!I119+'1_kiadások kv szerv'!I120</f>
        <v>0</v>
      </c>
      <c r="J119" s="5">
        <f>'1_kiadások önk'!J119+'1_kiadások kv szerv'!J120</f>
        <v>0</v>
      </c>
      <c r="K119" s="5">
        <f>'1_kiadások önk'!K119+'1_kiadások kv szerv'!K120</f>
        <v>0</v>
      </c>
      <c r="L119" s="125">
        <f>'1_kiadások önk'!L119+'1_kiadások kv szerv'!L120</f>
        <v>0</v>
      </c>
      <c r="M119" s="125">
        <f>'1_kiadások önk'!M119+'1_kiadások kv szerv'!M120</f>
        <v>0</v>
      </c>
      <c r="N119" s="125">
        <f>'1_kiadások önk'!N119+'1_kiadások kv szerv'!N120</f>
        <v>0</v>
      </c>
      <c r="O119" s="23"/>
      <c r="P119" s="23"/>
      <c r="Q119" s="23"/>
      <c r="R119" s="23"/>
      <c r="S119" s="23"/>
      <c r="T119" s="23"/>
      <c r="U119" s="23"/>
      <c r="V119" s="23"/>
      <c r="W119" s="23"/>
      <c r="X119" s="23"/>
      <c r="Y119" s="23"/>
      <c r="Z119" s="23"/>
      <c r="AA119" s="23"/>
      <c r="AB119" s="23"/>
      <c r="AC119" s="23"/>
      <c r="AD119" s="21"/>
      <c r="AE119" s="21"/>
    </row>
    <row r="120" spans="1:31" x14ac:dyDescent="0.3">
      <c r="A120" s="34" t="s">
        <v>354</v>
      </c>
      <c r="B120" s="35" t="s">
        <v>200</v>
      </c>
      <c r="C120" s="134">
        <f>'1_kiadások önk'!C120+'1_kiadások kv szerv'!C121</f>
        <v>0</v>
      </c>
      <c r="D120" s="134">
        <f>'1_kiadások önk'!D120+'1_kiadások kv szerv'!D121</f>
        <v>0</v>
      </c>
      <c r="E120" s="134">
        <f>'1_kiadások önk'!E120+'1_kiadások kv szerv'!E121</f>
        <v>0</v>
      </c>
      <c r="F120" s="35">
        <f>'1_kiadások önk'!F120+'1_kiadások kv szerv'!F121</f>
        <v>0</v>
      </c>
      <c r="G120" s="35">
        <f>'1_kiadások önk'!G120+'1_kiadások kv szerv'!G121</f>
        <v>0</v>
      </c>
      <c r="H120" s="35">
        <f>'1_kiadások önk'!H120+'1_kiadások kv szerv'!H121</f>
        <v>0</v>
      </c>
      <c r="I120" s="35">
        <f>'1_kiadások önk'!I120+'1_kiadások kv szerv'!I121</f>
        <v>0</v>
      </c>
      <c r="J120" s="35">
        <f>'1_kiadások önk'!J120+'1_kiadások kv szerv'!J121</f>
        <v>0</v>
      </c>
      <c r="K120" s="35">
        <f>'1_kiadások önk'!K120+'1_kiadások kv szerv'!K121</f>
        <v>0</v>
      </c>
      <c r="L120" s="134">
        <f>'1_kiadások önk'!L120+'1_kiadások kv szerv'!L121</f>
        <v>0</v>
      </c>
      <c r="M120" s="134">
        <f>'1_kiadások önk'!M120+'1_kiadások kv szerv'!M121</f>
        <v>0</v>
      </c>
      <c r="N120" s="134">
        <f>'1_kiadások önk'!N120+'1_kiadások kv szerv'!N121</f>
        <v>0</v>
      </c>
      <c r="O120" s="24"/>
      <c r="P120" s="24"/>
      <c r="Q120" s="24"/>
      <c r="R120" s="24"/>
      <c r="S120" s="24"/>
      <c r="T120" s="24"/>
      <c r="U120" s="24"/>
      <c r="V120" s="24"/>
      <c r="W120" s="24"/>
      <c r="X120" s="24"/>
      <c r="Y120" s="24"/>
      <c r="Z120" s="24"/>
      <c r="AA120" s="24"/>
      <c r="AB120" s="24"/>
      <c r="AC120" s="24"/>
      <c r="AD120" s="21"/>
      <c r="AE120" s="21"/>
    </row>
    <row r="121" spans="1:31" x14ac:dyDescent="0.3">
      <c r="A121" s="13" t="s">
        <v>201</v>
      </c>
      <c r="B121" s="5" t="s">
        <v>202</v>
      </c>
      <c r="C121" s="125">
        <f>'1_kiadások önk'!C121+'1_kiadások kv szerv'!C122</f>
        <v>0</v>
      </c>
      <c r="D121" s="125">
        <f>'1_kiadások önk'!D121+'1_kiadások kv szerv'!D122</f>
        <v>0</v>
      </c>
      <c r="E121" s="125">
        <f>'1_kiadások önk'!E121+'1_kiadások kv szerv'!E122</f>
        <v>0</v>
      </c>
      <c r="F121" s="5">
        <f>'1_kiadások önk'!F121+'1_kiadások kv szerv'!F122</f>
        <v>0</v>
      </c>
      <c r="G121" s="5">
        <f>'1_kiadások önk'!G121+'1_kiadások kv szerv'!G122</f>
        <v>0</v>
      </c>
      <c r="H121" s="5">
        <f>'1_kiadások önk'!H121+'1_kiadások kv szerv'!H122</f>
        <v>0</v>
      </c>
      <c r="I121" s="5">
        <f>'1_kiadások önk'!I121+'1_kiadások kv szerv'!I122</f>
        <v>0</v>
      </c>
      <c r="J121" s="5">
        <f>'1_kiadások önk'!J121+'1_kiadások kv szerv'!J122</f>
        <v>0</v>
      </c>
      <c r="K121" s="5">
        <f>'1_kiadások önk'!K121+'1_kiadások kv szerv'!K122</f>
        <v>0</v>
      </c>
      <c r="L121" s="125">
        <f>'1_kiadások önk'!L121+'1_kiadások kv szerv'!L122</f>
        <v>0</v>
      </c>
      <c r="M121" s="125">
        <f>'1_kiadások önk'!M121+'1_kiadások kv szerv'!M122</f>
        <v>0</v>
      </c>
      <c r="N121" s="125">
        <f>'1_kiadások önk'!N121+'1_kiadások kv szerv'!N122</f>
        <v>0</v>
      </c>
      <c r="O121" s="20"/>
      <c r="P121" s="20"/>
      <c r="Q121" s="20"/>
      <c r="R121" s="20"/>
      <c r="S121" s="20"/>
      <c r="T121" s="20"/>
      <c r="U121" s="20"/>
      <c r="V121" s="20"/>
      <c r="W121" s="20"/>
      <c r="X121" s="20"/>
      <c r="Y121" s="20"/>
      <c r="Z121" s="20"/>
      <c r="AA121" s="20"/>
      <c r="AB121" s="20"/>
      <c r="AC121" s="20"/>
      <c r="AD121" s="21"/>
      <c r="AE121" s="21"/>
    </row>
    <row r="122" spans="1:31" ht="15.6" x14ac:dyDescent="0.3">
      <c r="A122" s="67" t="s">
        <v>388</v>
      </c>
      <c r="B122" s="68" t="s">
        <v>203</v>
      </c>
      <c r="C122" s="135">
        <f>'1_kiadások önk'!C122+'1_kiadások kv szerv'!C123</f>
        <v>17040150</v>
      </c>
      <c r="D122" s="135">
        <f>'1_kiadások önk'!D122+'1_kiadások kv szerv'!D123</f>
        <v>17792150</v>
      </c>
      <c r="E122" s="135">
        <f>'1_kiadások önk'!E122+'1_kiadások kv szerv'!E123</f>
        <v>17792150</v>
      </c>
      <c r="F122" s="68">
        <f>'1_kiadások önk'!F122+'1_kiadások kv szerv'!F123</f>
        <v>0</v>
      </c>
      <c r="G122" s="68">
        <f>'1_kiadások önk'!G122+'1_kiadások kv szerv'!G123</f>
        <v>0</v>
      </c>
      <c r="H122" s="68">
        <f>'1_kiadások önk'!H122+'1_kiadások kv szerv'!H123</f>
        <v>0</v>
      </c>
      <c r="I122" s="68">
        <f>'1_kiadások önk'!I122+'1_kiadások kv szerv'!I123</f>
        <v>0</v>
      </c>
      <c r="J122" s="68">
        <f>'1_kiadások önk'!J122+'1_kiadások kv szerv'!J123</f>
        <v>0</v>
      </c>
      <c r="K122" s="68">
        <f>'1_kiadások önk'!K122+'1_kiadások kv szerv'!K123</f>
        <v>0</v>
      </c>
      <c r="L122" s="135">
        <f>'1_kiadások önk'!L122+'1_kiadások kv szerv'!L123</f>
        <v>17040150</v>
      </c>
      <c r="M122" s="135">
        <f>'1_kiadások önk'!M122+'1_kiadások kv szerv'!M123</f>
        <v>17792150</v>
      </c>
      <c r="N122" s="135">
        <f>'1_kiadások önk'!N122+'1_kiadások kv szerv'!N123</f>
        <v>17792150</v>
      </c>
      <c r="O122" s="24"/>
      <c r="P122" s="24"/>
      <c r="Q122" s="24"/>
      <c r="R122" s="24"/>
      <c r="S122" s="24"/>
      <c r="T122" s="24"/>
      <c r="U122" s="24"/>
      <c r="V122" s="24"/>
      <c r="W122" s="24"/>
      <c r="X122" s="24"/>
      <c r="Y122" s="24"/>
      <c r="Z122" s="24"/>
      <c r="AA122" s="24"/>
      <c r="AB122" s="24"/>
      <c r="AC122" s="24"/>
      <c r="AD122" s="21"/>
      <c r="AE122" s="21"/>
    </row>
    <row r="123" spans="1:31" ht="15.6" x14ac:dyDescent="0.3">
      <c r="A123" s="76" t="s">
        <v>424</v>
      </c>
      <c r="B123" s="80"/>
      <c r="C123" s="136">
        <f>'1_kiadások önk'!C123+'1_kiadások kv szerv'!C124-C111</f>
        <v>322716000</v>
      </c>
      <c r="D123" s="136">
        <f>'1_kiadások önk'!D123+'1_kiadások kv szerv'!D124-D111</f>
        <v>319267992</v>
      </c>
      <c r="E123" s="136">
        <f>'1_kiadások önk'!E123+'1_kiadások kv szerv'!E124-E111</f>
        <v>238651482</v>
      </c>
      <c r="F123" s="80">
        <f>'1_kiadások önk'!F123+'1_kiadások kv szerv'!F124</f>
        <v>0</v>
      </c>
      <c r="G123" s="80">
        <f>'1_kiadások önk'!G123+'1_kiadások kv szerv'!G124</f>
        <v>0</v>
      </c>
      <c r="H123" s="80">
        <f>'1_kiadások önk'!H123+'1_kiadások kv szerv'!H124</f>
        <v>0</v>
      </c>
      <c r="I123" s="80">
        <f>'1_kiadások önk'!I123+'1_kiadások kv szerv'!I124</f>
        <v>0</v>
      </c>
      <c r="J123" s="80">
        <f>'1_kiadások önk'!J123+'1_kiadások kv szerv'!J124</f>
        <v>0</v>
      </c>
      <c r="K123" s="80">
        <f>'1_kiadások önk'!K123+'1_kiadások kv szerv'!K124</f>
        <v>0</v>
      </c>
      <c r="L123" s="136">
        <f>'1_kiadások önk'!L123+'1_kiadások kv szerv'!L124-L111</f>
        <v>322716000</v>
      </c>
      <c r="M123" s="136">
        <f>'1_kiadások önk'!M123+'1_kiadások kv szerv'!M124-M111</f>
        <v>319267992</v>
      </c>
      <c r="N123" s="136">
        <f>'1_kiadások önk'!N123+'1_kiadások kv szerv'!N124-N111</f>
        <v>238651482</v>
      </c>
      <c r="O123" s="21"/>
      <c r="P123" s="21"/>
      <c r="Q123" s="21"/>
      <c r="R123" s="21"/>
      <c r="S123" s="21"/>
      <c r="T123" s="21"/>
      <c r="U123" s="21"/>
      <c r="V123" s="21"/>
      <c r="W123" s="21"/>
      <c r="X123" s="21"/>
      <c r="Y123" s="21"/>
      <c r="Z123" s="21"/>
      <c r="AA123" s="21"/>
      <c r="AB123" s="21"/>
      <c r="AC123" s="21"/>
      <c r="AD123" s="21"/>
      <c r="AE123" s="21"/>
    </row>
    <row r="124" spans="1:31" x14ac:dyDescent="0.3">
      <c r="B124" s="21"/>
      <c r="C124" s="21"/>
      <c r="D124" s="21"/>
      <c r="E124" s="21"/>
      <c r="F124" s="21"/>
      <c r="G124" s="21"/>
      <c r="H124" s="21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/>
      <c r="Z124" s="21"/>
      <c r="AA124" s="21"/>
      <c r="AB124" s="21"/>
      <c r="AC124" s="21"/>
      <c r="AD124" s="21"/>
      <c r="AE124" s="21"/>
    </row>
    <row r="125" spans="1:31" x14ac:dyDescent="0.3">
      <c r="B125" s="21"/>
      <c r="C125" s="21"/>
      <c r="D125" s="21"/>
      <c r="E125" s="21"/>
      <c r="F125" s="21"/>
      <c r="G125" s="21"/>
      <c r="H125" s="21"/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21"/>
      <c r="Z125" s="21"/>
      <c r="AA125" s="21"/>
      <c r="AB125" s="21"/>
      <c r="AC125" s="21"/>
      <c r="AD125" s="21"/>
      <c r="AE125" s="21"/>
    </row>
    <row r="126" spans="1:31" x14ac:dyDescent="0.3">
      <c r="B126" s="21"/>
      <c r="C126" s="21"/>
      <c r="D126" s="21"/>
      <c r="E126" s="21"/>
      <c r="F126" s="21"/>
      <c r="G126" s="21"/>
      <c r="H126" s="21"/>
      <c r="I126" s="21"/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21"/>
      <c r="Z126" s="21"/>
      <c r="AA126" s="21"/>
      <c r="AB126" s="21"/>
      <c r="AC126" s="21"/>
      <c r="AD126" s="21"/>
      <c r="AE126" s="21"/>
    </row>
    <row r="127" spans="1:31" x14ac:dyDescent="0.3">
      <c r="B127" s="21"/>
      <c r="C127" s="21"/>
      <c r="D127" s="21"/>
      <c r="E127" s="21"/>
      <c r="F127" s="21"/>
      <c r="G127" s="21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  <c r="AA127" s="21"/>
      <c r="AB127" s="21"/>
      <c r="AC127" s="21"/>
      <c r="AD127" s="21"/>
      <c r="AE127" s="21"/>
    </row>
    <row r="128" spans="1:31" x14ac:dyDescent="0.3">
      <c r="B128" s="21"/>
      <c r="C128" s="21"/>
      <c r="D128" s="21"/>
      <c r="E128" s="21"/>
      <c r="F128" s="21"/>
      <c r="G128" s="21"/>
      <c r="H128" s="21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/>
      <c r="Z128" s="21"/>
      <c r="AA128" s="21"/>
      <c r="AB128" s="21"/>
      <c r="AC128" s="21"/>
      <c r="AD128" s="21"/>
      <c r="AE128" s="21"/>
    </row>
    <row r="129" spans="2:31" x14ac:dyDescent="0.3">
      <c r="B129" s="21"/>
      <c r="C129" s="21"/>
      <c r="D129" s="21"/>
      <c r="E129" s="21"/>
      <c r="F129" s="21"/>
      <c r="G129" s="21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/>
      <c r="Z129" s="21"/>
      <c r="AA129" s="21"/>
      <c r="AB129" s="21"/>
      <c r="AC129" s="21"/>
      <c r="AD129" s="21"/>
      <c r="AE129" s="21"/>
    </row>
    <row r="130" spans="2:31" x14ac:dyDescent="0.3">
      <c r="B130" s="21"/>
      <c r="C130" s="21"/>
      <c r="D130" s="21"/>
      <c r="E130" s="21"/>
      <c r="F130" s="21"/>
      <c r="G130" s="21"/>
      <c r="H130" s="21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  <c r="Y130" s="21"/>
      <c r="Z130" s="21"/>
      <c r="AA130" s="21"/>
      <c r="AB130" s="21"/>
      <c r="AC130" s="21"/>
      <c r="AD130" s="21"/>
      <c r="AE130" s="21"/>
    </row>
    <row r="131" spans="2:31" x14ac:dyDescent="0.3">
      <c r="B131" s="21"/>
      <c r="C131" s="21"/>
      <c r="D131" s="21"/>
      <c r="E131" s="21"/>
      <c r="F131" s="21"/>
      <c r="G131" s="21"/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/>
      <c r="Z131" s="21"/>
      <c r="AA131" s="21"/>
      <c r="AB131" s="21"/>
      <c r="AC131" s="21"/>
      <c r="AD131" s="21"/>
      <c r="AE131" s="21"/>
    </row>
    <row r="132" spans="2:31" x14ac:dyDescent="0.3">
      <c r="B132" s="21"/>
      <c r="C132" s="21"/>
      <c r="D132" s="21"/>
      <c r="E132" s="21"/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  <c r="Y132" s="21"/>
      <c r="Z132" s="21"/>
      <c r="AA132" s="21"/>
      <c r="AB132" s="21"/>
      <c r="AC132" s="21"/>
      <c r="AD132" s="21"/>
      <c r="AE132" s="21"/>
    </row>
    <row r="133" spans="2:31" x14ac:dyDescent="0.3">
      <c r="B133" s="21"/>
      <c r="C133" s="21"/>
      <c r="D133" s="21"/>
      <c r="E133" s="21"/>
      <c r="F133" s="21"/>
      <c r="G133" s="21"/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/>
      <c r="Z133" s="21"/>
      <c r="AA133" s="21"/>
      <c r="AB133" s="21"/>
      <c r="AC133" s="21"/>
      <c r="AD133" s="21"/>
      <c r="AE133" s="21"/>
    </row>
    <row r="134" spans="2:31" x14ac:dyDescent="0.3">
      <c r="B134" s="21"/>
      <c r="C134" s="21"/>
      <c r="D134" s="21"/>
      <c r="E134" s="21"/>
      <c r="F134" s="21"/>
      <c r="G134" s="21"/>
      <c r="H134" s="21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/>
      <c r="Z134" s="21"/>
      <c r="AA134" s="21"/>
      <c r="AB134" s="21"/>
      <c r="AC134" s="21"/>
      <c r="AD134" s="21"/>
      <c r="AE134" s="21"/>
    </row>
    <row r="135" spans="2:31" x14ac:dyDescent="0.3">
      <c r="B135" s="21"/>
      <c r="C135" s="21"/>
      <c r="D135" s="21"/>
      <c r="E135" s="21"/>
      <c r="F135" s="21"/>
      <c r="G135" s="21"/>
      <c r="H135" s="21"/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/>
      <c r="Z135" s="21"/>
      <c r="AA135" s="21"/>
      <c r="AB135" s="21"/>
      <c r="AC135" s="21"/>
      <c r="AD135" s="21"/>
      <c r="AE135" s="21"/>
    </row>
    <row r="136" spans="2:31" x14ac:dyDescent="0.3">
      <c r="B136" s="21"/>
      <c r="C136" s="21"/>
      <c r="D136" s="21"/>
      <c r="E136" s="21"/>
      <c r="F136" s="21"/>
      <c r="G136" s="21"/>
      <c r="H136" s="21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/>
      <c r="Z136" s="21"/>
      <c r="AA136" s="21"/>
      <c r="AB136" s="21"/>
      <c r="AC136" s="21"/>
      <c r="AD136" s="21"/>
      <c r="AE136" s="21"/>
    </row>
    <row r="137" spans="2:31" x14ac:dyDescent="0.3">
      <c r="B137" s="21"/>
      <c r="C137" s="21"/>
      <c r="D137" s="21"/>
      <c r="E137" s="21"/>
      <c r="F137" s="21"/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  <c r="AA137" s="21"/>
      <c r="AB137" s="21"/>
      <c r="AC137" s="21"/>
      <c r="AD137" s="21"/>
      <c r="AE137" s="21"/>
    </row>
    <row r="138" spans="2:31" x14ac:dyDescent="0.3">
      <c r="B138" s="21"/>
      <c r="C138" s="21"/>
      <c r="D138" s="21"/>
      <c r="E138" s="21"/>
      <c r="F138" s="21"/>
      <c r="G138" s="21"/>
      <c r="H138" s="21"/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/>
      <c r="Z138" s="21"/>
      <c r="AA138" s="21"/>
      <c r="AB138" s="21"/>
      <c r="AC138" s="21"/>
      <c r="AD138" s="21"/>
      <c r="AE138" s="21"/>
    </row>
    <row r="139" spans="2:31" x14ac:dyDescent="0.3">
      <c r="B139" s="21"/>
      <c r="C139" s="21"/>
      <c r="D139" s="21"/>
      <c r="E139" s="21"/>
      <c r="F139" s="21"/>
      <c r="G139" s="21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/>
      <c r="Z139" s="21"/>
      <c r="AA139" s="21"/>
      <c r="AB139" s="21"/>
      <c r="AC139" s="21"/>
      <c r="AD139" s="21"/>
      <c r="AE139" s="21"/>
    </row>
    <row r="140" spans="2:31" x14ac:dyDescent="0.3">
      <c r="B140" s="21"/>
      <c r="C140" s="21"/>
      <c r="D140" s="21"/>
      <c r="E140" s="21"/>
      <c r="F140" s="21"/>
      <c r="G140" s="21"/>
      <c r="H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  <c r="Z140" s="21"/>
      <c r="AA140" s="21"/>
      <c r="AB140" s="21"/>
      <c r="AC140" s="21"/>
      <c r="AD140" s="21"/>
      <c r="AE140" s="21"/>
    </row>
    <row r="141" spans="2:31" x14ac:dyDescent="0.3">
      <c r="B141" s="21"/>
      <c r="C141" s="21"/>
      <c r="D141" s="21"/>
      <c r="E141" s="21"/>
      <c r="F141" s="21"/>
      <c r="G141" s="21"/>
      <c r="H141" s="21"/>
      <c r="I141" s="21"/>
      <c r="J141" s="21"/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21"/>
      <c r="Y141" s="21"/>
      <c r="Z141" s="21"/>
      <c r="AA141" s="21"/>
      <c r="AB141" s="21"/>
      <c r="AC141" s="21"/>
      <c r="AD141" s="21"/>
      <c r="AE141" s="21"/>
    </row>
    <row r="142" spans="2:31" x14ac:dyDescent="0.3">
      <c r="B142" s="21"/>
      <c r="C142" s="21"/>
      <c r="D142" s="21"/>
      <c r="E142" s="21"/>
      <c r="F142" s="21"/>
      <c r="G142" s="21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/>
      <c r="Z142" s="21"/>
      <c r="AA142" s="21"/>
      <c r="AB142" s="21"/>
      <c r="AC142" s="21"/>
      <c r="AD142" s="21"/>
      <c r="AE142" s="21"/>
    </row>
    <row r="143" spans="2:31" x14ac:dyDescent="0.3">
      <c r="B143" s="21"/>
      <c r="C143" s="21"/>
      <c r="D143" s="21"/>
      <c r="E143" s="21"/>
      <c r="F143" s="21"/>
      <c r="G143" s="21"/>
      <c r="H143" s="21"/>
      <c r="I143" s="21"/>
      <c r="J143" s="21"/>
      <c r="K143" s="21"/>
      <c r="L143" s="21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  <c r="Y143" s="21"/>
      <c r="Z143" s="21"/>
      <c r="AA143" s="21"/>
      <c r="AB143" s="21"/>
      <c r="AC143" s="21"/>
      <c r="AD143" s="21"/>
      <c r="AE143" s="21"/>
    </row>
    <row r="144" spans="2:31" x14ac:dyDescent="0.3">
      <c r="B144" s="21"/>
      <c r="C144" s="21"/>
      <c r="D144" s="21"/>
      <c r="E144" s="21"/>
      <c r="F144" s="21"/>
      <c r="G144" s="21"/>
      <c r="H144" s="21"/>
      <c r="I144" s="21"/>
      <c r="J144" s="21"/>
      <c r="K144" s="21"/>
      <c r="L144" s="21"/>
      <c r="M144" s="21"/>
      <c r="N144" s="21"/>
      <c r="O144" s="21"/>
      <c r="P144" s="21"/>
      <c r="Q144" s="21"/>
      <c r="R144" s="21"/>
      <c r="S144" s="21"/>
      <c r="T144" s="21"/>
      <c r="U144" s="21"/>
      <c r="V144" s="21"/>
      <c r="W144" s="21"/>
      <c r="X144" s="21"/>
      <c r="Y144" s="21"/>
      <c r="Z144" s="21"/>
      <c r="AA144" s="21"/>
      <c r="AB144" s="21"/>
      <c r="AC144" s="21"/>
      <c r="AD144" s="21"/>
      <c r="AE144" s="21"/>
    </row>
    <row r="145" spans="2:31" x14ac:dyDescent="0.3">
      <c r="B145" s="21"/>
      <c r="C145" s="21"/>
      <c r="D145" s="21"/>
      <c r="E145" s="21"/>
      <c r="F145" s="21"/>
      <c r="G145" s="21"/>
      <c r="H145" s="21"/>
      <c r="I145" s="21"/>
      <c r="J145" s="21"/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  <c r="Y145" s="21"/>
      <c r="Z145" s="21"/>
      <c r="AA145" s="21"/>
      <c r="AB145" s="21"/>
      <c r="AC145" s="21"/>
      <c r="AD145" s="21"/>
      <c r="AE145" s="21"/>
    </row>
    <row r="146" spans="2:31" x14ac:dyDescent="0.3">
      <c r="B146" s="21"/>
      <c r="C146" s="21"/>
      <c r="D146" s="21"/>
      <c r="E146" s="21"/>
      <c r="F146" s="21"/>
      <c r="G146" s="21"/>
      <c r="H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/>
      <c r="Z146" s="21"/>
      <c r="AA146" s="21"/>
      <c r="AB146" s="21"/>
      <c r="AC146" s="21"/>
      <c r="AD146" s="21"/>
      <c r="AE146" s="21"/>
    </row>
    <row r="147" spans="2:31" x14ac:dyDescent="0.3">
      <c r="B147" s="21"/>
      <c r="C147" s="21"/>
      <c r="D147" s="21"/>
      <c r="E147" s="21"/>
      <c r="F147" s="21"/>
      <c r="G147" s="21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  <c r="AA147" s="21"/>
      <c r="AB147" s="21"/>
      <c r="AC147" s="21"/>
      <c r="AD147" s="21"/>
      <c r="AE147" s="21"/>
    </row>
    <row r="148" spans="2:31" x14ac:dyDescent="0.3">
      <c r="B148" s="21"/>
      <c r="C148" s="21"/>
      <c r="D148" s="21"/>
      <c r="E148" s="21"/>
      <c r="F148" s="21"/>
      <c r="G148" s="21"/>
      <c r="H148" s="21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  <c r="Z148" s="21"/>
      <c r="AA148" s="21"/>
      <c r="AB148" s="21"/>
      <c r="AC148" s="21"/>
      <c r="AD148" s="21"/>
      <c r="AE148" s="21"/>
    </row>
    <row r="149" spans="2:31" x14ac:dyDescent="0.3">
      <c r="B149" s="21"/>
      <c r="C149" s="21"/>
      <c r="D149" s="21"/>
      <c r="E149" s="21"/>
      <c r="F149" s="21"/>
      <c r="G149" s="21"/>
      <c r="H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/>
      <c r="Z149" s="21"/>
      <c r="AA149" s="21"/>
      <c r="AB149" s="21"/>
      <c r="AC149" s="21"/>
      <c r="AD149" s="21"/>
      <c r="AE149" s="21"/>
    </row>
    <row r="150" spans="2:31" x14ac:dyDescent="0.3">
      <c r="B150" s="21"/>
      <c r="C150" s="21"/>
      <c r="D150" s="21"/>
      <c r="E150" s="21"/>
      <c r="F150" s="21"/>
      <c r="G150" s="21"/>
      <c r="H150" s="21"/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  <c r="Y150" s="21"/>
      <c r="Z150" s="21"/>
      <c r="AA150" s="21"/>
      <c r="AB150" s="21"/>
      <c r="AC150" s="21"/>
      <c r="AD150" s="21"/>
      <c r="AE150" s="21"/>
    </row>
    <row r="151" spans="2:31" x14ac:dyDescent="0.3">
      <c r="B151" s="21"/>
      <c r="C151" s="21"/>
      <c r="D151" s="21"/>
      <c r="E151" s="21"/>
      <c r="F151" s="21"/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  <c r="Y151" s="21"/>
      <c r="Z151" s="21"/>
      <c r="AA151" s="21"/>
      <c r="AB151" s="21"/>
      <c r="AC151" s="21"/>
      <c r="AD151" s="21"/>
      <c r="AE151" s="21"/>
    </row>
    <row r="152" spans="2:31" x14ac:dyDescent="0.3">
      <c r="B152" s="21"/>
      <c r="C152" s="21"/>
      <c r="D152" s="21"/>
      <c r="E152" s="21"/>
      <c r="F152" s="21"/>
      <c r="G152" s="21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  <c r="Y152" s="21"/>
      <c r="Z152" s="21"/>
      <c r="AA152" s="21"/>
      <c r="AB152" s="21"/>
      <c r="AC152" s="21"/>
      <c r="AD152" s="21"/>
      <c r="AE152" s="21"/>
    </row>
    <row r="153" spans="2:31" x14ac:dyDescent="0.3">
      <c r="B153" s="21"/>
      <c r="C153" s="21"/>
      <c r="D153" s="21"/>
      <c r="E153" s="21"/>
      <c r="F153" s="21"/>
      <c r="G153" s="21"/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/>
      <c r="Z153" s="21"/>
      <c r="AA153" s="21"/>
      <c r="AB153" s="21"/>
      <c r="AC153" s="21"/>
      <c r="AD153" s="21"/>
      <c r="AE153" s="21"/>
    </row>
    <row r="154" spans="2:31" x14ac:dyDescent="0.3">
      <c r="B154" s="21"/>
      <c r="C154" s="21"/>
      <c r="D154" s="21"/>
      <c r="E154" s="21"/>
      <c r="F154" s="21"/>
      <c r="G154" s="21"/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  <c r="Y154" s="21"/>
      <c r="Z154" s="21"/>
      <c r="AA154" s="21"/>
      <c r="AB154" s="21"/>
      <c r="AC154" s="21"/>
      <c r="AD154" s="21"/>
      <c r="AE154" s="21"/>
    </row>
    <row r="155" spans="2:31" x14ac:dyDescent="0.3">
      <c r="B155" s="21"/>
      <c r="C155" s="21"/>
      <c r="D155" s="21"/>
      <c r="E155" s="21"/>
      <c r="F155" s="21"/>
      <c r="G155" s="21"/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W155" s="21"/>
      <c r="X155" s="21"/>
      <c r="Y155" s="21"/>
      <c r="Z155" s="21"/>
      <c r="AA155" s="21"/>
      <c r="AB155" s="21"/>
      <c r="AC155" s="21"/>
      <c r="AD155" s="21"/>
      <c r="AE155" s="21"/>
    </row>
    <row r="156" spans="2:31" x14ac:dyDescent="0.3">
      <c r="B156" s="21"/>
      <c r="C156" s="21"/>
      <c r="D156" s="21"/>
      <c r="E156" s="21"/>
      <c r="F156" s="21"/>
      <c r="G156" s="21"/>
      <c r="H156" s="21"/>
      <c r="I156" s="21"/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  <c r="X156" s="21"/>
      <c r="Y156" s="21"/>
      <c r="Z156" s="21"/>
      <c r="AA156" s="21"/>
      <c r="AB156" s="21"/>
      <c r="AC156" s="21"/>
      <c r="AD156" s="21"/>
      <c r="AE156" s="21"/>
    </row>
    <row r="157" spans="2:31" x14ac:dyDescent="0.3">
      <c r="B157" s="21"/>
      <c r="C157" s="21"/>
      <c r="D157" s="21"/>
      <c r="E157" s="21"/>
      <c r="F157" s="21"/>
      <c r="G157" s="21"/>
      <c r="H157" s="21"/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/>
      <c r="Z157" s="21"/>
      <c r="AA157" s="21"/>
      <c r="AB157" s="21"/>
      <c r="AC157" s="21"/>
      <c r="AD157" s="21"/>
      <c r="AE157" s="21"/>
    </row>
    <row r="158" spans="2:31" x14ac:dyDescent="0.3">
      <c r="B158" s="21"/>
      <c r="C158" s="21"/>
      <c r="D158" s="21"/>
      <c r="E158" s="21"/>
      <c r="F158" s="21"/>
      <c r="G158" s="21"/>
      <c r="H158" s="21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/>
      <c r="W158" s="21"/>
      <c r="X158" s="21"/>
      <c r="Y158" s="21"/>
      <c r="Z158" s="21"/>
      <c r="AA158" s="21"/>
      <c r="AB158" s="21"/>
      <c r="AC158" s="21"/>
      <c r="AD158" s="21"/>
      <c r="AE158" s="21"/>
    </row>
    <row r="159" spans="2:31" x14ac:dyDescent="0.3">
      <c r="B159" s="21"/>
      <c r="C159" s="21"/>
      <c r="D159" s="21"/>
      <c r="E159" s="21"/>
      <c r="F159" s="21"/>
      <c r="G159" s="21"/>
      <c r="H159" s="21"/>
      <c r="I159" s="21"/>
      <c r="J159" s="21"/>
      <c r="K159" s="21"/>
      <c r="L159" s="21"/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W159" s="21"/>
      <c r="X159" s="21"/>
      <c r="Y159" s="21"/>
      <c r="Z159" s="21"/>
      <c r="AA159" s="21"/>
      <c r="AB159" s="21"/>
      <c r="AC159" s="21"/>
      <c r="AD159" s="21"/>
      <c r="AE159" s="21"/>
    </row>
    <row r="160" spans="2:31" x14ac:dyDescent="0.3">
      <c r="B160" s="21"/>
      <c r="C160" s="21"/>
      <c r="D160" s="21"/>
      <c r="E160" s="21"/>
      <c r="F160" s="21"/>
      <c r="G160" s="21"/>
      <c r="H160" s="21"/>
      <c r="I160" s="21"/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/>
      <c r="Y160" s="21"/>
      <c r="Z160" s="21"/>
      <c r="AA160" s="21"/>
      <c r="AB160" s="21"/>
      <c r="AC160" s="21"/>
      <c r="AD160" s="21"/>
      <c r="AE160" s="21"/>
    </row>
    <row r="161" spans="2:31" x14ac:dyDescent="0.3">
      <c r="B161" s="21"/>
      <c r="C161" s="21"/>
      <c r="D161" s="21"/>
      <c r="E161" s="21"/>
      <c r="F161" s="21"/>
      <c r="G161" s="21"/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  <c r="Y161" s="21"/>
      <c r="Z161" s="21"/>
      <c r="AA161" s="21"/>
      <c r="AB161" s="21"/>
      <c r="AC161" s="21"/>
      <c r="AD161" s="21"/>
      <c r="AE161" s="21"/>
    </row>
    <row r="162" spans="2:31" x14ac:dyDescent="0.3">
      <c r="B162" s="21"/>
      <c r="C162" s="21"/>
      <c r="D162" s="21"/>
      <c r="E162" s="21"/>
      <c r="F162" s="21"/>
      <c r="G162" s="21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/>
      <c r="Z162" s="21"/>
      <c r="AA162" s="21"/>
      <c r="AB162" s="21"/>
      <c r="AC162" s="21"/>
      <c r="AD162" s="21"/>
      <c r="AE162" s="21"/>
    </row>
    <row r="163" spans="2:31" x14ac:dyDescent="0.3">
      <c r="B163" s="21"/>
      <c r="C163" s="21"/>
      <c r="D163" s="21"/>
      <c r="E163" s="21"/>
      <c r="F163" s="21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  <c r="X163" s="21"/>
      <c r="Y163" s="21"/>
      <c r="Z163" s="21"/>
      <c r="AA163" s="21"/>
      <c r="AB163" s="21"/>
      <c r="AC163" s="21"/>
      <c r="AD163" s="21"/>
      <c r="AE163" s="21"/>
    </row>
    <row r="164" spans="2:31" x14ac:dyDescent="0.3">
      <c r="B164" s="21"/>
      <c r="C164" s="21"/>
      <c r="D164" s="21"/>
      <c r="E164" s="21"/>
      <c r="F164" s="21"/>
      <c r="G164" s="21"/>
      <c r="H164" s="21"/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  <c r="Y164" s="21"/>
      <c r="Z164" s="21"/>
      <c r="AA164" s="21"/>
      <c r="AB164" s="21"/>
      <c r="AC164" s="21"/>
      <c r="AD164" s="21"/>
      <c r="AE164" s="21"/>
    </row>
    <row r="165" spans="2:31" x14ac:dyDescent="0.3">
      <c r="B165" s="21"/>
      <c r="C165" s="21"/>
      <c r="D165" s="21"/>
      <c r="E165" s="21"/>
      <c r="F165" s="21"/>
      <c r="G165" s="21"/>
      <c r="H165" s="21"/>
      <c r="I165" s="21"/>
      <c r="J165" s="21"/>
      <c r="K165" s="21"/>
      <c r="L165" s="21"/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W165" s="21"/>
      <c r="X165" s="21"/>
      <c r="Y165" s="21"/>
      <c r="Z165" s="21"/>
      <c r="AA165" s="21"/>
      <c r="AB165" s="21"/>
      <c r="AC165" s="21"/>
      <c r="AD165" s="21"/>
      <c r="AE165" s="21"/>
    </row>
    <row r="166" spans="2:31" x14ac:dyDescent="0.3">
      <c r="B166" s="21"/>
      <c r="C166" s="21"/>
      <c r="D166" s="21"/>
      <c r="E166" s="21"/>
      <c r="F166" s="21"/>
      <c r="G166" s="21"/>
      <c r="H166" s="21"/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W166" s="21"/>
      <c r="X166" s="21"/>
      <c r="Y166" s="21"/>
      <c r="Z166" s="21"/>
      <c r="AA166" s="21"/>
      <c r="AB166" s="21"/>
      <c r="AC166" s="21"/>
      <c r="AD166" s="21"/>
      <c r="AE166" s="21"/>
    </row>
    <row r="167" spans="2:31" x14ac:dyDescent="0.3">
      <c r="B167" s="21"/>
      <c r="C167" s="21"/>
      <c r="D167" s="21"/>
      <c r="E167" s="21"/>
      <c r="F167" s="21"/>
      <c r="G167" s="21"/>
      <c r="H167" s="21"/>
      <c r="I167" s="21"/>
      <c r="J167" s="21"/>
      <c r="K167" s="21"/>
      <c r="L167" s="21"/>
      <c r="M167" s="21"/>
      <c r="N167" s="21"/>
      <c r="O167" s="21"/>
      <c r="P167" s="21"/>
      <c r="Q167" s="21"/>
      <c r="R167" s="21"/>
      <c r="S167" s="21"/>
      <c r="T167" s="21"/>
      <c r="U167" s="21"/>
      <c r="V167" s="21"/>
      <c r="W167" s="21"/>
      <c r="X167" s="21"/>
      <c r="Y167" s="21"/>
      <c r="Z167" s="21"/>
      <c r="AA167" s="21"/>
      <c r="AB167" s="21"/>
      <c r="AC167" s="21"/>
      <c r="AD167" s="21"/>
      <c r="AE167" s="21"/>
    </row>
    <row r="168" spans="2:31" x14ac:dyDescent="0.3">
      <c r="B168" s="21"/>
      <c r="C168" s="21"/>
      <c r="D168" s="21"/>
      <c r="E168" s="21"/>
      <c r="F168" s="21"/>
      <c r="G168" s="21"/>
      <c r="H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/>
      <c r="Z168" s="21"/>
      <c r="AA168" s="21"/>
      <c r="AB168" s="21"/>
      <c r="AC168" s="21"/>
      <c r="AD168" s="21"/>
      <c r="AE168" s="21"/>
    </row>
    <row r="169" spans="2:31" x14ac:dyDescent="0.3">
      <c r="B169" s="21"/>
      <c r="C169" s="21"/>
      <c r="D169" s="21"/>
      <c r="E169" s="21"/>
      <c r="F169" s="21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W169" s="21"/>
      <c r="X169" s="21"/>
      <c r="Y169" s="21"/>
      <c r="Z169" s="21"/>
      <c r="AA169" s="21"/>
      <c r="AB169" s="21"/>
      <c r="AC169" s="21"/>
      <c r="AD169" s="21"/>
      <c r="AE169" s="21"/>
    </row>
    <row r="170" spans="2:31" x14ac:dyDescent="0.3">
      <c r="B170" s="21"/>
      <c r="C170" s="21"/>
      <c r="D170" s="21"/>
      <c r="E170" s="21"/>
      <c r="F170" s="21"/>
      <c r="G170" s="21"/>
      <c r="H170" s="21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1"/>
      <c r="T170" s="21"/>
      <c r="U170" s="21"/>
      <c r="V170" s="21"/>
      <c r="W170" s="21"/>
      <c r="X170" s="21"/>
      <c r="Y170" s="21"/>
      <c r="Z170" s="21"/>
      <c r="AA170" s="21"/>
      <c r="AB170" s="21"/>
      <c r="AC170" s="21"/>
      <c r="AD170" s="21"/>
      <c r="AE170" s="21"/>
    </row>
    <row r="171" spans="2:31" x14ac:dyDescent="0.3">
      <c r="B171" s="21"/>
      <c r="C171" s="21"/>
      <c r="D171" s="21"/>
      <c r="E171" s="21"/>
      <c r="F171" s="21"/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  <c r="Y171" s="21"/>
      <c r="Z171" s="21"/>
      <c r="AA171" s="21"/>
      <c r="AB171" s="21"/>
      <c r="AC171" s="21"/>
      <c r="AD171" s="21"/>
      <c r="AE171" s="21"/>
    </row>
    <row r="172" spans="2:31" x14ac:dyDescent="0.3">
      <c r="B172" s="21"/>
      <c r="C172" s="21"/>
      <c r="D172" s="21"/>
      <c r="E172" s="21"/>
      <c r="F172" s="21"/>
      <c r="G172" s="21"/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21"/>
      <c r="S172" s="21"/>
      <c r="T172" s="21"/>
      <c r="U172" s="21"/>
      <c r="V172" s="21"/>
      <c r="W172" s="21"/>
      <c r="X172" s="21"/>
      <c r="Y172" s="21"/>
      <c r="Z172" s="21"/>
      <c r="AA172" s="21"/>
      <c r="AB172" s="21"/>
      <c r="AC172" s="21"/>
      <c r="AD172" s="21"/>
      <c r="AE172" s="21"/>
    </row>
  </sheetData>
  <mergeCells count="8">
    <mergeCell ref="A1:N1"/>
    <mergeCell ref="A2:N2"/>
    <mergeCell ref="A5:A6"/>
    <mergeCell ref="B5:B6"/>
    <mergeCell ref="C5:E5"/>
    <mergeCell ref="F5:H5"/>
    <mergeCell ref="I5:K5"/>
    <mergeCell ref="L5:N5"/>
  </mergeCells>
  <phoneticPr fontId="0" type="noConversion"/>
  <pageMargins left="0.70866141732283472" right="0.70866141732283472" top="0.55118110236220474" bottom="0.51181102362204722" header="0.31496062992125984" footer="0.31496062992125984"/>
  <pageSetup paperSize="9" scale="50" fitToHeight="2" orientation="landscape" r:id="rId1"/>
  <headerFooter>
    <oddHeader>&amp;C1. számú melléklet az önkormányzat 2020. évi zárszámadásáról szóló 4/2021. (V.26.) önkormányzati rendelethez</oddHeader>
    <oddFooter>&amp;P. oldal, összesen: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  <pageSetUpPr fitToPage="1"/>
  </sheetPr>
  <dimension ref="A1:X171"/>
  <sheetViews>
    <sheetView zoomScaleNormal="100" workbookViewId="0">
      <selection activeCell="A25" sqref="A25"/>
    </sheetView>
  </sheetViews>
  <sheetFormatPr defaultRowHeight="14.4" x14ac:dyDescent="0.3"/>
  <cols>
    <col min="1" max="1" width="105.109375" customWidth="1"/>
    <col min="3" max="3" width="17.88671875" customWidth="1"/>
    <col min="4" max="4" width="18" customWidth="1"/>
    <col min="5" max="5" width="17.6640625" customWidth="1"/>
  </cols>
  <sheetData>
    <row r="1" spans="1:11" ht="35.25" customHeight="1" x14ac:dyDescent="0.35">
      <c r="A1" s="220" t="s">
        <v>951</v>
      </c>
      <c r="B1" s="221"/>
      <c r="C1" s="221"/>
      <c r="D1" s="221"/>
      <c r="E1" s="221"/>
      <c r="F1" s="47"/>
      <c r="G1" s="47"/>
      <c r="H1" s="47"/>
      <c r="I1" s="47"/>
      <c r="J1" s="47"/>
      <c r="K1" s="52"/>
    </row>
    <row r="2" spans="1:11" ht="19.5" customHeight="1" x14ac:dyDescent="0.35">
      <c r="A2" s="224" t="s">
        <v>939</v>
      </c>
      <c r="B2" s="221"/>
      <c r="C2" s="221"/>
      <c r="D2" s="221"/>
      <c r="E2" s="221"/>
    </row>
    <row r="3" spans="1:11" ht="18" x14ac:dyDescent="0.35">
      <c r="A3" s="38"/>
    </row>
    <row r="4" spans="1:11" x14ac:dyDescent="0.3">
      <c r="A4" s="54" t="s">
        <v>552</v>
      </c>
    </row>
    <row r="5" spans="1:11" ht="26.4" x14ac:dyDescent="0.3">
      <c r="A5" s="2" t="s">
        <v>32</v>
      </c>
      <c r="B5" s="3" t="s">
        <v>33</v>
      </c>
      <c r="C5" s="3" t="s">
        <v>561</v>
      </c>
      <c r="D5" s="3" t="s">
        <v>6</v>
      </c>
      <c r="E5" s="53" t="s">
        <v>7</v>
      </c>
    </row>
    <row r="6" spans="1:11" x14ac:dyDescent="0.3">
      <c r="A6" s="26" t="s">
        <v>34</v>
      </c>
      <c r="B6" s="27" t="s">
        <v>35</v>
      </c>
      <c r="C6" s="137">
        <v>27878491</v>
      </c>
      <c r="D6" s="137">
        <v>34165000</v>
      </c>
      <c r="E6" s="138">
        <v>34162425</v>
      </c>
    </row>
    <row r="7" spans="1:11" x14ac:dyDescent="0.3">
      <c r="A7" s="26" t="s">
        <v>36</v>
      </c>
      <c r="B7" s="28" t="s">
        <v>37</v>
      </c>
      <c r="C7" s="137"/>
      <c r="D7" s="137"/>
      <c r="E7" s="138"/>
    </row>
    <row r="8" spans="1:11" x14ac:dyDescent="0.3">
      <c r="A8" s="26" t="s">
        <v>38</v>
      </c>
      <c r="B8" s="28" t="s">
        <v>39</v>
      </c>
      <c r="C8" s="137"/>
      <c r="D8" s="137"/>
      <c r="E8" s="138"/>
    </row>
    <row r="9" spans="1:11" x14ac:dyDescent="0.3">
      <c r="A9" s="29" t="s">
        <v>40</v>
      </c>
      <c r="B9" s="28" t="s">
        <v>41</v>
      </c>
      <c r="C9" s="137"/>
      <c r="D9" s="137"/>
      <c r="E9" s="138"/>
    </row>
    <row r="10" spans="1:11" x14ac:dyDescent="0.3">
      <c r="A10" s="29" t="s">
        <v>42</v>
      </c>
      <c r="B10" s="28" t="s">
        <v>43</v>
      </c>
      <c r="C10" s="137"/>
      <c r="D10" s="137"/>
      <c r="E10" s="138"/>
    </row>
    <row r="11" spans="1:11" x14ac:dyDescent="0.3">
      <c r="A11" s="29" t="s">
        <v>44</v>
      </c>
      <c r="B11" s="28" t="s">
        <v>45</v>
      </c>
      <c r="C11" s="137"/>
      <c r="D11" s="137"/>
      <c r="E11" s="138"/>
    </row>
    <row r="12" spans="1:11" x14ac:dyDescent="0.3">
      <c r="A12" s="29" t="s">
        <v>46</v>
      </c>
      <c r="B12" s="28" t="s">
        <v>47</v>
      </c>
      <c r="C12" s="137">
        <v>149254</v>
      </c>
      <c r="D12" s="137"/>
      <c r="E12" s="138"/>
    </row>
    <row r="13" spans="1:11" x14ac:dyDescent="0.3">
      <c r="A13" s="29" t="s">
        <v>48</v>
      </c>
      <c r="B13" s="28" t="s">
        <v>49</v>
      </c>
      <c r="C13" s="137"/>
      <c r="D13" s="137"/>
      <c r="E13" s="138"/>
    </row>
    <row r="14" spans="1:11" x14ac:dyDescent="0.3">
      <c r="A14" s="5" t="s">
        <v>50</v>
      </c>
      <c r="B14" s="28" t="s">
        <v>51</v>
      </c>
      <c r="C14" s="137">
        <v>90000</v>
      </c>
      <c r="D14" s="137">
        <v>55000</v>
      </c>
      <c r="E14" s="138">
        <v>50820</v>
      </c>
    </row>
    <row r="15" spans="1:11" x14ac:dyDescent="0.3">
      <c r="A15" s="5" t="s">
        <v>52</v>
      </c>
      <c r="B15" s="28" t="s">
        <v>53</v>
      </c>
      <c r="C15" s="137"/>
      <c r="D15" s="137"/>
      <c r="E15" s="138"/>
    </row>
    <row r="16" spans="1:11" x14ac:dyDescent="0.3">
      <c r="A16" s="5" t="s">
        <v>54</v>
      </c>
      <c r="B16" s="28" t="s">
        <v>55</v>
      </c>
      <c r="C16" s="137"/>
      <c r="D16" s="137"/>
      <c r="E16" s="138"/>
    </row>
    <row r="17" spans="1:5" x14ac:dyDescent="0.3">
      <c r="A17" s="5" t="s">
        <v>56</v>
      </c>
      <c r="B17" s="28" t="s">
        <v>57</v>
      </c>
      <c r="C17" s="137"/>
      <c r="D17" s="137"/>
      <c r="E17" s="138"/>
    </row>
    <row r="18" spans="1:5" x14ac:dyDescent="0.3">
      <c r="A18" s="5" t="s">
        <v>355</v>
      </c>
      <c r="B18" s="28" t="s">
        <v>58</v>
      </c>
      <c r="C18" s="137">
        <v>396200</v>
      </c>
      <c r="D18" s="137">
        <v>1162263</v>
      </c>
      <c r="E18" s="138">
        <v>1162263</v>
      </c>
    </row>
    <row r="19" spans="1:5" x14ac:dyDescent="0.3">
      <c r="A19" s="30" t="s">
        <v>325</v>
      </c>
      <c r="B19" s="31" t="s">
        <v>59</v>
      </c>
      <c r="C19" s="139">
        <f>SUM(C6:C18)</f>
        <v>28513945</v>
      </c>
      <c r="D19" s="139">
        <f>SUM(D6:D18)</f>
        <v>35382263</v>
      </c>
      <c r="E19" s="139">
        <f>SUM(E6:E18)</f>
        <v>35375508</v>
      </c>
    </row>
    <row r="20" spans="1:5" x14ac:dyDescent="0.3">
      <c r="A20" s="5" t="s">
        <v>60</v>
      </c>
      <c r="B20" s="28" t="s">
        <v>61</v>
      </c>
      <c r="C20" s="137">
        <v>5550000</v>
      </c>
      <c r="D20" s="137">
        <v>5751008</v>
      </c>
      <c r="E20" s="138">
        <v>5751008</v>
      </c>
    </row>
    <row r="21" spans="1:5" x14ac:dyDescent="0.3">
      <c r="A21" s="5" t="s">
        <v>62</v>
      </c>
      <c r="B21" s="28" t="s">
        <v>63</v>
      </c>
      <c r="C21" s="137">
        <v>30000</v>
      </c>
      <c r="D21" s="137">
        <v>183164</v>
      </c>
      <c r="E21" s="140">
        <v>183164</v>
      </c>
    </row>
    <row r="22" spans="1:5" x14ac:dyDescent="0.3">
      <c r="A22" s="6" t="s">
        <v>64</v>
      </c>
      <c r="B22" s="28" t="s">
        <v>65</v>
      </c>
      <c r="C22" s="137"/>
      <c r="D22" s="137"/>
      <c r="E22" s="138"/>
    </row>
    <row r="23" spans="1:5" x14ac:dyDescent="0.3">
      <c r="A23" s="7" t="s">
        <v>326</v>
      </c>
      <c r="B23" s="31" t="s">
        <v>66</v>
      </c>
      <c r="C23" s="139">
        <f>SUM(C20:C22)</f>
        <v>5580000</v>
      </c>
      <c r="D23" s="139">
        <f>SUM(D20:D22)</f>
        <v>5934172</v>
      </c>
      <c r="E23" s="139">
        <f>SUM(E20:E22)</f>
        <v>5934172</v>
      </c>
    </row>
    <row r="24" spans="1:5" x14ac:dyDescent="0.3">
      <c r="A24" s="41" t="s">
        <v>385</v>
      </c>
      <c r="B24" s="42" t="s">
        <v>67</v>
      </c>
      <c r="C24" s="139">
        <f>C19+C23</f>
        <v>34093945</v>
      </c>
      <c r="D24" s="139">
        <f>D19+D23</f>
        <v>41316435</v>
      </c>
      <c r="E24" s="139">
        <f>E19+E23</f>
        <v>41309680</v>
      </c>
    </row>
    <row r="25" spans="1:5" x14ac:dyDescent="0.3">
      <c r="A25" s="35" t="s">
        <v>356</v>
      </c>
      <c r="B25" s="42" t="s">
        <v>68</v>
      </c>
      <c r="C25" s="141">
        <v>6707215</v>
      </c>
      <c r="D25" s="141">
        <v>6500000</v>
      </c>
      <c r="E25" s="142">
        <v>6425432</v>
      </c>
    </row>
    <row r="26" spans="1:5" x14ac:dyDescent="0.3">
      <c r="A26" s="5" t="s">
        <v>69</v>
      </c>
      <c r="B26" s="28" t="s">
        <v>70</v>
      </c>
      <c r="C26" s="137">
        <v>30000</v>
      </c>
      <c r="D26" s="137">
        <v>90000</v>
      </c>
      <c r="E26" s="138">
        <v>89188</v>
      </c>
    </row>
    <row r="27" spans="1:5" x14ac:dyDescent="0.3">
      <c r="A27" s="5" t="s">
        <v>71</v>
      </c>
      <c r="B27" s="28" t="s">
        <v>72</v>
      </c>
      <c r="C27" s="137">
        <v>1665000</v>
      </c>
      <c r="D27" s="137">
        <v>4325000</v>
      </c>
      <c r="E27" s="138">
        <v>4324838</v>
      </c>
    </row>
    <row r="28" spans="1:5" x14ac:dyDescent="0.3">
      <c r="A28" s="5" t="s">
        <v>73</v>
      </c>
      <c r="B28" s="28" t="s">
        <v>74</v>
      </c>
      <c r="C28" s="137"/>
      <c r="D28" s="137"/>
      <c r="E28" s="138"/>
    </row>
    <row r="29" spans="1:5" x14ac:dyDescent="0.3">
      <c r="A29" s="7" t="s">
        <v>327</v>
      </c>
      <c r="B29" s="31" t="s">
        <v>75</v>
      </c>
      <c r="C29" s="139">
        <f>SUM(C26:C28)</f>
        <v>1695000</v>
      </c>
      <c r="D29" s="139">
        <f>SUM(D26:D28)</f>
        <v>4415000</v>
      </c>
      <c r="E29" s="139">
        <f>SUM(E26:E28)</f>
        <v>4414026</v>
      </c>
    </row>
    <row r="30" spans="1:5" x14ac:dyDescent="0.3">
      <c r="A30" s="5" t="s">
        <v>76</v>
      </c>
      <c r="B30" s="28" t="s">
        <v>77</v>
      </c>
      <c r="C30" s="137">
        <v>479000</v>
      </c>
      <c r="D30" s="137">
        <v>579000</v>
      </c>
      <c r="E30" s="138">
        <v>525911</v>
      </c>
    </row>
    <row r="31" spans="1:5" x14ac:dyDescent="0.3">
      <c r="A31" s="5" t="s">
        <v>78</v>
      </c>
      <c r="B31" s="28" t="s">
        <v>79</v>
      </c>
      <c r="C31" s="137">
        <v>200000</v>
      </c>
      <c r="D31" s="137">
        <v>288000</v>
      </c>
      <c r="E31" s="138">
        <v>284722</v>
      </c>
    </row>
    <row r="32" spans="1:5" ht="15" customHeight="1" x14ac:dyDescent="0.3">
      <c r="A32" s="7" t="s">
        <v>386</v>
      </c>
      <c r="B32" s="31" t="s">
        <v>80</v>
      </c>
      <c r="C32" s="139">
        <f>SUM(C30:C31)</f>
        <v>679000</v>
      </c>
      <c r="D32" s="139">
        <f>SUM(D30:D31)</f>
        <v>867000</v>
      </c>
      <c r="E32" s="139">
        <f>SUM(E30:E31)</f>
        <v>810633</v>
      </c>
    </row>
    <row r="33" spans="1:5" x14ac:dyDescent="0.3">
      <c r="A33" s="5" t="s">
        <v>81</v>
      </c>
      <c r="B33" s="28" t="s">
        <v>82</v>
      </c>
      <c r="C33" s="137">
        <v>1017000</v>
      </c>
      <c r="D33" s="137">
        <v>1112000</v>
      </c>
      <c r="E33" s="138">
        <v>1111276</v>
      </c>
    </row>
    <row r="34" spans="1:5" x14ac:dyDescent="0.3">
      <c r="A34" s="5" t="s">
        <v>83</v>
      </c>
      <c r="B34" s="28" t="s">
        <v>84</v>
      </c>
      <c r="C34" s="137">
        <v>180425</v>
      </c>
      <c r="D34" s="137">
        <v>367000</v>
      </c>
      <c r="E34" s="138">
        <v>366906</v>
      </c>
    </row>
    <row r="35" spans="1:5" x14ac:dyDescent="0.3">
      <c r="A35" s="5" t="s">
        <v>357</v>
      </c>
      <c r="B35" s="28" t="s">
        <v>85</v>
      </c>
      <c r="C35" s="137">
        <v>4516500</v>
      </c>
      <c r="D35" s="137">
        <v>2400000</v>
      </c>
      <c r="E35" s="138">
        <v>2397498</v>
      </c>
    </row>
    <row r="36" spans="1:5" x14ac:dyDescent="0.3">
      <c r="A36" s="5" t="s">
        <v>86</v>
      </c>
      <c r="B36" s="28" t="s">
        <v>87</v>
      </c>
      <c r="C36" s="137">
        <v>1938000</v>
      </c>
      <c r="D36" s="137">
        <v>650000</v>
      </c>
      <c r="E36" s="138">
        <v>638370</v>
      </c>
    </row>
    <row r="37" spans="1:5" x14ac:dyDescent="0.3">
      <c r="A37" s="10" t="s">
        <v>358</v>
      </c>
      <c r="B37" s="28" t="s">
        <v>88</v>
      </c>
      <c r="C37" s="137"/>
      <c r="D37" s="137">
        <v>123000</v>
      </c>
      <c r="E37" s="138">
        <v>122204</v>
      </c>
    </row>
    <row r="38" spans="1:5" x14ac:dyDescent="0.3">
      <c r="A38" s="6" t="s">
        <v>89</v>
      </c>
      <c r="B38" s="28" t="s">
        <v>90</v>
      </c>
      <c r="C38" s="137">
        <v>29273905</v>
      </c>
      <c r="D38" s="137">
        <v>900000</v>
      </c>
      <c r="E38" s="138">
        <v>900000</v>
      </c>
    </row>
    <row r="39" spans="1:5" x14ac:dyDescent="0.3">
      <c r="A39" s="5" t="s">
        <v>359</v>
      </c>
      <c r="B39" s="28" t="s">
        <v>91</v>
      </c>
      <c r="C39" s="137">
        <v>2105000</v>
      </c>
      <c r="D39" s="137">
        <v>7350000</v>
      </c>
      <c r="E39" s="138">
        <v>7338521</v>
      </c>
    </row>
    <row r="40" spans="1:5" x14ac:dyDescent="0.3">
      <c r="A40" s="7" t="s">
        <v>328</v>
      </c>
      <c r="B40" s="31" t="s">
        <v>92</v>
      </c>
      <c r="C40" s="139">
        <f>SUM(C33:C39)</f>
        <v>39030830</v>
      </c>
      <c r="D40" s="139">
        <f>SUM(D33:D39)</f>
        <v>12902000</v>
      </c>
      <c r="E40" s="139">
        <f>SUM(E33:E39)</f>
        <v>12874775</v>
      </c>
    </row>
    <row r="41" spans="1:5" x14ac:dyDescent="0.3">
      <c r="A41" s="5" t="s">
        <v>93</v>
      </c>
      <c r="B41" s="28" t="s">
        <v>94</v>
      </c>
      <c r="C41" s="137">
        <v>400000</v>
      </c>
      <c r="D41" s="137">
        <v>65000</v>
      </c>
      <c r="E41" s="138">
        <v>63445</v>
      </c>
    </row>
    <row r="42" spans="1:5" x14ac:dyDescent="0.3">
      <c r="A42" s="5" t="s">
        <v>95</v>
      </c>
      <c r="B42" s="28" t="s">
        <v>96</v>
      </c>
      <c r="C42" s="137"/>
      <c r="D42" s="137">
        <v>60000</v>
      </c>
      <c r="E42" s="138">
        <v>60000</v>
      </c>
    </row>
    <row r="43" spans="1:5" x14ac:dyDescent="0.3">
      <c r="A43" s="7" t="s">
        <v>329</v>
      </c>
      <c r="B43" s="31" t="s">
        <v>97</v>
      </c>
      <c r="C43" s="139">
        <f>SUM(C41:C42)</f>
        <v>400000</v>
      </c>
      <c r="D43" s="139">
        <f>SUM(D41:D42)</f>
        <v>125000</v>
      </c>
      <c r="E43" s="139">
        <f>SUM(E41:E42)</f>
        <v>123445</v>
      </c>
    </row>
    <row r="44" spans="1:5" x14ac:dyDescent="0.3">
      <c r="A44" s="5" t="s">
        <v>98</v>
      </c>
      <c r="B44" s="28" t="s">
        <v>99</v>
      </c>
      <c r="C44" s="137">
        <v>10457822</v>
      </c>
      <c r="D44" s="137">
        <v>3000000</v>
      </c>
      <c r="E44" s="138">
        <v>2918598</v>
      </c>
    </row>
    <row r="45" spans="1:5" x14ac:dyDescent="0.3">
      <c r="A45" s="5" t="s">
        <v>100</v>
      </c>
      <c r="B45" s="28" t="s">
        <v>101</v>
      </c>
      <c r="C45" s="137"/>
      <c r="D45" s="137"/>
      <c r="E45" s="138"/>
    </row>
    <row r="46" spans="1:5" x14ac:dyDescent="0.3">
      <c r="A46" s="5" t="s">
        <v>360</v>
      </c>
      <c r="B46" s="28" t="s">
        <v>102</v>
      </c>
      <c r="C46" s="137"/>
      <c r="D46" s="137"/>
      <c r="E46" s="138"/>
    </row>
    <row r="47" spans="1:5" x14ac:dyDescent="0.3">
      <c r="A47" s="5" t="s">
        <v>361</v>
      </c>
      <c r="B47" s="28" t="s">
        <v>103</v>
      </c>
      <c r="C47" s="137"/>
      <c r="D47" s="137"/>
      <c r="E47" s="138"/>
    </row>
    <row r="48" spans="1:5" x14ac:dyDescent="0.3">
      <c r="A48" s="5" t="s">
        <v>104</v>
      </c>
      <c r="B48" s="28" t="s">
        <v>105</v>
      </c>
      <c r="C48" s="137">
        <v>35000</v>
      </c>
      <c r="D48" s="137">
        <v>3000</v>
      </c>
      <c r="E48" s="138">
        <v>2921</v>
      </c>
    </row>
    <row r="49" spans="1:5" x14ac:dyDescent="0.3">
      <c r="A49" s="7" t="s">
        <v>330</v>
      </c>
      <c r="B49" s="31" t="s">
        <v>106</v>
      </c>
      <c r="C49" s="139">
        <f>SUM(C44:C48)</f>
        <v>10492822</v>
      </c>
      <c r="D49" s="139">
        <f>SUM(D44:D48)</f>
        <v>3003000</v>
      </c>
      <c r="E49" s="139">
        <f>SUM(E44:E48)</f>
        <v>2921519</v>
      </c>
    </row>
    <row r="50" spans="1:5" x14ac:dyDescent="0.3">
      <c r="A50" s="35" t="s">
        <v>331</v>
      </c>
      <c r="B50" s="42" t="s">
        <v>107</v>
      </c>
      <c r="C50" s="139">
        <f>C29+C32+C40+C43+C49</f>
        <v>52297652</v>
      </c>
      <c r="D50" s="139">
        <f>D29+D32+D40+D43+D49</f>
        <v>21312000</v>
      </c>
      <c r="E50" s="139">
        <f>E29+E32+E40+E43+E49</f>
        <v>21144398</v>
      </c>
    </row>
    <row r="51" spans="1:5" x14ac:dyDescent="0.3">
      <c r="A51" s="13" t="s">
        <v>108</v>
      </c>
      <c r="B51" s="28" t="s">
        <v>109</v>
      </c>
      <c r="C51" s="137"/>
      <c r="D51" s="137"/>
      <c r="E51" s="138"/>
    </row>
    <row r="52" spans="1:5" x14ac:dyDescent="0.3">
      <c r="A52" s="13" t="s">
        <v>332</v>
      </c>
      <c r="B52" s="28" t="s">
        <v>110</v>
      </c>
      <c r="C52" s="137"/>
      <c r="D52" s="137"/>
      <c r="E52" s="138"/>
    </row>
    <row r="53" spans="1:5" x14ac:dyDescent="0.3">
      <c r="A53" s="16" t="s">
        <v>362</v>
      </c>
      <c r="B53" s="28" t="s">
        <v>111</v>
      </c>
      <c r="C53" s="137"/>
      <c r="D53" s="137"/>
      <c r="E53" s="138"/>
    </row>
    <row r="54" spans="1:5" x14ac:dyDescent="0.3">
      <c r="A54" s="16" t="s">
        <v>363</v>
      </c>
      <c r="B54" s="28" t="s">
        <v>112</v>
      </c>
      <c r="C54" s="137"/>
      <c r="D54" s="137"/>
      <c r="E54" s="138"/>
    </row>
    <row r="55" spans="1:5" x14ac:dyDescent="0.3">
      <c r="A55" s="16" t="s">
        <v>364</v>
      </c>
      <c r="B55" s="28" t="s">
        <v>113</v>
      </c>
      <c r="C55" s="137"/>
      <c r="D55" s="137"/>
      <c r="E55" s="138"/>
    </row>
    <row r="56" spans="1:5" x14ac:dyDescent="0.3">
      <c r="A56" s="13" t="s">
        <v>365</v>
      </c>
      <c r="B56" s="28" t="s">
        <v>114</v>
      </c>
      <c r="C56" s="137"/>
      <c r="D56" s="137"/>
      <c r="E56" s="138"/>
    </row>
    <row r="57" spans="1:5" x14ac:dyDescent="0.3">
      <c r="A57" s="13" t="s">
        <v>366</v>
      </c>
      <c r="B57" s="28" t="s">
        <v>115</v>
      </c>
      <c r="C57" s="137"/>
      <c r="D57" s="137"/>
      <c r="E57" s="138"/>
    </row>
    <row r="58" spans="1:5" x14ac:dyDescent="0.3">
      <c r="A58" s="13" t="s">
        <v>367</v>
      </c>
      <c r="B58" s="28" t="s">
        <v>116</v>
      </c>
      <c r="C58" s="137">
        <v>4800000</v>
      </c>
      <c r="D58" s="137">
        <v>5566000</v>
      </c>
      <c r="E58" s="138">
        <v>5566000</v>
      </c>
    </row>
    <row r="59" spans="1:5" x14ac:dyDescent="0.3">
      <c r="A59" s="39" t="s">
        <v>334</v>
      </c>
      <c r="B59" s="42" t="s">
        <v>117</v>
      </c>
      <c r="C59" s="141">
        <f>SUM(C51:C58)</f>
        <v>4800000</v>
      </c>
      <c r="D59" s="141">
        <f>SUM(D51:D58)</f>
        <v>5566000</v>
      </c>
      <c r="E59" s="141">
        <f>SUM(E51:E58)</f>
        <v>5566000</v>
      </c>
    </row>
    <row r="60" spans="1:5" x14ac:dyDescent="0.3">
      <c r="A60" s="12" t="s">
        <v>368</v>
      </c>
      <c r="B60" s="28" t="s">
        <v>118</v>
      </c>
      <c r="C60" s="137"/>
      <c r="D60" s="137"/>
      <c r="E60" s="138"/>
    </row>
    <row r="61" spans="1:5" x14ac:dyDescent="0.3">
      <c r="A61" s="12" t="s">
        <v>119</v>
      </c>
      <c r="B61" s="28" t="s">
        <v>120</v>
      </c>
      <c r="C61" s="137"/>
      <c r="D61" s="137">
        <v>5416472</v>
      </c>
      <c r="E61" s="138">
        <v>5416472</v>
      </c>
    </row>
    <row r="62" spans="1:5" x14ac:dyDescent="0.3">
      <c r="A62" s="12" t="s">
        <v>121</v>
      </c>
      <c r="B62" s="28" t="s">
        <v>122</v>
      </c>
      <c r="C62" s="137"/>
      <c r="D62" s="137"/>
      <c r="E62" s="138"/>
    </row>
    <row r="63" spans="1:5" x14ac:dyDescent="0.3">
      <c r="A63" s="12" t="s">
        <v>335</v>
      </c>
      <c r="B63" s="28" t="s">
        <v>123</v>
      </c>
      <c r="C63" s="137"/>
      <c r="D63" s="137"/>
      <c r="E63" s="138"/>
    </row>
    <row r="64" spans="1:5" x14ac:dyDescent="0.3">
      <c r="A64" s="12" t="s">
        <v>369</v>
      </c>
      <c r="B64" s="28" t="s">
        <v>124</v>
      </c>
      <c r="C64" s="137"/>
      <c r="D64" s="137"/>
      <c r="E64" s="138"/>
    </row>
    <row r="65" spans="1:5" x14ac:dyDescent="0.3">
      <c r="A65" s="12" t="s">
        <v>337</v>
      </c>
      <c r="B65" s="28" t="s">
        <v>125</v>
      </c>
      <c r="C65" s="137">
        <v>3317000</v>
      </c>
      <c r="D65" s="137">
        <v>3700000</v>
      </c>
      <c r="E65" s="138">
        <v>3656297</v>
      </c>
    </row>
    <row r="66" spans="1:5" x14ac:dyDescent="0.3">
      <c r="A66" s="12" t="s">
        <v>370</v>
      </c>
      <c r="B66" s="28" t="s">
        <v>126</v>
      </c>
      <c r="C66" s="137"/>
      <c r="D66" s="137"/>
      <c r="E66" s="138"/>
    </row>
    <row r="67" spans="1:5" x14ac:dyDescent="0.3">
      <c r="A67" s="12" t="s">
        <v>371</v>
      </c>
      <c r="B67" s="28" t="s">
        <v>127</v>
      </c>
      <c r="C67" s="204"/>
      <c r="D67" s="204"/>
      <c r="E67" s="205"/>
    </row>
    <row r="68" spans="1:5" x14ac:dyDescent="0.3">
      <c r="A68" s="12" t="s">
        <v>128</v>
      </c>
      <c r="B68" s="28" t="s">
        <v>129</v>
      </c>
      <c r="C68" s="137"/>
      <c r="D68" s="137"/>
      <c r="E68" s="138"/>
    </row>
    <row r="69" spans="1:5" x14ac:dyDescent="0.3">
      <c r="A69" s="18" t="s">
        <v>130</v>
      </c>
      <c r="B69" s="28" t="s">
        <v>131</v>
      </c>
      <c r="C69" s="137"/>
      <c r="D69" s="137"/>
      <c r="E69" s="138"/>
    </row>
    <row r="70" spans="1:5" x14ac:dyDescent="0.3">
      <c r="A70" s="12" t="s">
        <v>572</v>
      </c>
      <c r="B70" s="28" t="s">
        <v>132</v>
      </c>
      <c r="C70" s="137"/>
      <c r="D70" s="137"/>
      <c r="E70" s="138"/>
    </row>
    <row r="71" spans="1:5" x14ac:dyDescent="0.3">
      <c r="A71" s="18" t="s">
        <v>372</v>
      </c>
      <c r="B71" s="28" t="s">
        <v>133</v>
      </c>
      <c r="C71" s="137">
        <v>150000</v>
      </c>
      <c r="D71" s="137">
        <v>40000</v>
      </c>
      <c r="E71" s="138">
        <v>40000</v>
      </c>
    </row>
    <row r="72" spans="1:5" x14ac:dyDescent="0.3">
      <c r="A72" s="18" t="s">
        <v>563</v>
      </c>
      <c r="B72" s="28" t="s">
        <v>564</v>
      </c>
      <c r="C72" s="137">
        <v>35743470</v>
      </c>
      <c r="D72" s="137">
        <v>79823865</v>
      </c>
      <c r="E72" s="138"/>
    </row>
    <row r="73" spans="1:5" x14ac:dyDescent="0.3">
      <c r="A73" s="39" t="s">
        <v>340</v>
      </c>
      <c r="B73" s="42" t="s">
        <v>134</v>
      </c>
      <c r="C73" s="139">
        <f>SUM(C60:C72)</f>
        <v>39210470</v>
      </c>
      <c r="D73" s="139">
        <f>SUM(D60:D72)</f>
        <v>88980337</v>
      </c>
      <c r="E73" s="141">
        <f>SUM(E60:E72)</f>
        <v>9112769</v>
      </c>
    </row>
    <row r="74" spans="1:5" ht="15.6" x14ac:dyDescent="0.3">
      <c r="A74" s="60" t="s">
        <v>494</v>
      </c>
      <c r="B74" s="61"/>
      <c r="C74" s="203">
        <f>C24+C25+C50+C59+C73</f>
        <v>137109282</v>
      </c>
      <c r="D74" s="203">
        <f>D24+D25+D50+D59+D73</f>
        <v>163674772</v>
      </c>
      <c r="E74" s="203">
        <f>E24+E25+E50+E59+E73</f>
        <v>83558279</v>
      </c>
    </row>
    <row r="75" spans="1:5" x14ac:dyDescent="0.3">
      <c r="A75" s="32" t="s">
        <v>135</v>
      </c>
      <c r="B75" s="28" t="s">
        <v>136</v>
      </c>
      <c r="C75" s="137"/>
      <c r="D75" s="137">
        <v>1200000</v>
      </c>
      <c r="E75" s="138">
        <v>1200000</v>
      </c>
    </row>
    <row r="76" spans="1:5" x14ac:dyDescent="0.3">
      <c r="A76" s="32" t="s">
        <v>373</v>
      </c>
      <c r="B76" s="28" t="s">
        <v>137</v>
      </c>
      <c r="C76" s="137">
        <v>5485000</v>
      </c>
      <c r="D76" s="137">
        <v>102412000</v>
      </c>
      <c r="E76" s="212">
        <v>102411028</v>
      </c>
    </row>
    <row r="77" spans="1:5" x14ac:dyDescent="0.3">
      <c r="A77" s="32" t="s">
        <v>138</v>
      </c>
      <c r="B77" s="28" t="s">
        <v>139</v>
      </c>
      <c r="C77" s="137"/>
      <c r="D77" s="137">
        <v>39000</v>
      </c>
      <c r="E77" s="138">
        <v>39000</v>
      </c>
    </row>
    <row r="78" spans="1:5" x14ac:dyDescent="0.3">
      <c r="A78" s="32" t="s">
        <v>140</v>
      </c>
      <c r="B78" s="28" t="s">
        <v>141</v>
      </c>
      <c r="C78" s="137">
        <v>1540622</v>
      </c>
      <c r="D78" s="137">
        <v>1890622</v>
      </c>
      <c r="E78" s="138">
        <v>1886109</v>
      </c>
    </row>
    <row r="79" spans="1:5" x14ac:dyDescent="0.3">
      <c r="A79" s="6" t="s">
        <v>142</v>
      </c>
      <c r="B79" s="28" t="s">
        <v>143</v>
      </c>
      <c r="C79" s="137"/>
      <c r="D79" s="137"/>
      <c r="E79" s="138"/>
    </row>
    <row r="80" spans="1:5" x14ac:dyDescent="0.3">
      <c r="A80" s="6" t="s">
        <v>144</v>
      </c>
      <c r="B80" s="28" t="s">
        <v>145</v>
      </c>
      <c r="C80" s="137"/>
      <c r="D80" s="137"/>
      <c r="E80" s="138"/>
    </row>
    <row r="81" spans="1:5" x14ac:dyDescent="0.3">
      <c r="A81" s="6" t="s">
        <v>146</v>
      </c>
      <c r="B81" s="28" t="s">
        <v>147</v>
      </c>
      <c r="C81" s="137">
        <v>415968</v>
      </c>
      <c r="D81" s="137">
        <v>26705946</v>
      </c>
      <c r="E81" s="138">
        <v>26704658</v>
      </c>
    </row>
    <row r="82" spans="1:5" x14ac:dyDescent="0.3">
      <c r="A82" s="40" t="s">
        <v>342</v>
      </c>
      <c r="B82" s="42" t="s">
        <v>148</v>
      </c>
      <c r="C82" s="139">
        <f>SUM(C75:C81)</f>
        <v>7441590</v>
      </c>
      <c r="D82" s="139">
        <f>SUM(D75:D81)</f>
        <v>132247568</v>
      </c>
      <c r="E82" s="139">
        <f>SUM(E75:E81)</f>
        <v>132240795</v>
      </c>
    </row>
    <row r="83" spans="1:5" x14ac:dyDescent="0.3">
      <c r="A83" s="13" t="s">
        <v>149</v>
      </c>
      <c r="B83" s="28" t="s">
        <v>150</v>
      </c>
      <c r="C83" s="137">
        <v>126573999</v>
      </c>
      <c r="D83" s="137">
        <v>3900000</v>
      </c>
      <c r="E83" s="138">
        <v>3809182</v>
      </c>
    </row>
    <row r="84" spans="1:5" x14ac:dyDescent="0.3">
      <c r="A84" s="13" t="s">
        <v>151</v>
      </c>
      <c r="B84" s="28" t="s">
        <v>152</v>
      </c>
      <c r="C84" s="137"/>
      <c r="D84" s="137"/>
      <c r="E84" s="138"/>
    </row>
    <row r="85" spans="1:5" x14ac:dyDescent="0.3">
      <c r="A85" s="13" t="s">
        <v>153</v>
      </c>
      <c r="B85" s="28" t="s">
        <v>154</v>
      </c>
      <c r="C85" s="137"/>
      <c r="D85" s="137"/>
      <c r="E85" s="138"/>
    </row>
    <row r="86" spans="1:5" x14ac:dyDescent="0.3">
      <c r="A86" s="13" t="s">
        <v>155</v>
      </c>
      <c r="B86" s="28" t="s">
        <v>156</v>
      </c>
      <c r="C86" s="137">
        <v>34174979</v>
      </c>
      <c r="D86" s="137">
        <v>1030000</v>
      </c>
      <c r="E86" s="138">
        <v>1028479</v>
      </c>
    </row>
    <row r="87" spans="1:5" x14ac:dyDescent="0.3">
      <c r="A87" s="39" t="s">
        <v>343</v>
      </c>
      <c r="B87" s="42" t="s">
        <v>157</v>
      </c>
      <c r="C87" s="139">
        <f>SUM(C83:C86)</f>
        <v>160748978</v>
      </c>
      <c r="D87" s="139">
        <f>SUM(D83:D86)</f>
        <v>4930000</v>
      </c>
      <c r="E87" s="139">
        <f>SUM(E83:E86)</f>
        <v>4837661</v>
      </c>
    </row>
    <row r="88" spans="1:5" x14ac:dyDescent="0.3">
      <c r="A88" s="13" t="s">
        <v>158</v>
      </c>
      <c r="B88" s="28" t="s">
        <v>159</v>
      </c>
      <c r="C88" s="137"/>
      <c r="D88" s="137"/>
      <c r="E88" s="138"/>
    </row>
    <row r="89" spans="1:5" x14ac:dyDescent="0.3">
      <c r="A89" s="13" t="s">
        <v>374</v>
      </c>
      <c r="B89" s="28" t="s">
        <v>160</v>
      </c>
      <c r="C89" s="137"/>
      <c r="D89" s="137"/>
      <c r="E89" s="138"/>
    </row>
    <row r="90" spans="1:5" x14ac:dyDescent="0.3">
      <c r="A90" s="13" t="s">
        <v>375</v>
      </c>
      <c r="B90" s="28" t="s">
        <v>161</v>
      </c>
      <c r="C90" s="137"/>
      <c r="D90" s="137"/>
      <c r="E90" s="138"/>
    </row>
    <row r="91" spans="1:5" x14ac:dyDescent="0.3">
      <c r="A91" s="13" t="s">
        <v>376</v>
      </c>
      <c r="B91" s="28" t="s">
        <v>162</v>
      </c>
      <c r="C91" s="137"/>
      <c r="D91" s="137"/>
      <c r="E91" s="138"/>
    </row>
    <row r="92" spans="1:5" x14ac:dyDescent="0.3">
      <c r="A92" s="13" t="s">
        <v>377</v>
      </c>
      <c r="B92" s="28" t="s">
        <v>163</v>
      </c>
      <c r="C92" s="137"/>
      <c r="D92" s="137"/>
      <c r="E92" s="138"/>
    </row>
    <row r="93" spans="1:5" x14ac:dyDescent="0.3">
      <c r="A93" s="13" t="s">
        <v>378</v>
      </c>
      <c r="B93" s="28" t="s">
        <v>164</v>
      </c>
      <c r="C93" s="137"/>
      <c r="D93" s="137"/>
      <c r="E93" s="138"/>
    </row>
    <row r="94" spans="1:5" x14ac:dyDescent="0.3">
      <c r="A94" s="13" t="s">
        <v>165</v>
      </c>
      <c r="B94" s="28" t="s">
        <v>166</v>
      </c>
      <c r="C94" s="137"/>
      <c r="D94" s="137"/>
      <c r="E94" s="138"/>
    </row>
    <row r="95" spans="1:5" x14ac:dyDescent="0.3">
      <c r="A95" s="13" t="s">
        <v>379</v>
      </c>
      <c r="B95" s="28" t="s">
        <v>167</v>
      </c>
      <c r="C95" s="137"/>
      <c r="D95" s="137"/>
      <c r="E95" s="138"/>
    </row>
    <row r="96" spans="1:5" x14ac:dyDescent="0.3">
      <c r="A96" s="39" t="s">
        <v>344</v>
      </c>
      <c r="B96" s="42" t="s">
        <v>168</v>
      </c>
      <c r="C96" s="141">
        <f>SUM(C88:C95)</f>
        <v>0</v>
      </c>
      <c r="D96" s="141">
        <f>SUM(D88:D95)</f>
        <v>0</v>
      </c>
      <c r="E96" s="141">
        <f>SUM(E88:E95)</f>
        <v>0</v>
      </c>
    </row>
    <row r="97" spans="1:24" ht="15.6" x14ac:dyDescent="0.3">
      <c r="A97" s="60" t="s">
        <v>493</v>
      </c>
      <c r="B97" s="61"/>
      <c r="C97" s="203">
        <f>C82+C87+C96</f>
        <v>168190568</v>
      </c>
      <c r="D97" s="203">
        <f>D82+D87+D96</f>
        <v>137177568</v>
      </c>
      <c r="E97" s="203">
        <f>E82+E87+E96</f>
        <v>137078456</v>
      </c>
    </row>
    <row r="98" spans="1:24" ht="15.6" x14ac:dyDescent="0.3">
      <c r="A98" s="64" t="s">
        <v>387</v>
      </c>
      <c r="B98" s="65" t="s">
        <v>169</v>
      </c>
      <c r="C98" s="194">
        <f>C74+C97</f>
        <v>305299850</v>
      </c>
      <c r="D98" s="194">
        <f>D74+D97</f>
        <v>300852340</v>
      </c>
      <c r="E98" s="194">
        <f>E74+E97</f>
        <v>220636735</v>
      </c>
    </row>
    <row r="99" spans="1:24" x14ac:dyDescent="0.3">
      <c r="A99" s="13" t="s">
        <v>380</v>
      </c>
      <c r="B99" s="5" t="s">
        <v>170</v>
      </c>
      <c r="C99" s="143"/>
      <c r="D99" s="143"/>
      <c r="E99" s="144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1"/>
      <c r="X99" s="21"/>
    </row>
    <row r="100" spans="1:24" x14ac:dyDescent="0.3">
      <c r="A100" s="13" t="s">
        <v>171</v>
      </c>
      <c r="B100" s="5" t="s">
        <v>172</v>
      </c>
      <c r="C100" s="143"/>
      <c r="D100" s="143"/>
      <c r="E100" s="144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1"/>
      <c r="X100" s="21"/>
    </row>
    <row r="101" spans="1:24" x14ac:dyDescent="0.3">
      <c r="A101" s="13" t="s">
        <v>381</v>
      </c>
      <c r="B101" s="5" t="s">
        <v>173</v>
      </c>
      <c r="C101" s="143"/>
      <c r="D101" s="143"/>
      <c r="E101" s="144"/>
      <c r="F101" s="20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1"/>
      <c r="X101" s="21"/>
    </row>
    <row r="102" spans="1:24" x14ac:dyDescent="0.3">
      <c r="A102" s="15" t="s">
        <v>349</v>
      </c>
      <c r="B102" s="7" t="s">
        <v>174</v>
      </c>
      <c r="C102" s="145"/>
      <c r="D102" s="145"/>
      <c r="E102" s="146"/>
      <c r="F102" s="22"/>
      <c r="G102" s="22"/>
      <c r="H102" s="22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1"/>
      <c r="X102" s="21"/>
    </row>
    <row r="103" spans="1:24" x14ac:dyDescent="0.3">
      <c r="A103" s="33" t="s">
        <v>382</v>
      </c>
      <c r="B103" s="5" t="s">
        <v>175</v>
      </c>
      <c r="C103" s="143"/>
      <c r="D103" s="143"/>
      <c r="E103" s="147"/>
      <c r="F103" s="23"/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1"/>
      <c r="X103" s="21"/>
    </row>
    <row r="104" spans="1:24" x14ac:dyDescent="0.3">
      <c r="A104" s="33" t="s">
        <v>352</v>
      </c>
      <c r="B104" s="5" t="s">
        <v>176</v>
      </c>
      <c r="C104" s="143"/>
      <c r="D104" s="143"/>
      <c r="E104" s="147"/>
      <c r="F104" s="23"/>
      <c r="G104" s="23"/>
      <c r="H104" s="23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1"/>
      <c r="X104" s="21"/>
    </row>
    <row r="105" spans="1:24" x14ac:dyDescent="0.3">
      <c r="A105" s="13" t="s">
        <v>177</v>
      </c>
      <c r="B105" s="5" t="s">
        <v>178</v>
      </c>
      <c r="C105" s="143"/>
      <c r="D105" s="143"/>
      <c r="E105" s="144"/>
      <c r="F105" s="20"/>
      <c r="G105" s="20"/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1"/>
      <c r="X105" s="21"/>
    </row>
    <row r="106" spans="1:24" x14ac:dyDescent="0.3">
      <c r="A106" s="13" t="s">
        <v>383</v>
      </c>
      <c r="B106" s="5" t="s">
        <v>179</v>
      </c>
      <c r="C106" s="143"/>
      <c r="D106" s="143"/>
      <c r="E106" s="144"/>
      <c r="F106" s="20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1"/>
      <c r="X106" s="21"/>
    </row>
    <row r="107" spans="1:24" x14ac:dyDescent="0.3">
      <c r="A107" s="14" t="s">
        <v>350</v>
      </c>
      <c r="B107" s="7" t="s">
        <v>180</v>
      </c>
      <c r="C107" s="145"/>
      <c r="D107" s="145"/>
      <c r="E107" s="148"/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1"/>
      <c r="X107" s="21"/>
    </row>
    <row r="108" spans="1:24" x14ac:dyDescent="0.3">
      <c r="A108" s="33" t="s">
        <v>181</v>
      </c>
      <c r="B108" s="5" t="s">
        <v>182</v>
      </c>
      <c r="C108" s="143"/>
      <c r="D108" s="143"/>
      <c r="E108" s="147"/>
      <c r="F108" s="23"/>
      <c r="G108" s="23"/>
      <c r="H108" s="23"/>
      <c r="I108" s="23"/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23"/>
      <c r="U108" s="23"/>
      <c r="V108" s="23"/>
      <c r="W108" s="21"/>
      <c r="X108" s="21"/>
    </row>
    <row r="109" spans="1:24" x14ac:dyDescent="0.3">
      <c r="A109" s="33" t="s">
        <v>183</v>
      </c>
      <c r="B109" s="5" t="s">
        <v>184</v>
      </c>
      <c r="C109" s="143">
        <v>1710150</v>
      </c>
      <c r="D109" s="207">
        <v>1710150</v>
      </c>
      <c r="E109" s="149">
        <v>1710150</v>
      </c>
      <c r="F109" s="23"/>
      <c r="G109" s="23"/>
      <c r="H109" s="23"/>
      <c r="I109" s="23"/>
      <c r="J109" s="23"/>
      <c r="K109" s="23"/>
      <c r="L109" s="23"/>
      <c r="M109" s="23"/>
      <c r="N109" s="23"/>
      <c r="O109" s="23"/>
      <c r="P109" s="23"/>
      <c r="Q109" s="23"/>
      <c r="R109" s="23"/>
      <c r="S109" s="23"/>
      <c r="T109" s="23"/>
      <c r="U109" s="23"/>
      <c r="V109" s="23"/>
      <c r="W109" s="21"/>
      <c r="X109" s="21"/>
    </row>
    <row r="110" spans="1:24" x14ac:dyDescent="0.3">
      <c r="A110" s="14" t="s">
        <v>185</v>
      </c>
      <c r="B110" s="7" t="s">
        <v>186</v>
      </c>
      <c r="C110" s="150">
        <v>15330000</v>
      </c>
      <c r="D110" s="150">
        <v>16082000</v>
      </c>
      <c r="E110" s="150">
        <v>16082000</v>
      </c>
      <c r="F110" s="23"/>
      <c r="G110" s="23"/>
      <c r="H110" s="23"/>
      <c r="I110" s="23"/>
      <c r="J110" s="23"/>
      <c r="K110" s="23"/>
      <c r="L110" s="23"/>
      <c r="M110" s="23"/>
      <c r="N110" s="23"/>
      <c r="O110" s="23"/>
      <c r="P110" s="23"/>
      <c r="Q110" s="23"/>
      <c r="R110" s="23"/>
      <c r="S110" s="23"/>
      <c r="T110" s="23"/>
      <c r="U110" s="23"/>
      <c r="V110" s="23"/>
      <c r="W110" s="21"/>
      <c r="X110" s="21"/>
    </row>
    <row r="111" spans="1:24" x14ac:dyDescent="0.3">
      <c r="A111" s="33" t="s">
        <v>187</v>
      </c>
      <c r="B111" s="5" t="s">
        <v>188</v>
      </c>
      <c r="C111" s="143"/>
      <c r="D111" s="143"/>
      <c r="E111" s="147"/>
      <c r="F111" s="23"/>
      <c r="G111" s="23"/>
      <c r="H111" s="23"/>
      <c r="I111" s="23"/>
      <c r="J111" s="23"/>
      <c r="K111" s="23"/>
      <c r="L111" s="23"/>
      <c r="M111" s="23"/>
      <c r="N111" s="23"/>
      <c r="O111" s="23"/>
      <c r="P111" s="23"/>
      <c r="Q111" s="23"/>
      <c r="R111" s="23"/>
      <c r="S111" s="23"/>
      <c r="T111" s="23"/>
      <c r="U111" s="23"/>
      <c r="V111" s="23"/>
      <c r="W111" s="21"/>
      <c r="X111" s="21"/>
    </row>
    <row r="112" spans="1:24" x14ac:dyDescent="0.3">
      <c r="A112" s="33" t="s">
        <v>189</v>
      </c>
      <c r="B112" s="5" t="s">
        <v>190</v>
      </c>
      <c r="C112" s="143"/>
      <c r="D112" s="143"/>
      <c r="E112" s="147"/>
      <c r="F112" s="23"/>
      <c r="G112" s="23"/>
      <c r="H112" s="23"/>
      <c r="I112" s="23"/>
      <c r="J112" s="23"/>
      <c r="K112" s="23"/>
      <c r="L112" s="23"/>
      <c r="M112" s="23"/>
      <c r="N112" s="23"/>
      <c r="O112" s="23"/>
      <c r="P112" s="23"/>
      <c r="Q112" s="23"/>
      <c r="R112" s="23"/>
      <c r="S112" s="23"/>
      <c r="T112" s="23"/>
      <c r="U112" s="23"/>
      <c r="V112" s="23"/>
      <c r="W112" s="21"/>
      <c r="X112" s="21"/>
    </row>
    <row r="113" spans="1:24" x14ac:dyDescent="0.3">
      <c r="A113" s="33" t="s">
        <v>191</v>
      </c>
      <c r="B113" s="5" t="s">
        <v>192</v>
      </c>
      <c r="C113" s="143"/>
      <c r="D113" s="143"/>
      <c r="E113" s="147"/>
      <c r="F113" s="23"/>
      <c r="G113" s="23"/>
      <c r="H113" s="23"/>
      <c r="I113" s="23"/>
      <c r="J113" s="23"/>
      <c r="K113" s="23"/>
      <c r="L113" s="23"/>
      <c r="M113" s="23"/>
      <c r="N113" s="23"/>
      <c r="O113" s="23"/>
      <c r="P113" s="23"/>
      <c r="Q113" s="23"/>
      <c r="R113" s="23"/>
      <c r="S113" s="23"/>
      <c r="T113" s="23"/>
      <c r="U113" s="23"/>
      <c r="V113" s="23"/>
      <c r="W113" s="21"/>
      <c r="X113" s="21"/>
    </row>
    <row r="114" spans="1:24" x14ac:dyDescent="0.3">
      <c r="A114" s="34" t="s">
        <v>351</v>
      </c>
      <c r="B114" s="35" t="s">
        <v>193</v>
      </c>
      <c r="C114" s="151">
        <f>C102+C107+C108+C109+C110+C111+C112+C113</f>
        <v>17040150</v>
      </c>
      <c r="D114" s="151">
        <f>D102+D107+D108+D109+D110+D111+D112+D113</f>
        <v>17792150</v>
      </c>
      <c r="E114" s="151">
        <f>E102+E107+E108+E109+E110+E111+E112+E113</f>
        <v>17792150</v>
      </c>
      <c r="F114" s="24"/>
      <c r="G114" s="24"/>
      <c r="H114" s="24"/>
      <c r="I114" s="24"/>
      <c r="J114" s="24"/>
      <c r="K114" s="24"/>
      <c r="L114" s="24"/>
      <c r="M114" s="24"/>
      <c r="N114" s="24"/>
      <c r="O114" s="24"/>
      <c r="P114" s="24"/>
      <c r="Q114" s="24"/>
      <c r="R114" s="24"/>
      <c r="S114" s="24"/>
      <c r="T114" s="24"/>
      <c r="U114" s="24"/>
      <c r="V114" s="24"/>
      <c r="W114" s="21"/>
      <c r="X114" s="21"/>
    </row>
    <row r="115" spans="1:24" x14ac:dyDescent="0.3">
      <c r="A115" s="33" t="s">
        <v>194</v>
      </c>
      <c r="B115" s="5" t="s">
        <v>195</v>
      </c>
      <c r="C115" s="143"/>
      <c r="D115" s="143"/>
      <c r="E115" s="147"/>
      <c r="F115" s="23"/>
      <c r="G115" s="23"/>
      <c r="H115" s="23"/>
      <c r="I115" s="23"/>
      <c r="J115" s="23"/>
      <c r="K115" s="23"/>
      <c r="L115" s="23"/>
      <c r="M115" s="23"/>
      <c r="N115" s="23"/>
      <c r="O115" s="23"/>
      <c r="P115" s="23"/>
      <c r="Q115" s="23"/>
      <c r="R115" s="23"/>
      <c r="S115" s="23"/>
      <c r="T115" s="23"/>
      <c r="U115" s="23"/>
      <c r="V115" s="23"/>
      <c r="W115" s="21"/>
      <c r="X115" s="21"/>
    </row>
    <row r="116" spans="1:24" x14ac:dyDescent="0.3">
      <c r="A116" s="13" t="s">
        <v>196</v>
      </c>
      <c r="B116" s="5" t="s">
        <v>197</v>
      </c>
      <c r="C116" s="143"/>
      <c r="D116" s="143"/>
      <c r="E116" s="144"/>
      <c r="F116" s="20"/>
      <c r="G116" s="20"/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  <c r="V116" s="20"/>
      <c r="W116" s="21"/>
      <c r="X116" s="21"/>
    </row>
    <row r="117" spans="1:24" x14ac:dyDescent="0.3">
      <c r="A117" s="33" t="s">
        <v>384</v>
      </c>
      <c r="B117" s="5" t="s">
        <v>198</v>
      </c>
      <c r="C117" s="143"/>
      <c r="D117" s="143"/>
      <c r="E117" s="147"/>
      <c r="F117" s="23"/>
      <c r="G117" s="23"/>
      <c r="H117" s="23"/>
      <c r="I117" s="23"/>
      <c r="J117" s="23"/>
      <c r="K117" s="23"/>
      <c r="L117" s="23"/>
      <c r="M117" s="23"/>
      <c r="N117" s="23"/>
      <c r="O117" s="23"/>
      <c r="P117" s="23"/>
      <c r="Q117" s="23"/>
      <c r="R117" s="23"/>
      <c r="S117" s="23"/>
      <c r="T117" s="23"/>
      <c r="U117" s="23"/>
      <c r="V117" s="23"/>
      <c r="W117" s="21"/>
      <c r="X117" s="21"/>
    </row>
    <row r="118" spans="1:24" x14ac:dyDescent="0.3">
      <c r="A118" s="33" t="s">
        <v>353</v>
      </c>
      <c r="B118" s="5" t="s">
        <v>199</v>
      </c>
      <c r="C118" s="143"/>
      <c r="D118" s="143"/>
      <c r="E118" s="147"/>
      <c r="F118" s="23"/>
      <c r="G118" s="23"/>
      <c r="H118" s="23"/>
      <c r="I118" s="23"/>
      <c r="J118" s="23"/>
      <c r="K118" s="23"/>
      <c r="L118" s="23"/>
      <c r="M118" s="23"/>
      <c r="N118" s="23"/>
      <c r="O118" s="23"/>
      <c r="P118" s="23"/>
      <c r="Q118" s="23"/>
      <c r="R118" s="23"/>
      <c r="S118" s="23"/>
      <c r="T118" s="23"/>
      <c r="U118" s="23"/>
      <c r="V118" s="23"/>
      <c r="W118" s="21"/>
      <c r="X118" s="21"/>
    </row>
    <row r="119" spans="1:24" x14ac:dyDescent="0.3">
      <c r="A119" s="34" t="s">
        <v>354</v>
      </c>
      <c r="B119" s="35" t="s">
        <v>200</v>
      </c>
      <c r="C119" s="151"/>
      <c r="D119" s="151"/>
      <c r="E119" s="148"/>
      <c r="F119" s="24"/>
      <c r="G119" s="24"/>
      <c r="H119" s="24"/>
      <c r="I119" s="24"/>
      <c r="J119" s="24"/>
      <c r="K119" s="24"/>
      <c r="L119" s="24"/>
      <c r="M119" s="24"/>
      <c r="N119" s="24"/>
      <c r="O119" s="24"/>
      <c r="P119" s="24"/>
      <c r="Q119" s="24"/>
      <c r="R119" s="24"/>
      <c r="S119" s="24"/>
      <c r="T119" s="24"/>
      <c r="U119" s="24"/>
      <c r="V119" s="24"/>
      <c r="W119" s="21"/>
      <c r="X119" s="21"/>
    </row>
    <row r="120" spans="1:24" x14ac:dyDescent="0.3">
      <c r="A120" s="13" t="s">
        <v>201</v>
      </c>
      <c r="B120" s="5" t="s">
        <v>202</v>
      </c>
      <c r="C120" s="143"/>
      <c r="D120" s="143"/>
      <c r="E120" s="144"/>
      <c r="F120" s="20"/>
      <c r="G120" s="20"/>
      <c r="H120" s="20"/>
      <c r="I120" s="20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  <c r="V120" s="20"/>
      <c r="W120" s="21"/>
      <c r="X120" s="21"/>
    </row>
    <row r="121" spans="1:24" ht="15.6" x14ac:dyDescent="0.3">
      <c r="A121" s="67" t="s">
        <v>388</v>
      </c>
      <c r="B121" s="68" t="s">
        <v>203</v>
      </c>
      <c r="C121" s="209">
        <f>C114+C119+C120</f>
        <v>17040150</v>
      </c>
      <c r="D121" s="209">
        <f>D114+D119+D120</f>
        <v>17792150</v>
      </c>
      <c r="E121" s="209">
        <f>E114+E119+E120</f>
        <v>17792150</v>
      </c>
      <c r="F121" s="24"/>
      <c r="G121" s="24"/>
      <c r="H121" s="24"/>
      <c r="I121" s="24"/>
      <c r="J121" s="24"/>
      <c r="K121" s="24"/>
      <c r="L121" s="24"/>
      <c r="M121" s="24"/>
      <c r="N121" s="24"/>
      <c r="O121" s="24"/>
      <c r="P121" s="24"/>
      <c r="Q121" s="24"/>
      <c r="R121" s="24"/>
      <c r="S121" s="24"/>
      <c r="T121" s="24"/>
      <c r="U121" s="24"/>
      <c r="V121" s="24"/>
      <c r="W121" s="21"/>
      <c r="X121" s="21"/>
    </row>
    <row r="122" spans="1:24" ht="21" customHeight="1" x14ac:dyDescent="0.3">
      <c r="A122" s="75" t="s">
        <v>424</v>
      </c>
      <c r="B122" s="79"/>
      <c r="C122" s="210">
        <f>C98+C121</f>
        <v>322340000</v>
      </c>
      <c r="D122" s="210">
        <f>D98+D121</f>
        <v>318644490</v>
      </c>
      <c r="E122" s="210">
        <f>E98+E121</f>
        <v>238428885</v>
      </c>
      <c r="F122" s="21"/>
      <c r="G122" s="21"/>
      <c r="H122" s="21"/>
      <c r="I122" s="21"/>
      <c r="J122" s="21"/>
      <c r="K122" s="21"/>
      <c r="L122" s="21"/>
      <c r="M122" s="21"/>
      <c r="N122" s="21"/>
      <c r="O122" s="21"/>
      <c r="P122" s="21"/>
      <c r="Q122" s="21"/>
      <c r="R122" s="21"/>
      <c r="S122" s="21"/>
      <c r="T122" s="21"/>
      <c r="U122" s="21"/>
      <c r="V122" s="21"/>
      <c r="W122" s="21"/>
      <c r="X122" s="21"/>
    </row>
    <row r="123" spans="1:24" x14ac:dyDescent="0.3">
      <c r="B123" s="21"/>
      <c r="C123" s="21"/>
      <c r="D123" s="21"/>
      <c r="E123" s="21"/>
      <c r="F123" s="21"/>
      <c r="G123" s="21"/>
      <c r="H123" s="21"/>
      <c r="I123" s="21"/>
      <c r="J123" s="21"/>
      <c r="K123" s="21"/>
      <c r="L123" s="21"/>
      <c r="M123" s="21"/>
      <c r="N123" s="21"/>
      <c r="O123" s="21"/>
      <c r="P123" s="21"/>
      <c r="Q123" s="21"/>
      <c r="R123" s="21"/>
      <c r="S123" s="21"/>
      <c r="T123" s="21"/>
      <c r="U123" s="21"/>
      <c r="V123" s="21"/>
      <c r="W123" s="21"/>
      <c r="X123" s="21"/>
    </row>
    <row r="124" spans="1:24" x14ac:dyDescent="0.3">
      <c r="B124" s="21"/>
      <c r="C124" s="21"/>
      <c r="D124" s="21"/>
      <c r="E124" s="21"/>
      <c r="F124" s="21"/>
      <c r="G124" s="21"/>
      <c r="H124" s="21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</row>
    <row r="125" spans="1:24" x14ac:dyDescent="0.3">
      <c r="B125" s="21"/>
      <c r="C125" s="21"/>
      <c r="D125" s="21"/>
      <c r="E125" s="21"/>
      <c r="F125" s="21"/>
      <c r="G125" s="21"/>
      <c r="H125" s="21"/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</row>
    <row r="126" spans="1:24" x14ac:dyDescent="0.3">
      <c r="B126" s="21"/>
      <c r="C126" s="21"/>
      <c r="D126" s="21"/>
      <c r="E126" s="21"/>
      <c r="F126" s="21"/>
      <c r="G126" s="21"/>
      <c r="H126" s="21"/>
      <c r="I126" s="21"/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</row>
    <row r="127" spans="1:24" x14ac:dyDescent="0.3">
      <c r="B127" s="21"/>
      <c r="C127" s="21"/>
      <c r="D127" s="21"/>
      <c r="E127" s="21"/>
      <c r="F127" s="21"/>
      <c r="G127" s="21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</row>
    <row r="128" spans="1:24" x14ac:dyDescent="0.3">
      <c r="B128" s="21"/>
      <c r="C128" s="21"/>
      <c r="D128" s="21"/>
      <c r="E128" s="21"/>
      <c r="F128" s="21"/>
      <c r="G128" s="21"/>
      <c r="H128" s="21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</row>
    <row r="129" spans="2:24" x14ac:dyDescent="0.3">
      <c r="B129" s="21"/>
      <c r="C129" s="21"/>
      <c r="D129" s="21"/>
      <c r="E129" s="21"/>
      <c r="F129" s="21"/>
      <c r="G129" s="21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</row>
    <row r="130" spans="2:24" x14ac:dyDescent="0.3">
      <c r="B130" s="21"/>
      <c r="C130" s="21"/>
      <c r="D130" s="21"/>
      <c r="E130" s="21"/>
      <c r="F130" s="21"/>
      <c r="G130" s="21"/>
      <c r="H130" s="21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</row>
    <row r="131" spans="2:24" x14ac:dyDescent="0.3">
      <c r="B131" s="21"/>
      <c r="C131" s="21"/>
      <c r="D131" s="21"/>
      <c r="E131" s="21"/>
      <c r="F131" s="21"/>
      <c r="G131" s="21"/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</row>
    <row r="132" spans="2:24" x14ac:dyDescent="0.3">
      <c r="B132" s="21"/>
      <c r="C132" s="21"/>
      <c r="D132" s="21"/>
      <c r="E132" s="21"/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</row>
    <row r="133" spans="2:24" x14ac:dyDescent="0.3">
      <c r="B133" s="21"/>
      <c r="C133" s="21"/>
      <c r="D133" s="21"/>
      <c r="E133" s="21"/>
      <c r="F133" s="21"/>
      <c r="G133" s="21"/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  <c r="T133" s="21"/>
      <c r="U133" s="21"/>
      <c r="V133" s="21"/>
      <c r="W133" s="21"/>
      <c r="X133" s="21"/>
    </row>
    <row r="134" spans="2:24" x14ac:dyDescent="0.3">
      <c r="B134" s="21"/>
      <c r="C134" s="21"/>
      <c r="D134" s="21"/>
      <c r="E134" s="21"/>
      <c r="F134" s="21"/>
      <c r="G134" s="21"/>
      <c r="H134" s="21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1"/>
      <c r="T134" s="21"/>
      <c r="U134" s="21"/>
      <c r="V134" s="21"/>
      <c r="W134" s="21"/>
      <c r="X134" s="21"/>
    </row>
    <row r="135" spans="2:24" x14ac:dyDescent="0.3">
      <c r="B135" s="21"/>
      <c r="C135" s="21"/>
      <c r="D135" s="21"/>
      <c r="E135" s="21"/>
      <c r="F135" s="21"/>
      <c r="G135" s="21"/>
      <c r="H135" s="21"/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</row>
    <row r="136" spans="2:24" x14ac:dyDescent="0.3">
      <c r="B136" s="21"/>
      <c r="C136" s="21"/>
      <c r="D136" s="21"/>
      <c r="E136" s="21"/>
      <c r="F136" s="21"/>
      <c r="G136" s="21"/>
      <c r="H136" s="21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</row>
    <row r="137" spans="2:24" x14ac:dyDescent="0.3">
      <c r="B137" s="21"/>
      <c r="C137" s="21"/>
      <c r="D137" s="21"/>
      <c r="E137" s="21"/>
      <c r="F137" s="21"/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</row>
    <row r="138" spans="2:24" x14ac:dyDescent="0.3">
      <c r="B138" s="21"/>
      <c r="C138" s="21"/>
      <c r="D138" s="21"/>
      <c r="E138" s="21"/>
      <c r="F138" s="21"/>
      <c r="G138" s="21"/>
      <c r="H138" s="21"/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</row>
    <row r="139" spans="2:24" x14ac:dyDescent="0.3">
      <c r="B139" s="21"/>
      <c r="C139" s="21"/>
      <c r="D139" s="21"/>
      <c r="E139" s="21"/>
      <c r="F139" s="21"/>
      <c r="G139" s="21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</row>
    <row r="140" spans="2:24" x14ac:dyDescent="0.3">
      <c r="B140" s="21"/>
      <c r="C140" s="21"/>
      <c r="D140" s="21"/>
      <c r="E140" s="21"/>
      <c r="F140" s="21"/>
      <c r="G140" s="21"/>
      <c r="H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</row>
    <row r="141" spans="2:24" x14ac:dyDescent="0.3">
      <c r="B141" s="21"/>
      <c r="C141" s="21"/>
      <c r="D141" s="21"/>
      <c r="E141" s="21"/>
      <c r="F141" s="21"/>
      <c r="G141" s="21"/>
      <c r="H141" s="21"/>
      <c r="I141" s="21"/>
      <c r="J141" s="21"/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21"/>
    </row>
    <row r="142" spans="2:24" x14ac:dyDescent="0.3">
      <c r="B142" s="21"/>
      <c r="C142" s="21"/>
      <c r="D142" s="21"/>
      <c r="E142" s="21"/>
      <c r="F142" s="21"/>
      <c r="G142" s="21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</row>
    <row r="143" spans="2:24" x14ac:dyDescent="0.3">
      <c r="B143" s="21"/>
      <c r="C143" s="21"/>
      <c r="D143" s="21"/>
      <c r="E143" s="21"/>
      <c r="F143" s="21"/>
      <c r="G143" s="21"/>
      <c r="H143" s="21"/>
      <c r="I143" s="21"/>
      <c r="J143" s="21"/>
      <c r="K143" s="21"/>
      <c r="L143" s="21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</row>
    <row r="144" spans="2:24" x14ac:dyDescent="0.3">
      <c r="B144" s="21"/>
      <c r="C144" s="21"/>
      <c r="D144" s="21"/>
      <c r="E144" s="21"/>
      <c r="F144" s="21"/>
      <c r="G144" s="21"/>
      <c r="H144" s="21"/>
      <c r="I144" s="21"/>
      <c r="J144" s="21"/>
      <c r="K144" s="21"/>
      <c r="L144" s="21"/>
      <c r="M144" s="21"/>
      <c r="N144" s="21"/>
      <c r="O144" s="21"/>
      <c r="P144" s="21"/>
      <c r="Q144" s="21"/>
      <c r="R144" s="21"/>
      <c r="S144" s="21"/>
      <c r="T144" s="21"/>
      <c r="U144" s="21"/>
      <c r="V144" s="21"/>
      <c r="W144" s="21"/>
      <c r="X144" s="21"/>
    </row>
    <row r="145" spans="2:24" x14ac:dyDescent="0.3">
      <c r="B145" s="21"/>
      <c r="C145" s="21"/>
      <c r="D145" s="21"/>
      <c r="E145" s="21"/>
      <c r="F145" s="21"/>
      <c r="G145" s="21"/>
      <c r="H145" s="21"/>
      <c r="I145" s="21"/>
      <c r="J145" s="21"/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</row>
    <row r="146" spans="2:24" x14ac:dyDescent="0.3">
      <c r="B146" s="21"/>
      <c r="C146" s="21"/>
      <c r="D146" s="21"/>
      <c r="E146" s="21"/>
      <c r="F146" s="21"/>
      <c r="G146" s="21"/>
      <c r="H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</row>
    <row r="147" spans="2:24" x14ac:dyDescent="0.3">
      <c r="B147" s="21"/>
      <c r="C147" s="21"/>
      <c r="D147" s="21"/>
      <c r="E147" s="21"/>
      <c r="F147" s="21"/>
      <c r="G147" s="21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</row>
    <row r="148" spans="2:24" x14ac:dyDescent="0.3">
      <c r="B148" s="21"/>
      <c r="C148" s="21"/>
      <c r="D148" s="21"/>
      <c r="E148" s="21"/>
      <c r="F148" s="21"/>
      <c r="G148" s="21"/>
      <c r="H148" s="21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</row>
    <row r="149" spans="2:24" x14ac:dyDescent="0.3">
      <c r="B149" s="21"/>
      <c r="C149" s="21"/>
      <c r="D149" s="21"/>
      <c r="E149" s="21"/>
      <c r="F149" s="21"/>
      <c r="G149" s="21"/>
      <c r="H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</row>
    <row r="150" spans="2:24" x14ac:dyDescent="0.3">
      <c r="B150" s="21"/>
      <c r="C150" s="21"/>
      <c r="D150" s="21"/>
      <c r="E150" s="21"/>
      <c r="F150" s="21"/>
      <c r="G150" s="21"/>
      <c r="H150" s="21"/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</row>
    <row r="151" spans="2:24" x14ac:dyDescent="0.3">
      <c r="B151" s="21"/>
      <c r="C151" s="21"/>
      <c r="D151" s="21"/>
      <c r="E151" s="21"/>
      <c r="F151" s="21"/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</row>
    <row r="152" spans="2:24" x14ac:dyDescent="0.3">
      <c r="B152" s="21"/>
      <c r="C152" s="21"/>
      <c r="D152" s="21"/>
      <c r="E152" s="21"/>
      <c r="F152" s="21"/>
      <c r="G152" s="21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</row>
    <row r="153" spans="2:24" x14ac:dyDescent="0.3">
      <c r="B153" s="21"/>
      <c r="C153" s="21"/>
      <c r="D153" s="21"/>
      <c r="E153" s="21"/>
      <c r="F153" s="21"/>
      <c r="G153" s="21"/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21"/>
      <c r="X153" s="21"/>
    </row>
    <row r="154" spans="2:24" x14ac:dyDescent="0.3">
      <c r="B154" s="21"/>
      <c r="C154" s="21"/>
      <c r="D154" s="21"/>
      <c r="E154" s="21"/>
      <c r="F154" s="21"/>
      <c r="G154" s="21"/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</row>
    <row r="155" spans="2:24" x14ac:dyDescent="0.3">
      <c r="B155" s="21"/>
      <c r="C155" s="21"/>
      <c r="D155" s="21"/>
      <c r="E155" s="21"/>
      <c r="F155" s="21"/>
      <c r="G155" s="21"/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W155" s="21"/>
      <c r="X155" s="21"/>
    </row>
    <row r="156" spans="2:24" x14ac:dyDescent="0.3">
      <c r="B156" s="21"/>
      <c r="C156" s="21"/>
      <c r="D156" s="21"/>
      <c r="E156" s="21"/>
      <c r="F156" s="21"/>
      <c r="G156" s="21"/>
      <c r="H156" s="21"/>
      <c r="I156" s="21"/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  <c r="X156" s="21"/>
    </row>
    <row r="157" spans="2:24" x14ac:dyDescent="0.3">
      <c r="B157" s="21"/>
      <c r="C157" s="21"/>
      <c r="D157" s="21"/>
      <c r="E157" s="21"/>
      <c r="F157" s="21"/>
      <c r="G157" s="21"/>
      <c r="H157" s="21"/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</row>
    <row r="158" spans="2:24" x14ac:dyDescent="0.3">
      <c r="B158" s="21"/>
      <c r="C158" s="21"/>
      <c r="D158" s="21"/>
      <c r="E158" s="21"/>
      <c r="F158" s="21"/>
      <c r="G158" s="21"/>
      <c r="H158" s="21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/>
      <c r="W158" s="21"/>
      <c r="X158" s="21"/>
    </row>
    <row r="159" spans="2:24" x14ac:dyDescent="0.3">
      <c r="B159" s="21"/>
      <c r="C159" s="21"/>
      <c r="D159" s="21"/>
      <c r="E159" s="21"/>
      <c r="F159" s="21"/>
      <c r="G159" s="21"/>
      <c r="H159" s="21"/>
      <c r="I159" s="21"/>
      <c r="J159" s="21"/>
      <c r="K159" s="21"/>
      <c r="L159" s="21"/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W159" s="21"/>
      <c r="X159" s="21"/>
    </row>
    <row r="160" spans="2:24" x14ac:dyDescent="0.3">
      <c r="B160" s="21"/>
      <c r="C160" s="21"/>
      <c r="D160" s="21"/>
      <c r="E160" s="21"/>
      <c r="F160" s="21"/>
      <c r="G160" s="21"/>
      <c r="H160" s="21"/>
      <c r="I160" s="21"/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/>
    </row>
    <row r="161" spans="2:24" x14ac:dyDescent="0.3">
      <c r="B161" s="21"/>
      <c r="C161" s="21"/>
      <c r="D161" s="21"/>
      <c r="E161" s="21"/>
      <c r="F161" s="21"/>
      <c r="G161" s="21"/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</row>
    <row r="162" spans="2:24" x14ac:dyDescent="0.3">
      <c r="B162" s="21"/>
      <c r="C162" s="21"/>
      <c r="D162" s="21"/>
      <c r="E162" s="21"/>
      <c r="F162" s="21"/>
      <c r="G162" s="21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</row>
    <row r="163" spans="2:24" x14ac:dyDescent="0.3">
      <c r="B163" s="21"/>
      <c r="C163" s="21"/>
      <c r="D163" s="21"/>
      <c r="E163" s="21"/>
      <c r="F163" s="21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  <c r="X163" s="21"/>
    </row>
    <row r="164" spans="2:24" x14ac:dyDescent="0.3">
      <c r="B164" s="21"/>
      <c r="C164" s="21"/>
      <c r="D164" s="21"/>
      <c r="E164" s="21"/>
      <c r="F164" s="21"/>
      <c r="G164" s="21"/>
      <c r="H164" s="21"/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</row>
    <row r="165" spans="2:24" x14ac:dyDescent="0.3">
      <c r="B165" s="21"/>
      <c r="C165" s="21"/>
      <c r="D165" s="21"/>
      <c r="E165" s="21"/>
      <c r="F165" s="21"/>
      <c r="G165" s="21"/>
      <c r="H165" s="21"/>
      <c r="I165" s="21"/>
      <c r="J165" s="21"/>
      <c r="K165" s="21"/>
      <c r="L165" s="21"/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W165" s="21"/>
      <c r="X165" s="21"/>
    </row>
    <row r="166" spans="2:24" x14ac:dyDescent="0.3">
      <c r="B166" s="21"/>
      <c r="C166" s="21"/>
      <c r="D166" s="21"/>
      <c r="E166" s="21"/>
      <c r="F166" s="21"/>
      <c r="G166" s="21"/>
      <c r="H166" s="21"/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W166" s="21"/>
      <c r="X166" s="21"/>
    </row>
    <row r="167" spans="2:24" x14ac:dyDescent="0.3">
      <c r="B167" s="21"/>
      <c r="C167" s="21"/>
      <c r="D167" s="21"/>
      <c r="E167" s="21"/>
      <c r="F167" s="21"/>
      <c r="G167" s="21"/>
      <c r="H167" s="21"/>
      <c r="I167" s="21"/>
      <c r="J167" s="21"/>
      <c r="K167" s="21"/>
      <c r="L167" s="21"/>
      <c r="M167" s="21"/>
      <c r="N167" s="21"/>
      <c r="O167" s="21"/>
      <c r="P167" s="21"/>
      <c r="Q167" s="21"/>
      <c r="R167" s="21"/>
      <c r="S167" s="21"/>
      <c r="T167" s="21"/>
      <c r="U167" s="21"/>
      <c r="V167" s="21"/>
      <c r="W167" s="21"/>
      <c r="X167" s="21"/>
    </row>
    <row r="168" spans="2:24" x14ac:dyDescent="0.3">
      <c r="B168" s="21"/>
      <c r="C168" s="21"/>
      <c r="D168" s="21"/>
      <c r="E168" s="21"/>
      <c r="F168" s="21"/>
      <c r="G168" s="21"/>
      <c r="H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</row>
    <row r="169" spans="2:24" x14ac:dyDescent="0.3">
      <c r="B169" s="21"/>
      <c r="C169" s="21"/>
      <c r="D169" s="21"/>
      <c r="E169" s="21"/>
      <c r="F169" s="21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W169" s="21"/>
      <c r="X169" s="21"/>
    </row>
    <row r="170" spans="2:24" x14ac:dyDescent="0.3">
      <c r="B170" s="21"/>
      <c r="C170" s="21"/>
      <c r="D170" s="21"/>
      <c r="E170" s="21"/>
      <c r="F170" s="21"/>
      <c r="G170" s="21"/>
      <c r="H170" s="21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1"/>
      <c r="T170" s="21"/>
      <c r="U170" s="21"/>
      <c r="V170" s="21"/>
      <c r="W170" s="21"/>
      <c r="X170" s="21"/>
    </row>
    <row r="171" spans="2:24" x14ac:dyDescent="0.3">
      <c r="B171" s="21"/>
      <c r="C171" s="21"/>
      <c r="D171" s="21"/>
      <c r="E171" s="21"/>
      <c r="F171" s="21"/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</row>
  </sheetData>
  <mergeCells count="2">
    <mergeCell ref="A2:E2"/>
    <mergeCell ref="A1:E1"/>
  </mergeCells>
  <phoneticPr fontId="0" type="noConversion"/>
  <pageMargins left="0.33" right="0.38" top="0.49" bottom="0.56999999999999995" header="0.31496062992125984" footer="0.31496062992125984"/>
  <pageSetup paperSize="9" scale="57" fitToHeight="2" orientation="portrait" r:id="rId1"/>
  <headerFooter>
    <oddHeader>&amp;C1. számú melléklet az önkormányzat 2020. évi zárszámadásáról szóló 4/2021. (V.26.) önkormányzati rendeletéhez</oddHeader>
    <oddFooter>&amp;P. oldal, összesen: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  <pageSetUpPr fitToPage="1"/>
  </sheetPr>
  <dimension ref="A1:X171"/>
  <sheetViews>
    <sheetView zoomScaleNormal="100" workbookViewId="0">
      <selection activeCell="D30" sqref="D30"/>
    </sheetView>
  </sheetViews>
  <sheetFormatPr defaultRowHeight="14.4" x14ac:dyDescent="0.3"/>
  <cols>
    <col min="1" max="1" width="105.109375" customWidth="1"/>
    <col min="3" max="3" width="17.109375" customWidth="1"/>
    <col min="4" max="5" width="17.88671875" customWidth="1"/>
  </cols>
  <sheetData>
    <row r="1" spans="1:11" ht="27" customHeight="1" x14ac:dyDescent="0.35">
      <c r="A1" s="220" t="s">
        <v>951</v>
      </c>
      <c r="B1" s="221"/>
      <c r="C1" s="221"/>
      <c r="D1" s="221"/>
      <c r="E1" s="221"/>
      <c r="F1" s="47"/>
      <c r="G1" s="47"/>
      <c r="H1" s="47"/>
      <c r="I1" s="47"/>
      <c r="J1" s="47"/>
      <c r="K1" s="52"/>
    </row>
    <row r="2" spans="1:11" ht="19.5" customHeight="1" x14ac:dyDescent="0.35">
      <c r="A2" s="224" t="s">
        <v>939</v>
      </c>
      <c r="B2" s="221"/>
      <c r="C2" s="221"/>
      <c r="D2" s="221"/>
      <c r="E2" s="221"/>
    </row>
    <row r="3" spans="1:11" ht="18" x14ac:dyDescent="0.35">
      <c r="A3" s="38"/>
    </row>
    <row r="4" spans="1:11" x14ac:dyDescent="0.3">
      <c r="A4" s="104" t="s">
        <v>569</v>
      </c>
    </row>
    <row r="5" spans="1:11" ht="26.4" x14ac:dyDescent="0.3">
      <c r="A5" s="2" t="s">
        <v>32</v>
      </c>
      <c r="B5" s="3" t="s">
        <v>33</v>
      </c>
      <c r="C5" s="3" t="s">
        <v>561</v>
      </c>
      <c r="D5" s="3" t="s">
        <v>6</v>
      </c>
      <c r="E5" s="53" t="s">
        <v>7</v>
      </c>
    </row>
    <row r="6" spans="1:11" x14ac:dyDescent="0.3">
      <c r="A6" s="26" t="s">
        <v>34</v>
      </c>
      <c r="B6" s="27" t="s">
        <v>35</v>
      </c>
      <c r="C6" s="117">
        <v>7535500</v>
      </c>
      <c r="D6" s="117">
        <v>8501002</v>
      </c>
      <c r="E6" s="118">
        <v>8472409</v>
      </c>
    </row>
    <row r="7" spans="1:11" x14ac:dyDescent="0.3">
      <c r="A7" s="26" t="s">
        <v>36</v>
      </c>
      <c r="B7" s="28" t="s">
        <v>37</v>
      </c>
      <c r="C7" s="117"/>
      <c r="D7" s="117"/>
      <c r="E7" s="118"/>
    </row>
    <row r="8" spans="1:11" x14ac:dyDescent="0.3">
      <c r="A8" s="26" t="s">
        <v>38</v>
      </c>
      <c r="B8" s="28" t="s">
        <v>39</v>
      </c>
      <c r="C8" s="117"/>
      <c r="D8" s="117"/>
      <c r="E8" s="118"/>
    </row>
    <row r="9" spans="1:11" x14ac:dyDescent="0.3">
      <c r="A9" s="29" t="s">
        <v>40</v>
      </c>
      <c r="B9" s="28" t="s">
        <v>41</v>
      </c>
      <c r="C9" s="117"/>
      <c r="D9" s="117"/>
      <c r="E9" s="118"/>
    </row>
    <row r="10" spans="1:11" x14ac:dyDescent="0.3">
      <c r="A10" s="29" t="s">
        <v>42</v>
      </c>
      <c r="B10" s="28" t="s">
        <v>43</v>
      </c>
      <c r="C10" s="117"/>
      <c r="D10" s="117"/>
      <c r="E10" s="118"/>
    </row>
    <row r="11" spans="1:11" x14ac:dyDescent="0.3">
      <c r="A11" s="29" t="s">
        <v>44</v>
      </c>
      <c r="B11" s="28" t="s">
        <v>45</v>
      </c>
      <c r="C11" s="117"/>
      <c r="D11" s="117"/>
      <c r="E11" s="118"/>
    </row>
    <row r="12" spans="1:11" x14ac:dyDescent="0.3">
      <c r="A12" s="29" t="s">
        <v>46</v>
      </c>
      <c r="B12" s="28" t="s">
        <v>47</v>
      </c>
      <c r="C12" s="117"/>
      <c r="D12" s="117"/>
      <c r="E12" s="118"/>
    </row>
    <row r="13" spans="1:11" x14ac:dyDescent="0.3">
      <c r="A13" s="29" t="s">
        <v>48</v>
      </c>
      <c r="B13" s="28" t="s">
        <v>49</v>
      </c>
      <c r="C13" s="117"/>
      <c r="D13" s="117"/>
      <c r="E13" s="118"/>
    </row>
    <row r="14" spans="1:11" x14ac:dyDescent="0.3">
      <c r="A14" s="5" t="s">
        <v>50</v>
      </c>
      <c r="B14" s="28" t="s">
        <v>51</v>
      </c>
      <c r="C14" s="117"/>
      <c r="D14" s="117"/>
      <c r="E14" s="118"/>
    </row>
    <row r="15" spans="1:11" x14ac:dyDescent="0.3">
      <c r="A15" s="5" t="s">
        <v>52</v>
      </c>
      <c r="B15" s="28" t="s">
        <v>53</v>
      </c>
      <c r="C15" s="117"/>
      <c r="D15" s="117"/>
      <c r="E15" s="118"/>
    </row>
    <row r="16" spans="1:11" x14ac:dyDescent="0.3">
      <c r="A16" s="5" t="s">
        <v>54</v>
      </c>
      <c r="B16" s="28" t="s">
        <v>55</v>
      </c>
      <c r="C16" s="117"/>
      <c r="D16" s="117"/>
      <c r="E16" s="118"/>
    </row>
    <row r="17" spans="1:5" x14ac:dyDescent="0.3">
      <c r="A17" s="5" t="s">
        <v>56</v>
      </c>
      <c r="B17" s="28" t="s">
        <v>57</v>
      </c>
      <c r="C17" s="117"/>
      <c r="D17" s="117"/>
      <c r="E17" s="118"/>
    </row>
    <row r="18" spans="1:5" x14ac:dyDescent="0.3">
      <c r="A18" s="5" t="s">
        <v>355</v>
      </c>
      <c r="B18" s="28" t="s">
        <v>58</v>
      </c>
      <c r="C18" s="117">
        <v>1093500</v>
      </c>
      <c r="D18" s="117">
        <v>165000</v>
      </c>
      <c r="E18" s="118">
        <v>164954</v>
      </c>
    </row>
    <row r="19" spans="1:5" x14ac:dyDescent="0.3">
      <c r="A19" s="30" t="s">
        <v>325</v>
      </c>
      <c r="B19" s="31" t="s">
        <v>59</v>
      </c>
      <c r="C19" s="119">
        <f>SUM(C6:C18)</f>
        <v>8629000</v>
      </c>
      <c r="D19" s="119">
        <f>SUM(D6:D18)</f>
        <v>8666002</v>
      </c>
      <c r="E19" s="119">
        <f>SUM(E6:E18)</f>
        <v>8637363</v>
      </c>
    </row>
    <row r="20" spans="1:5" x14ac:dyDescent="0.3">
      <c r="A20" s="5" t="s">
        <v>60</v>
      </c>
      <c r="B20" s="28" t="s">
        <v>61</v>
      </c>
      <c r="C20" s="117"/>
      <c r="D20" s="117"/>
      <c r="E20" s="118"/>
    </row>
    <row r="21" spans="1:5" x14ac:dyDescent="0.3">
      <c r="A21" s="5" t="s">
        <v>62</v>
      </c>
      <c r="B21" s="28" t="s">
        <v>63</v>
      </c>
      <c r="C21" s="153"/>
      <c r="D21" s="153"/>
      <c r="E21" s="206"/>
    </row>
    <row r="22" spans="1:5" x14ac:dyDescent="0.3">
      <c r="A22" s="6" t="s">
        <v>64</v>
      </c>
      <c r="B22" s="28" t="s">
        <v>65</v>
      </c>
      <c r="C22" s="117"/>
      <c r="D22" s="117"/>
      <c r="E22" s="118"/>
    </row>
    <row r="23" spans="1:5" x14ac:dyDescent="0.3">
      <c r="A23" s="7" t="s">
        <v>326</v>
      </c>
      <c r="B23" s="31" t="s">
        <v>66</v>
      </c>
      <c r="C23" s="119">
        <f>SUM(C20:C22)</f>
        <v>0</v>
      </c>
      <c r="D23" s="119">
        <f>SUM(D20:D22)</f>
        <v>0</v>
      </c>
      <c r="E23" s="119">
        <f>SUM(E20:E22)</f>
        <v>0</v>
      </c>
    </row>
    <row r="24" spans="1:5" x14ac:dyDescent="0.3">
      <c r="A24" s="41" t="s">
        <v>385</v>
      </c>
      <c r="B24" s="42" t="s">
        <v>67</v>
      </c>
      <c r="C24" s="121">
        <f>C19+C23</f>
        <v>8629000</v>
      </c>
      <c r="D24" s="121">
        <f>D19+D23</f>
        <v>8666002</v>
      </c>
      <c r="E24" s="121">
        <f>E19+E23</f>
        <v>8637363</v>
      </c>
    </row>
    <row r="25" spans="1:5" x14ac:dyDescent="0.3">
      <c r="A25" s="35" t="s">
        <v>356</v>
      </c>
      <c r="B25" s="42" t="s">
        <v>68</v>
      </c>
      <c r="C25" s="121">
        <v>1563000</v>
      </c>
      <c r="D25" s="121">
        <v>1555000</v>
      </c>
      <c r="E25" s="122">
        <v>1438895</v>
      </c>
    </row>
    <row r="26" spans="1:5" x14ac:dyDescent="0.3">
      <c r="A26" s="5" t="s">
        <v>69</v>
      </c>
      <c r="B26" s="28" t="s">
        <v>70</v>
      </c>
      <c r="C26" s="117">
        <v>20000</v>
      </c>
      <c r="D26" s="117">
        <v>20000</v>
      </c>
      <c r="E26" s="118">
        <v>18353</v>
      </c>
    </row>
    <row r="27" spans="1:5" x14ac:dyDescent="0.3">
      <c r="A27" s="5" t="s">
        <v>71</v>
      </c>
      <c r="B27" s="28" t="s">
        <v>72</v>
      </c>
      <c r="C27" s="117">
        <v>630000</v>
      </c>
      <c r="D27" s="117">
        <v>1034000</v>
      </c>
      <c r="E27" s="118">
        <v>1033756</v>
      </c>
    </row>
    <row r="28" spans="1:5" x14ac:dyDescent="0.3">
      <c r="A28" s="5" t="s">
        <v>73</v>
      </c>
      <c r="B28" s="28" t="s">
        <v>74</v>
      </c>
      <c r="C28" s="117"/>
      <c r="D28" s="117"/>
      <c r="E28" s="118"/>
    </row>
    <row r="29" spans="1:5" x14ac:dyDescent="0.3">
      <c r="A29" s="7" t="s">
        <v>327</v>
      </c>
      <c r="B29" s="31" t="s">
        <v>75</v>
      </c>
      <c r="C29" s="119">
        <f>SUM(C26:C28)</f>
        <v>650000</v>
      </c>
      <c r="D29" s="119">
        <f>SUM(D26:D28)</f>
        <v>1054000</v>
      </c>
      <c r="E29" s="119">
        <f>SUM(E26:E28)</f>
        <v>1052109</v>
      </c>
    </row>
    <row r="30" spans="1:5" x14ac:dyDescent="0.3">
      <c r="A30" s="5" t="s">
        <v>76</v>
      </c>
      <c r="B30" s="28" t="s">
        <v>77</v>
      </c>
      <c r="C30" s="117">
        <v>80000</v>
      </c>
      <c r="D30" s="117">
        <v>80000</v>
      </c>
      <c r="E30" s="118">
        <v>75492</v>
      </c>
    </row>
    <row r="31" spans="1:5" x14ac:dyDescent="0.3">
      <c r="A31" s="5" t="s">
        <v>78</v>
      </c>
      <c r="B31" s="28" t="s">
        <v>79</v>
      </c>
      <c r="C31" s="117">
        <v>55000</v>
      </c>
      <c r="D31" s="117">
        <v>55000</v>
      </c>
      <c r="E31" s="118">
        <v>53143</v>
      </c>
    </row>
    <row r="32" spans="1:5" ht="15" customHeight="1" x14ac:dyDescent="0.3">
      <c r="A32" s="7" t="s">
        <v>386</v>
      </c>
      <c r="B32" s="31" t="s">
        <v>80</v>
      </c>
      <c r="C32" s="119">
        <f>SUM(C30:C31)</f>
        <v>135000</v>
      </c>
      <c r="D32" s="119">
        <f>SUM(D30:D31)</f>
        <v>135000</v>
      </c>
      <c r="E32" s="119">
        <f>SUM(E30:E31)</f>
        <v>128635</v>
      </c>
    </row>
    <row r="33" spans="1:5" x14ac:dyDescent="0.3">
      <c r="A33" s="5" t="s">
        <v>81</v>
      </c>
      <c r="B33" s="28" t="s">
        <v>82</v>
      </c>
      <c r="C33" s="117">
        <v>260000</v>
      </c>
      <c r="D33" s="117">
        <v>90000</v>
      </c>
      <c r="E33" s="118">
        <v>40778</v>
      </c>
    </row>
    <row r="34" spans="1:5" x14ac:dyDescent="0.3">
      <c r="A34" s="5" t="s">
        <v>83</v>
      </c>
      <c r="B34" s="28" t="s">
        <v>84</v>
      </c>
      <c r="C34" s="117">
        <v>3000000</v>
      </c>
      <c r="D34" s="117">
        <v>1966375</v>
      </c>
      <c r="E34" s="118">
        <v>1955365</v>
      </c>
    </row>
    <row r="35" spans="1:5" x14ac:dyDescent="0.3">
      <c r="A35" s="5" t="s">
        <v>357</v>
      </c>
      <c r="B35" s="28" t="s">
        <v>85</v>
      </c>
      <c r="C35" s="117"/>
      <c r="D35" s="117"/>
      <c r="E35" s="118"/>
    </row>
    <row r="36" spans="1:5" x14ac:dyDescent="0.3">
      <c r="A36" s="5" t="s">
        <v>86</v>
      </c>
      <c r="B36" s="28" t="s">
        <v>87</v>
      </c>
      <c r="C36" s="117">
        <v>20000</v>
      </c>
      <c r="D36" s="117">
        <v>1179125</v>
      </c>
      <c r="E36" s="118">
        <v>1144200</v>
      </c>
    </row>
    <row r="37" spans="1:5" x14ac:dyDescent="0.3">
      <c r="A37" s="10" t="s">
        <v>358</v>
      </c>
      <c r="B37" s="28" t="s">
        <v>88</v>
      </c>
      <c r="C37" s="117"/>
      <c r="D37" s="117"/>
      <c r="E37" s="118"/>
    </row>
    <row r="38" spans="1:5" x14ac:dyDescent="0.3">
      <c r="A38" s="6" t="s">
        <v>89</v>
      </c>
      <c r="B38" s="28" t="s">
        <v>90</v>
      </c>
      <c r="C38" s="117"/>
      <c r="D38" s="117"/>
      <c r="E38" s="118"/>
    </row>
    <row r="39" spans="1:5" x14ac:dyDescent="0.3">
      <c r="A39" s="5" t="s">
        <v>359</v>
      </c>
      <c r="B39" s="28" t="s">
        <v>91</v>
      </c>
      <c r="C39" s="117">
        <v>265000</v>
      </c>
      <c r="D39" s="117">
        <v>265000</v>
      </c>
      <c r="E39" s="118">
        <v>241295</v>
      </c>
    </row>
    <row r="40" spans="1:5" x14ac:dyDescent="0.3">
      <c r="A40" s="7" t="s">
        <v>328</v>
      </c>
      <c r="B40" s="31" t="s">
        <v>92</v>
      </c>
      <c r="C40" s="119">
        <f>SUM(C33:C39)</f>
        <v>3545000</v>
      </c>
      <c r="D40" s="119">
        <f>SUM(D33:D39)</f>
        <v>3500500</v>
      </c>
      <c r="E40" s="119">
        <f>SUM(E33:E39)</f>
        <v>3381638</v>
      </c>
    </row>
    <row r="41" spans="1:5" x14ac:dyDescent="0.3">
      <c r="A41" s="5" t="s">
        <v>93</v>
      </c>
      <c r="B41" s="28" t="s">
        <v>94</v>
      </c>
      <c r="C41" s="117">
        <v>50000</v>
      </c>
      <c r="D41" s="117">
        <v>50000</v>
      </c>
      <c r="E41" s="118">
        <v>45845</v>
      </c>
    </row>
    <row r="42" spans="1:5" x14ac:dyDescent="0.3">
      <c r="A42" s="5" t="s">
        <v>95</v>
      </c>
      <c r="B42" s="28" t="s">
        <v>96</v>
      </c>
      <c r="C42" s="117"/>
      <c r="D42" s="117">
        <v>0</v>
      </c>
      <c r="E42" s="118"/>
    </row>
    <row r="43" spans="1:5" x14ac:dyDescent="0.3">
      <c r="A43" s="7" t="s">
        <v>329</v>
      </c>
      <c r="B43" s="31" t="s">
        <v>97</v>
      </c>
      <c r="C43" s="119">
        <f>SUM(C41:C42)</f>
        <v>50000</v>
      </c>
      <c r="D43" s="119">
        <f>SUM(D41:D42)</f>
        <v>50000</v>
      </c>
      <c r="E43" s="119">
        <f>SUM(E41:E42)</f>
        <v>45845</v>
      </c>
    </row>
    <row r="44" spans="1:5" x14ac:dyDescent="0.3">
      <c r="A44" s="5" t="s">
        <v>98</v>
      </c>
      <c r="B44" s="28" t="s">
        <v>99</v>
      </c>
      <c r="C44" s="117">
        <v>1130000</v>
      </c>
      <c r="D44" s="117">
        <v>1320000</v>
      </c>
      <c r="E44" s="118">
        <v>1200103</v>
      </c>
    </row>
    <row r="45" spans="1:5" x14ac:dyDescent="0.3">
      <c r="A45" s="5" t="s">
        <v>100</v>
      </c>
      <c r="B45" s="28" t="s">
        <v>101</v>
      </c>
      <c r="C45" s="117"/>
      <c r="D45" s="117"/>
      <c r="E45" s="118"/>
    </row>
    <row r="46" spans="1:5" x14ac:dyDescent="0.3">
      <c r="A46" s="5" t="s">
        <v>360</v>
      </c>
      <c r="B46" s="28" t="s">
        <v>102</v>
      </c>
      <c r="C46" s="117"/>
      <c r="D46" s="117"/>
      <c r="E46" s="118"/>
    </row>
    <row r="47" spans="1:5" x14ac:dyDescent="0.3">
      <c r="A47" s="5" t="s">
        <v>361</v>
      </c>
      <c r="B47" s="28" t="s">
        <v>103</v>
      </c>
      <c r="C47" s="117"/>
      <c r="D47" s="117"/>
      <c r="E47" s="118"/>
    </row>
    <row r="48" spans="1:5" x14ac:dyDescent="0.3">
      <c r="A48" s="5" t="s">
        <v>104</v>
      </c>
      <c r="B48" s="28" t="s">
        <v>105</v>
      </c>
      <c r="C48" s="117">
        <v>4000</v>
      </c>
      <c r="D48" s="117">
        <v>5000</v>
      </c>
      <c r="E48" s="118">
        <v>3628</v>
      </c>
    </row>
    <row r="49" spans="1:5" x14ac:dyDescent="0.3">
      <c r="A49" s="7" t="s">
        <v>330</v>
      </c>
      <c r="B49" s="31" t="s">
        <v>106</v>
      </c>
      <c r="C49" s="119">
        <f>SUM(C44:C48)</f>
        <v>1134000</v>
      </c>
      <c r="D49" s="119">
        <f>SUM(D44:D48)</f>
        <v>1325000</v>
      </c>
      <c r="E49" s="119">
        <f>SUM(E44:E48)</f>
        <v>1203731</v>
      </c>
    </row>
    <row r="50" spans="1:5" x14ac:dyDescent="0.3">
      <c r="A50" s="35" t="s">
        <v>331</v>
      </c>
      <c r="B50" s="42" t="s">
        <v>107</v>
      </c>
      <c r="C50" s="121">
        <f>C29+C32+C40+C43+C49</f>
        <v>5514000</v>
      </c>
      <c r="D50" s="121">
        <f>D29+D32+D40+D43+D49</f>
        <v>6064500</v>
      </c>
      <c r="E50" s="121">
        <f>E29+E32+E40+E43+E49</f>
        <v>5811958</v>
      </c>
    </row>
    <row r="51" spans="1:5" x14ac:dyDescent="0.3">
      <c r="A51" s="13" t="s">
        <v>108</v>
      </c>
      <c r="B51" s="28" t="s">
        <v>109</v>
      </c>
      <c r="C51" s="117"/>
      <c r="D51" s="117"/>
      <c r="E51" s="118"/>
    </row>
    <row r="52" spans="1:5" x14ac:dyDescent="0.3">
      <c r="A52" s="13" t="s">
        <v>332</v>
      </c>
      <c r="B52" s="28" t="s">
        <v>110</v>
      </c>
      <c r="C52" s="117">
        <v>0</v>
      </c>
      <c r="D52" s="117">
        <v>0</v>
      </c>
      <c r="E52" s="118"/>
    </row>
    <row r="53" spans="1:5" x14ac:dyDescent="0.3">
      <c r="A53" s="16" t="s">
        <v>362</v>
      </c>
      <c r="B53" s="28" t="s">
        <v>111</v>
      </c>
      <c r="C53" s="117"/>
      <c r="D53" s="117"/>
      <c r="E53" s="118"/>
    </row>
    <row r="54" spans="1:5" x14ac:dyDescent="0.3">
      <c r="A54" s="16" t="s">
        <v>363</v>
      </c>
      <c r="B54" s="28" t="s">
        <v>112</v>
      </c>
      <c r="C54" s="117"/>
      <c r="D54" s="117"/>
      <c r="E54" s="118"/>
    </row>
    <row r="55" spans="1:5" x14ac:dyDescent="0.3">
      <c r="A55" s="16" t="s">
        <v>364</v>
      </c>
      <c r="B55" s="28" t="s">
        <v>113</v>
      </c>
      <c r="C55" s="117"/>
      <c r="D55" s="117"/>
      <c r="E55" s="118"/>
    </row>
    <row r="56" spans="1:5" x14ac:dyDescent="0.3">
      <c r="A56" s="13" t="s">
        <v>365</v>
      </c>
      <c r="B56" s="28" t="s">
        <v>114</v>
      </c>
      <c r="C56" s="117"/>
      <c r="D56" s="117"/>
      <c r="E56" s="118"/>
    </row>
    <row r="57" spans="1:5" x14ac:dyDescent="0.3">
      <c r="A57" s="13" t="s">
        <v>366</v>
      </c>
      <c r="B57" s="28" t="s">
        <v>115</v>
      </c>
      <c r="C57" s="117"/>
      <c r="D57" s="117"/>
      <c r="E57" s="118"/>
    </row>
    <row r="58" spans="1:5" x14ac:dyDescent="0.3">
      <c r="A58" s="13" t="s">
        <v>367</v>
      </c>
      <c r="B58" s="28" t="s">
        <v>116</v>
      </c>
      <c r="C58" s="117"/>
      <c r="D58" s="117"/>
      <c r="E58" s="118"/>
    </row>
    <row r="59" spans="1:5" x14ac:dyDescent="0.3">
      <c r="A59" s="39" t="s">
        <v>334</v>
      </c>
      <c r="B59" s="42" t="s">
        <v>117</v>
      </c>
      <c r="C59" s="121">
        <f>SUM(C51:C58)</f>
        <v>0</v>
      </c>
      <c r="D59" s="121">
        <f>SUM(D51:D58)</f>
        <v>0</v>
      </c>
      <c r="E59" s="121">
        <f>SUM(E51:E58)</f>
        <v>0</v>
      </c>
    </row>
    <row r="60" spans="1:5" x14ac:dyDescent="0.3">
      <c r="A60" s="12" t="s">
        <v>368</v>
      </c>
      <c r="B60" s="28" t="s">
        <v>118</v>
      </c>
      <c r="C60" s="117"/>
      <c r="D60" s="117"/>
      <c r="E60" s="118"/>
    </row>
    <row r="61" spans="1:5" x14ac:dyDescent="0.3">
      <c r="A61" s="12" t="s">
        <v>119</v>
      </c>
      <c r="B61" s="28" t="s">
        <v>120</v>
      </c>
      <c r="C61" s="117"/>
      <c r="D61" s="117"/>
      <c r="E61" s="118"/>
    </row>
    <row r="62" spans="1:5" x14ac:dyDescent="0.3">
      <c r="A62" s="12" t="s">
        <v>121</v>
      </c>
      <c r="B62" s="28" t="s">
        <v>122</v>
      </c>
      <c r="C62" s="117"/>
      <c r="D62" s="117"/>
      <c r="E62" s="118"/>
    </row>
    <row r="63" spans="1:5" x14ac:dyDescent="0.3">
      <c r="A63" s="12" t="s">
        <v>335</v>
      </c>
      <c r="B63" s="28" t="s">
        <v>123</v>
      </c>
      <c r="C63" s="117"/>
      <c r="D63" s="117"/>
      <c r="E63" s="118"/>
    </row>
    <row r="64" spans="1:5" x14ac:dyDescent="0.3">
      <c r="A64" s="12" t="s">
        <v>369</v>
      </c>
      <c r="B64" s="28" t="s">
        <v>124</v>
      </c>
      <c r="C64" s="117"/>
      <c r="D64" s="117"/>
      <c r="E64" s="118"/>
    </row>
    <row r="65" spans="1:5" x14ac:dyDescent="0.3">
      <c r="A65" s="12" t="s">
        <v>337</v>
      </c>
      <c r="B65" s="28" t="s">
        <v>125</v>
      </c>
      <c r="C65" s="117"/>
      <c r="D65" s="117"/>
      <c r="E65" s="118"/>
    </row>
    <row r="66" spans="1:5" x14ac:dyDescent="0.3">
      <c r="A66" s="12" t="s">
        <v>370</v>
      </c>
      <c r="B66" s="28" t="s">
        <v>126</v>
      </c>
      <c r="C66" s="117"/>
      <c r="D66" s="117"/>
      <c r="E66" s="118"/>
    </row>
    <row r="67" spans="1:5" x14ac:dyDescent="0.3">
      <c r="A67" s="12" t="s">
        <v>371</v>
      </c>
      <c r="B67" s="28" t="s">
        <v>127</v>
      </c>
      <c r="C67" s="117"/>
      <c r="D67" s="117"/>
      <c r="E67" s="118"/>
    </row>
    <row r="68" spans="1:5" x14ac:dyDescent="0.3">
      <c r="A68" s="12" t="s">
        <v>128</v>
      </c>
      <c r="B68" s="28" t="s">
        <v>129</v>
      </c>
      <c r="C68" s="117"/>
      <c r="D68" s="117"/>
      <c r="E68" s="118"/>
    </row>
    <row r="69" spans="1:5" x14ac:dyDescent="0.3">
      <c r="A69" s="18" t="s">
        <v>130</v>
      </c>
      <c r="B69" s="28" t="s">
        <v>131</v>
      </c>
      <c r="C69" s="117"/>
      <c r="D69" s="117"/>
      <c r="E69" s="118"/>
    </row>
    <row r="70" spans="1:5" x14ac:dyDescent="0.3">
      <c r="A70" s="12" t="s">
        <v>572</v>
      </c>
      <c r="B70" s="28" t="s">
        <v>132</v>
      </c>
      <c r="C70" s="117"/>
      <c r="D70" s="117"/>
      <c r="E70" s="118"/>
    </row>
    <row r="71" spans="1:5" x14ac:dyDescent="0.3">
      <c r="A71" s="18" t="s">
        <v>372</v>
      </c>
      <c r="B71" s="28" t="s">
        <v>133</v>
      </c>
      <c r="C71" s="117"/>
      <c r="D71" s="117"/>
      <c r="E71" s="118"/>
    </row>
    <row r="72" spans="1:5" x14ac:dyDescent="0.3">
      <c r="A72" s="18" t="s">
        <v>563</v>
      </c>
      <c r="B72" s="28" t="s">
        <v>564</v>
      </c>
      <c r="C72" s="117"/>
      <c r="D72" s="117"/>
      <c r="E72" s="118"/>
    </row>
    <row r="73" spans="1:5" x14ac:dyDescent="0.3">
      <c r="A73" s="39" t="s">
        <v>340</v>
      </c>
      <c r="B73" s="42" t="s">
        <v>134</v>
      </c>
      <c r="C73" s="121">
        <f>SUM(C60:C72)</f>
        <v>0</v>
      </c>
      <c r="D73" s="121">
        <f>SUM(D60:D72)</f>
        <v>0</v>
      </c>
      <c r="E73" s="121">
        <f>SUM(E60:E72)</f>
        <v>0</v>
      </c>
    </row>
    <row r="74" spans="1:5" ht="15.6" x14ac:dyDescent="0.3">
      <c r="A74" s="60" t="s">
        <v>494</v>
      </c>
      <c r="B74" s="61"/>
      <c r="C74" s="123">
        <f>C24+C25+C50+C59+C73</f>
        <v>15706000</v>
      </c>
      <c r="D74" s="123">
        <f>D24+D25+D50+D59+D73</f>
        <v>16285502</v>
      </c>
      <c r="E74" s="123">
        <f>E24+E25+E50+E59+E73</f>
        <v>15888216</v>
      </c>
    </row>
    <row r="75" spans="1:5" x14ac:dyDescent="0.3">
      <c r="A75" s="32" t="s">
        <v>135</v>
      </c>
      <c r="B75" s="28" t="s">
        <v>136</v>
      </c>
      <c r="C75" s="117"/>
      <c r="D75" s="117"/>
      <c r="E75" s="118"/>
    </row>
    <row r="76" spans="1:5" x14ac:dyDescent="0.3">
      <c r="A76" s="32" t="s">
        <v>373</v>
      </c>
      <c r="B76" s="28" t="s">
        <v>137</v>
      </c>
      <c r="C76" s="117"/>
      <c r="D76" s="117"/>
      <c r="E76" s="118"/>
    </row>
    <row r="77" spans="1:5" x14ac:dyDescent="0.3">
      <c r="A77" s="32" t="s">
        <v>138</v>
      </c>
      <c r="B77" s="28" t="s">
        <v>139</v>
      </c>
      <c r="C77" s="117"/>
      <c r="D77" s="117"/>
      <c r="E77" s="118"/>
    </row>
    <row r="78" spans="1:5" x14ac:dyDescent="0.3">
      <c r="A78" s="32" t="s">
        <v>140</v>
      </c>
      <c r="B78" s="28" t="s">
        <v>141</v>
      </c>
      <c r="C78" s="117"/>
      <c r="D78" s="117">
        <v>330000</v>
      </c>
      <c r="E78" s="118">
        <v>327860</v>
      </c>
    </row>
    <row r="79" spans="1:5" x14ac:dyDescent="0.3">
      <c r="A79" s="6" t="s">
        <v>142</v>
      </c>
      <c r="B79" s="28" t="s">
        <v>143</v>
      </c>
      <c r="C79" s="117"/>
      <c r="D79" s="117"/>
      <c r="E79" s="118"/>
    </row>
    <row r="80" spans="1:5" x14ac:dyDescent="0.3">
      <c r="A80" s="6" t="s">
        <v>144</v>
      </c>
      <c r="B80" s="28" t="s">
        <v>145</v>
      </c>
      <c r="C80" s="117"/>
      <c r="D80" s="117"/>
      <c r="E80" s="118"/>
    </row>
    <row r="81" spans="1:5" x14ac:dyDescent="0.3">
      <c r="A81" s="6" t="s">
        <v>146</v>
      </c>
      <c r="B81" s="28" t="s">
        <v>147</v>
      </c>
      <c r="C81" s="117"/>
      <c r="D81" s="117">
        <v>90000</v>
      </c>
      <c r="E81" s="118">
        <v>88521</v>
      </c>
    </row>
    <row r="82" spans="1:5" x14ac:dyDescent="0.3">
      <c r="A82" s="40" t="s">
        <v>342</v>
      </c>
      <c r="B82" s="42" t="s">
        <v>148</v>
      </c>
      <c r="C82" s="121">
        <f>SUM(C75:C81)</f>
        <v>0</v>
      </c>
      <c r="D82" s="121">
        <f>SUM(D75:D81)</f>
        <v>420000</v>
      </c>
      <c r="E82" s="121">
        <f>SUM(E75:E81)</f>
        <v>416381</v>
      </c>
    </row>
    <row r="83" spans="1:5" x14ac:dyDescent="0.3">
      <c r="A83" s="13" t="s">
        <v>149</v>
      </c>
      <c r="B83" s="28" t="s">
        <v>150</v>
      </c>
      <c r="C83" s="117"/>
      <c r="D83" s="117"/>
      <c r="E83" s="118"/>
    </row>
    <row r="84" spans="1:5" x14ac:dyDescent="0.3">
      <c r="A84" s="13" t="s">
        <v>151</v>
      </c>
      <c r="B84" s="28" t="s">
        <v>152</v>
      </c>
      <c r="C84" s="117"/>
      <c r="D84" s="117"/>
      <c r="E84" s="118"/>
    </row>
    <row r="85" spans="1:5" x14ac:dyDescent="0.3">
      <c r="A85" s="13" t="s">
        <v>153</v>
      </c>
      <c r="B85" s="28" t="s">
        <v>154</v>
      </c>
      <c r="C85" s="117"/>
      <c r="D85" s="117"/>
      <c r="E85" s="118"/>
    </row>
    <row r="86" spans="1:5" x14ac:dyDescent="0.3">
      <c r="A86" s="13" t="s">
        <v>155</v>
      </c>
      <c r="B86" s="28" t="s">
        <v>156</v>
      </c>
      <c r="C86" s="117"/>
      <c r="D86" s="117"/>
      <c r="E86" s="118"/>
    </row>
    <row r="87" spans="1:5" x14ac:dyDescent="0.3">
      <c r="A87" s="39" t="s">
        <v>343</v>
      </c>
      <c r="B87" s="42" t="s">
        <v>157</v>
      </c>
      <c r="C87" s="121"/>
      <c r="D87" s="121"/>
      <c r="E87" s="118"/>
    </row>
    <row r="88" spans="1:5" x14ac:dyDescent="0.3">
      <c r="A88" s="13" t="s">
        <v>158</v>
      </c>
      <c r="B88" s="28" t="s">
        <v>159</v>
      </c>
      <c r="C88" s="117"/>
      <c r="D88" s="117"/>
      <c r="E88" s="118"/>
    </row>
    <row r="89" spans="1:5" x14ac:dyDescent="0.3">
      <c r="A89" s="13" t="s">
        <v>374</v>
      </c>
      <c r="B89" s="28" t="s">
        <v>160</v>
      </c>
      <c r="C89" s="117"/>
      <c r="D89" s="117"/>
      <c r="E89" s="118"/>
    </row>
    <row r="90" spans="1:5" x14ac:dyDescent="0.3">
      <c r="A90" s="13" t="s">
        <v>375</v>
      </c>
      <c r="B90" s="28" t="s">
        <v>161</v>
      </c>
      <c r="C90" s="117"/>
      <c r="D90" s="117"/>
      <c r="E90" s="118"/>
    </row>
    <row r="91" spans="1:5" x14ac:dyDescent="0.3">
      <c r="A91" s="13" t="s">
        <v>376</v>
      </c>
      <c r="B91" s="28" t="s">
        <v>162</v>
      </c>
      <c r="C91" s="117"/>
      <c r="D91" s="117"/>
      <c r="E91" s="118"/>
    </row>
    <row r="92" spans="1:5" x14ac:dyDescent="0.3">
      <c r="A92" s="13" t="s">
        <v>377</v>
      </c>
      <c r="B92" s="28" t="s">
        <v>163</v>
      </c>
      <c r="C92" s="117"/>
      <c r="D92" s="117"/>
      <c r="E92" s="118"/>
    </row>
    <row r="93" spans="1:5" x14ac:dyDescent="0.3">
      <c r="A93" s="13" t="s">
        <v>378</v>
      </c>
      <c r="B93" s="28" t="s">
        <v>164</v>
      </c>
      <c r="C93" s="117"/>
      <c r="D93" s="117"/>
      <c r="E93" s="118"/>
    </row>
    <row r="94" spans="1:5" x14ac:dyDescent="0.3">
      <c r="A94" s="13" t="s">
        <v>165</v>
      </c>
      <c r="B94" s="28" t="s">
        <v>166</v>
      </c>
      <c r="C94" s="117"/>
      <c r="D94" s="117"/>
      <c r="E94" s="118"/>
    </row>
    <row r="95" spans="1:5" x14ac:dyDescent="0.3">
      <c r="A95" s="13" t="s">
        <v>379</v>
      </c>
      <c r="B95" s="28" t="s">
        <v>167</v>
      </c>
      <c r="C95" s="117"/>
      <c r="D95" s="117"/>
      <c r="E95" s="118"/>
    </row>
    <row r="96" spans="1:5" x14ac:dyDescent="0.3">
      <c r="A96" s="39" t="s">
        <v>344</v>
      </c>
      <c r="B96" s="42" t="s">
        <v>168</v>
      </c>
      <c r="C96" s="121"/>
      <c r="D96" s="121"/>
      <c r="E96" s="118"/>
    </row>
    <row r="97" spans="1:24" ht="15.6" x14ac:dyDescent="0.3">
      <c r="A97" s="60" t="s">
        <v>493</v>
      </c>
      <c r="B97" s="61"/>
      <c r="C97" s="123">
        <f>C82+C87+C96</f>
        <v>0</v>
      </c>
      <c r="D97" s="123">
        <f>D82+D87+D96</f>
        <v>420000</v>
      </c>
      <c r="E97" s="123">
        <f>E82+E87+E96</f>
        <v>416381</v>
      </c>
    </row>
    <row r="98" spans="1:24" ht="15.6" x14ac:dyDescent="0.3">
      <c r="A98" s="64" t="s">
        <v>387</v>
      </c>
      <c r="B98" s="65" t="s">
        <v>169</v>
      </c>
      <c r="C98" s="154">
        <f>C74+C97</f>
        <v>15706000</v>
      </c>
      <c r="D98" s="154">
        <f>D74+D97</f>
        <v>16705502</v>
      </c>
      <c r="E98" s="154">
        <f>E74+E97</f>
        <v>16304597</v>
      </c>
    </row>
    <row r="99" spans="1:24" x14ac:dyDescent="0.3">
      <c r="A99" s="13" t="s">
        <v>380</v>
      </c>
      <c r="B99" s="5" t="s">
        <v>170</v>
      </c>
      <c r="C99" s="125"/>
      <c r="D99" s="125"/>
      <c r="E99" s="126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1"/>
      <c r="X99" s="21"/>
    </row>
    <row r="100" spans="1:24" x14ac:dyDescent="0.3">
      <c r="A100" s="13" t="s">
        <v>171</v>
      </c>
      <c r="B100" s="5" t="s">
        <v>172</v>
      </c>
      <c r="C100" s="125"/>
      <c r="D100" s="125"/>
      <c r="E100" s="126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1"/>
      <c r="X100" s="21"/>
    </row>
    <row r="101" spans="1:24" x14ac:dyDescent="0.3">
      <c r="A101" s="13" t="s">
        <v>381</v>
      </c>
      <c r="B101" s="5" t="s">
        <v>173</v>
      </c>
      <c r="C101" s="125"/>
      <c r="D101" s="125"/>
      <c r="E101" s="126"/>
      <c r="F101" s="20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1"/>
      <c r="X101" s="21"/>
    </row>
    <row r="102" spans="1:24" x14ac:dyDescent="0.3">
      <c r="A102" s="15" t="s">
        <v>349</v>
      </c>
      <c r="B102" s="7" t="s">
        <v>174</v>
      </c>
      <c r="C102" s="127"/>
      <c r="D102" s="127"/>
      <c r="E102" s="128"/>
      <c r="F102" s="22"/>
      <c r="G102" s="22"/>
      <c r="H102" s="22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1"/>
      <c r="X102" s="21"/>
    </row>
    <row r="103" spans="1:24" x14ac:dyDescent="0.3">
      <c r="A103" s="33" t="s">
        <v>382</v>
      </c>
      <c r="B103" s="5" t="s">
        <v>175</v>
      </c>
      <c r="C103" s="125"/>
      <c r="D103" s="125"/>
      <c r="E103" s="129"/>
      <c r="F103" s="23"/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1"/>
      <c r="X103" s="21"/>
    </row>
    <row r="104" spans="1:24" x14ac:dyDescent="0.3">
      <c r="A104" s="33" t="s">
        <v>352</v>
      </c>
      <c r="B104" s="5" t="s">
        <v>176</v>
      </c>
      <c r="C104" s="125"/>
      <c r="D104" s="125"/>
      <c r="E104" s="129"/>
      <c r="F104" s="23"/>
      <c r="G104" s="23"/>
      <c r="H104" s="23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1"/>
      <c r="X104" s="21"/>
    </row>
    <row r="105" spans="1:24" x14ac:dyDescent="0.3">
      <c r="A105" s="13" t="s">
        <v>177</v>
      </c>
      <c r="B105" s="5" t="s">
        <v>178</v>
      </c>
      <c r="C105" s="125"/>
      <c r="D105" s="125"/>
      <c r="E105" s="126"/>
      <c r="F105" s="20"/>
      <c r="G105" s="20"/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1"/>
      <c r="X105" s="21"/>
    </row>
    <row r="106" spans="1:24" x14ac:dyDescent="0.3">
      <c r="A106" s="13" t="s">
        <v>383</v>
      </c>
      <c r="B106" s="5" t="s">
        <v>179</v>
      </c>
      <c r="C106" s="125"/>
      <c r="D106" s="125"/>
      <c r="E106" s="126"/>
      <c r="F106" s="20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1"/>
      <c r="X106" s="21"/>
    </row>
    <row r="107" spans="1:24" x14ac:dyDescent="0.3">
      <c r="A107" s="14" t="s">
        <v>350</v>
      </c>
      <c r="B107" s="7" t="s">
        <v>180</v>
      </c>
      <c r="C107" s="127"/>
      <c r="D107" s="127"/>
      <c r="E107" s="130"/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1"/>
      <c r="X107" s="21"/>
    </row>
    <row r="108" spans="1:24" x14ac:dyDescent="0.3">
      <c r="A108" s="33" t="s">
        <v>181</v>
      </c>
      <c r="B108" s="5" t="s">
        <v>182</v>
      </c>
      <c r="C108" s="125"/>
      <c r="D108" s="125"/>
      <c r="E108" s="129"/>
      <c r="F108" s="23"/>
      <c r="G108" s="23"/>
      <c r="H108" s="23"/>
      <c r="I108" s="23"/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23"/>
      <c r="U108" s="23"/>
      <c r="V108" s="23"/>
      <c r="W108" s="21"/>
      <c r="X108" s="21"/>
    </row>
    <row r="109" spans="1:24" x14ac:dyDescent="0.3">
      <c r="A109" s="33" t="s">
        <v>183</v>
      </c>
      <c r="B109" s="5" t="s">
        <v>184</v>
      </c>
      <c r="C109" s="125"/>
      <c r="D109" s="131"/>
      <c r="E109" s="129"/>
      <c r="F109" s="23"/>
      <c r="G109" s="23"/>
      <c r="H109" s="23"/>
      <c r="I109" s="23"/>
      <c r="J109" s="23"/>
      <c r="K109" s="23"/>
      <c r="L109" s="23"/>
      <c r="M109" s="23"/>
      <c r="N109" s="23"/>
      <c r="O109" s="23"/>
      <c r="P109" s="23"/>
      <c r="Q109" s="23"/>
      <c r="R109" s="23"/>
      <c r="S109" s="23"/>
      <c r="T109" s="23"/>
      <c r="U109" s="23"/>
      <c r="V109" s="23"/>
      <c r="W109" s="21"/>
      <c r="X109" s="21"/>
    </row>
    <row r="110" spans="1:24" x14ac:dyDescent="0.3">
      <c r="A110" s="14" t="s">
        <v>185</v>
      </c>
      <c r="B110" s="7" t="s">
        <v>186</v>
      </c>
      <c r="C110" s="133"/>
      <c r="D110" s="133"/>
      <c r="E110" s="133"/>
      <c r="F110" s="23"/>
      <c r="G110" s="23"/>
      <c r="H110" s="23"/>
      <c r="I110" s="23"/>
      <c r="J110" s="23"/>
      <c r="K110" s="23"/>
      <c r="L110" s="23"/>
      <c r="M110" s="23"/>
      <c r="N110" s="23"/>
      <c r="O110" s="23"/>
      <c r="P110" s="23"/>
      <c r="Q110" s="23"/>
      <c r="R110" s="23"/>
      <c r="S110" s="23"/>
      <c r="T110" s="23"/>
      <c r="U110" s="23"/>
      <c r="V110" s="23"/>
      <c r="W110" s="21"/>
      <c r="X110" s="21"/>
    </row>
    <row r="111" spans="1:24" x14ac:dyDescent="0.3">
      <c r="A111" s="33" t="s">
        <v>187</v>
      </c>
      <c r="B111" s="5" t="s">
        <v>188</v>
      </c>
      <c r="C111" s="125"/>
      <c r="D111" s="125"/>
      <c r="E111" s="129"/>
      <c r="F111" s="23"/>
      <c r="G111" s="23"/>
      <c r="H111" s="23"/>
      <c r="I111" s="23"/>
      <c r="J111" s="23"/>
      <c r="K111" s="23"/>
      <c r="L111" s="23"/>
      <c r="M111" s="23"/>
      <c r="N111" s="23"/>
      <c r="O111" s="23"/>
      <c r="P111" s="23"/>
      <c r="Q111" s="23"/>
      <c r="R111" s="23"/>
      <c r="S111" s="23"/>
      <c r="T111" s="23"/>
      <c r="U111" s="23"/>
      <c r="V111" s="23"/>
      <c r="W111" s="21"/>
      <c r="X111" s="21"/>
    </row>
    <row r="112" spans="1:24" x14ac:dyDescent="0.3">
      <c r="A112" s="33" t="s">
        <v>189</v>
      </c>
      <c r="B112" s="5" t="s">
        <v>190</v>
      </c>
      <c r="C112" s="125"/>
      <c r="D112" s="125"/>
      <c r="E112" s="129"/>
      <c r="F112" s="23"/>
      <c r="G112" s="23"/>
      <c r="H112" s="23"/>
      <c r="I112" s="23"/>
      <c r="J112" s="23"/>
      <c r="K112" s="23"/>
      <c r="L112" s="23"/>
      <c r="M112" s="23"/>
      <c r="N112" s="23"/>
      <c r="O112" s="23"/>
      <c r="P112" s="23"/>
      <c r="Q112" s="23"/>
      <c r="R112" s="23"/>
      <c r="S112" s="23"/>
      <c r="T112" s="23"/>
      <c r="U112" s="23"/>
      <c r="V112" s="23"/>
      <c r="W112" s="21"/>
      <c r="X112" s="21"/>
    </row>
    <row r="113" spans="1:24" x14ac:dyDescent="0.3">
      <c r="A113" s="33" t="s">
        <v>191</v>
      </c>
      <c r="B113" s="5" t="s">
        <v>192</v>
      </c>
      <c r="C113" s="125"/>
      <c r="D113" s="125"/>
      <c r="E113" s="129"/>
      <c r="F113" s="23"/>
      <c r="G113" s="23"/>
      <c r="H113" s="23"/>
      <c r="I113" s="23"/>
      <c r="J113" s="23"/>
      <c r="K113" s="23"/>
      <c r="L113" s="23"/>
      <c r="M113" s="23"/>
      <c r="N113" s="23"/>
      <c r="O113" s="23"/>
      <c r="P113" s="23"/>
      <c r="Q113" s="23"/>
      <c r="R113" s="23"/>
      <c r="S113" s="23"/>
      <c r="T113" s="23"/>
      <c r="U113" s="23"/>
      <c r="V113" s="23"/>
      <c r="W113" s="21"/>
      <c r="X113" s="21"/>
    </row>
    <row r="114" spans="1:24" x14ac:dyDescent="0.3">
      <c r="A114" s="34" t="s">
        <v>351</v>
      </c>
      <c r="B114" s="35" t="s">
        <v>193</v>
      </c>
      <c r="C114" s="134"/>
      <c r="D114" s="134"/>
      <c r="E114" s="134"/>
      <c r="F114" s="24"/>
      <c r="G114" s="24"/>
      <c r="H114" s="24"/>
      <c r="I114" s="24"/>
      <c r="J114" s="24"/>
      <c r="K114" s="24"/>
      <c r="L114" s="24"/>
      <c r="M114" s="24"/>
      <c r="N114" s="24"/>
      <c r="O114" s="24"/>
      <c r="P114" s="24"/>
      <c r="Q114" s="24"/>
      <c r="R114" s="24"/>
      <c r="S114" s="24"/>
      <c r="T114" s="24"/>
      <c r="U114" s="24"/>
      <c r="V114" s="24"/>
      <c r="W114" s="21"/>
      <c r="X114" s="21"/>
    </row>
    <row r="115" spans="1:24" x14ac:dyDescent="0.3">
      <c r="A115" s="33" t="s">
        <v>194</v>
      </c>
      <c r="B115" s="5" t="s">
        <v>195</v>
      </c>
      <c r="C115" s="125"/>
      <c r="D115" s="125"/>
      <c r="E115" s="129"/>
      <c r="F115" s="23"/>
      <c r="G115" s="23"/>
      <c r="H115" s="23"/>
      <c r="I115" s="23"/>
      <c r="J115" s="23"/>
      <c r="K115" s="23"/>
      <c r="L115" s="23"/>
      <c r="M115" s="23"/>
      <c r="N115" s="23"/>
      <c r="O115" s="23"/>
      <c r="P115" s="23"/>
      <c r="Q115" s="23"/>
      <c r="R115" s="23"/>
      <c r="S115" s="23"/>
      <c r="T115" s="23"/>
      <c r="U115" s="23"/>
      <c r="V115" s="23"/>
      <c r="W115" s="21"/>
      <c r="X115" s="21"/>
    </row>
    <row r="116" spans="1:24" x14ac:dyDescent="0.3">
      <c r="A116" s="13" t="s">
        <v>196</v>
      </c>
      <c r="B116" s="5" t="s">
        <v>197</v>
      </c>
      <c r="C116" s="125"/>
      <c r="D116" s="125"/>
      <c r="E116" s="126"/>
      <c r="F116" s="20"/>
      <c r="G116" s="20"/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  <c r="V116" s="20"/>
      <c r="W116" s="21"/>
      <c r="X116" s="21"/>
    </row>
    <row r="117" spans="1:24" x14ac:dyDescent="0.3">
      <c r="A117" s="33" t="s">
        <v>384</v>
      </c>
      <c r="B117" s="5" t="s">
        <v>198</v>
      </c>
      <c r="C117" s="125"/>
      <c r="D117" s="125"/>
      <c r="E117" s="129"/>
      <c r="F117" s="23"/>
      <c r="G117" s="23"/>
      <c r="H117" s="23"/>
      <c r="I117" s="23"/>
      <c r="J117" s="23"/>
      <c r="K117" s="23"/>
      <c r="L117" s="23"/>
      <c r="M117" s="23"/>
      <c r="N117" s="23"/>
      <c r="O117" s="23"/>
      <c r="P117" s="23"/>
      <c r="Q117" s="23"/>
      <c r="R117" s="23"/>
      <c r="S117" s="23"/>
      <c r="T117" s="23"/>
      <c r="U117" s="23"/>
      <c r="V117" s="23"/>
      <c r="W117" s="21"/>
      <c r="X117" s="21"/>
    </row>
    <row r="118" spans="1:24" x14ac:dyDescent="0.3">
      <c r="A118" s="33" t="s">
        <v>353</v>
      </c>
      <c r="B118" s="5" t="s">
        <v>199</v>
      </c>
      <c r="C118" s="125"/>
      <c r="D118" s="125"/>
      <c r="E118" s="129"/>
      <c r="F118" s="23"/>
      <c r="G118" s="23"/>
      <c r="H118" s="23"/>
      <c r="I118" s="23"/>
      <c r="J118" s="23"/>
      <c r="K118" s="23"/>
      <c r="L118" s="23"/>
      <c r="M118" s="23"/>
      <c r="N118" s="23"/>
      <c r="O118" s="23"/>
      <c r="P118" s="23"/>
      <c r="Q118" s="23"/>
      <c r="R118" s="23"/>
      <c r="S118" s="23"/>
      <c r="T118" s="23"/>
      <c r="U118" s="23"/>
      <c r="V118" s="23"/>
      <c r="W118" s="21"/>
      <c r="X118" s="21"/>
    </row>
    <row r="119" spans="1:24" x14ac:dyDescent="0.3">
      <c r="A119" s="34" t="s">
        <v>354</v>
      </c>
      <c r="B119" s="35" t="s">
        <v>200</v>
      </c>
      <c r="C119" s="134"/>
      <c r="D119" s="134"/>
      <c r="E119" s="130"/>
      <c r="F119" s="24"/>
      <c r="G119" s="24"/>
      <c r="H119" s="24"/>
      <c r="I119" s="24"/>
      <c r="J119" s="24"/>
      <c r="K119" s="24"/>
      <c r="L119" s="24"/>
      <c r="M119" s="24"/>
      <c r="N119" s="24"/>
      <c r="O119" s="24"/>
      <c r="P119" s="24"/>
      <c r="Q119" s="24"/>
      <c r="R119" s="24"/>
      <c r="S119" s="24"/>
      <c r="T119" s="24"/>
      <c r="U119" s="24"/>
      <c r="V119" s="24"/>
      <c r="W119" s="21"/>
      <c r="X119" s="21"/>
    </row>
    <row r="120" spans="1:24" x14ac:dyDescent="0.3">
      <c r="A120" s="13" t="s">
        <v>201</v>
      </c>
      <c r="B120" s="5" t="s">
        <v>202</v>
      </c>
      <c r="C120" s="125"/>
      <c r="D120" s="125"/>
      <c r="E120" s="126"/>
      <c r="F120" s="20"/>
      <c r="G120" s="20"/>
      <c r="H120" s="20"/>
      <c r="I120" s="20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  <c r="V120" s="20"/>
      <c r="W120" s="21"/>
      <c r="X120" s="21"/>
    </row>
    <row r="121" spans="1:24" ht="15.6" x14ac:dyDescent="0.3">
      <c r="A121" s="67" t="s">
        <v>388</v>
      </c>
      <c r="B121" s="68" t="s">
        <v>203</v>
      </c>
      <c r="C121" s="135">
        <f>C114+C119+C120</f>
        <v>0</v>
      </c>
      <c r="D121" s="135">
        <f>D114+D119+D120</f>
        <v>0</v>
      </c>
      <c r="E121" s="135">
        <f>E114+E119+E120</f>
        <v>0</v>
      </c>
      <c r="F121" s="24"/>
      <c r="G121" s="24"/>
      <c r="H121" s="24"/>
      <c r="I121" s="24"/>
      <c r="J121" s="24"/>
      <c r="K121" s="24"/>
      <c r="L121" s="24"/>
      <c r="M121" s="24"/>
      <c r="N121" s="24"/>
      <c r="O121" s="24"/>
      <c r="P121" s="24"/>
      <c r="Q121" s="24"/>
      <c r="R121" s="24"/>
      <c r="S121" s="24"/>
      <c r="T121" s="24"/>
      <c r="U121" s="24"/>
      <c r="V121" s="24"/>
      <c r="W121" s="21"/>
      <c r="X121" s="21"/>
    </row>
    <row r="122" spans="1:24" ht="15.6" x14ac:dyDescent="0.3">
      <c r="A122" s="75" t="s">
        <v>424</v>
      </c>
      <c r="B122" s="79"/>
      <c r="C122" s="136">
        <f>C98+C121</f>
        <v>15706000</v>
      </c>
      <c r="D122" s="136">
        <f>D98+D121</f>
        <v>16705502</v>
      </c>
      <c r="E122" s="136">
        <f>E98+E121</f>
        <v>16304597</v>
      </c>
      <c r="F122" s="21"/>
      <c r="G122" s="21"/>
      <c r="H122" s="21"/>
      <c r="I122" s="21"/>
      <c r="J122" s="21"/>
      <c r="K122" s="21"/>
      <c r="L122" s="21"/>
      <c r="M122" s="21"/>
      <c r="N122" s="21"/>
      <c r="O122" s="21"/>
      <c r="P122" s="21"/>
      <c r="Q122" s="21"/>
      <c r="R122" s="21"/>
      <c r="S122" s="21"/>
      <c r="T122" s="21"/>
      <c r="U122" s="21"/>
      <c r="V122" s="21"/>
      <c r="W122" s="21"/>
      <c r="X122" s="21"/>
    </row>
    <row r="123" spans="1:24" x14ac:dyDescent="0.3">
      <c r="B123" s="21"/>
      <c r="C123" s="21"/>
      <c r="D123" s="21"/>
      <c r="E123" s="21"/>
      <c r="F123" s="21"/>
      <c r="G123" s="21"/>
      <c r="H123" s="21"/>
      <c r="I123" s="21"/>
      <c r="J123" s="21"/>
      <c r="K123" s="21"/>
      <c r="L123" s="21"/>
      <c r="M123" s="21"/>
      <c r="N123" s="21"/>
      <c r="O123" s="21"/>
      <c r="P123" s="21"/>
      <c r="Q123" s="21"/>
      <c r="R123" s="21"/>
      <c r="S123" s="21"/>
      <c r="T123" s="21"/>
      <c r="U123" s="21"/>
      <c r="V123" s="21"/>
      <c r="W123" s="21"/>
      <c r="X123" s="21"/>
    </row>
    <row r="124" spans="1:24" x14ac:dyDescent="0.3">
      <c r="B124" s="21"/>
      <c r="C124" s="21"/>
      <c r="D124" s="21"/>
      <c r="E124" s="21"/>
      <c r="F124" s="21"/>
      <c r="G124" s="21"/>
      <c r="H124" s="21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</row>
    <row r="125" spans="1:24" x14ac:dyDescent="0.3">
      <c r="B125" s="21"/>
      <c r="C125" s="21"/>
      <c r="D125" s="21"/>
      <c r="E125" s="21"/>
      <c r="F125" s="21"/>
      <c r="G125" s="21"/>
      <c r="H125" s="21"/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</row>
    <row r="126" spans="1:24" x14ac:dyDescent="0.3">
      <c r="B126" s="21"/>
      <c r="C126" s="21"/>
      <c r="D126" s="21"/>
      <c r="E126" s="21"/>
      <c r="F126" s="21"/>
      <c r="G126" s="21"/>
      <c r="H126" s="21"/>
      <c r="I126" s="21"/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</row>
    <row r="127" spans="1:24" x14ac:dyDescent="0.3">
      <c r="B127" s="21"/>
      <c r="C127" s="21"/>
      <c r="D127" s="21"/>
      <c r="E127" s="21"/>
      <c r="F127" s="21"/>
      <c r="G127" s="21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</row>
    <row r="128" spans="1:24" x14ac:dyDescent="0.3">
      <c r="B128" s="21"/>
      <c r="C128" s="21"/>
      <c r="D128" s="21"/>
      <c r="E128" s="21"/>
      <c r="F128" s="21"/>
      <c r="G128" s="21"/>
      <c r="H128" s="21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</row>
    <row r="129" spans="2:24" x14ac:dyDescent="0.3">
      <c r="B129" s="21"/>
      <c r="C129" s="21"/>
      <c r="D129" s="21"/>
      <c r="E129" s="21"/>
      <c r="F129" s="21"/>
      <c r="G129" s="21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</row>
    <row r="130" spans="2:24" x14ac:dyDescent="0.3">
      <c r="B130" s="21"/>
      <c r="C130" s="21"/>
      <c r="D130" s="21"/>
      <c r="E130" s="21"/>
      <c r="F130" s="21"/>
      <c r="G130" s="21"/>
      <c r="H130" s="21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</row>
    <row r="131" spans="2:24" x14ac:dyDescent="0.3">
      <c r="B131" s="21"/>
      <c r="C131" s="21"/>
      <c r="D131" s="21"/>
      <c r="E131" s="21"/>
      <c r="F131" s="21"/>
      <c r="G131" s="21"/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</row>
    <row r="132" spans="2:24" x14ac:dyDescent="0.3">
      <c r="B132" s="21"/>
      <c r="C132" s="21"/>
      <c r="D132" s="21"/>
      <c r="E132" s="21"/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</row>
    <row r="133" spans="2:24" x14ac:dyDescent="0.3">
      <c r="B133" s="21"/>
      <c r="C133" s="21"/>
      <c r="D133" s="21"/>
      <c r="E133" s="21"/>
      <c r="F133" s="21"/>
      <c r="G133" s="21"/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  <c r="T133" s="21"/>
      <c r="U133" s="21"/>
      <c r="V133" s="21"/>
      <c r="W133" s="21"/>
      <c r="X133" s="21"/>
    </row>
    <row r="134" spans="2:24" x14ac:dyDescent="0.3">
      <c r="B134" s="21"/>
      <c r="C134" s="21"/>
      <c r="D134" s="21"/>
      <c r="E134" s="21"/>
      <c r="F134" s="21"/>
      <c r="G134" s="21"/>
      <c r="H134" s="21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1"/>
      <c r="T134" s="21"/>
      <c r="U134" s="21"/>
      <c r="V134" s="21"/>
      <c r="W134" s="21"/>
      <c r="X134" s="21"/>
    </row>
    <row r="135" spans="2:24" x14ac:dyDescent="0.3">
      <c r="B135" s="21"/>
      <c r="C135" s="21"/>
      <c r="D135" s="21"/>
      <c r="E135" s="21"/>
      <c r="F135" s="21"/>
      <c r="G135" s="21"/>
      <c r="H135" s="21"/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</row>
    <row r="136" spans="2:24" x14ac:dyDescent="0.3">
      <c r="B136" s="21"/>
      <c r="C136" s="21"/>
      <c r="D136" s="21"/>
      <c r="E136" s="21"/>
      <c r="F136" s="21"/>
      <c r="G136" s="21"/>
      <c r="H136" s="21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</row>
    <row r="137" spans="2:24" x14ac:dyDescent="0.3">
      <c r="B137" s="21"/>
      <c r="C137" s="21"/>
      <c r="D137" s="21"/>
      <c r="E137" s="21"/>
      <c r="F137" s="21"/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</row>
    <row r="138" spans="2:24" x14ac:dyDescent="0.3">
      <c r="B138" s="21"/>
      <c r="C138" s="21"/>
      <c r="D138" s="21"/>
      <c r="E138" s="21"/>
      <c r="F138" s="21"/>
      <c r="G138" s="21"/>
      <c r="H138" s="21"/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</row>
    <row r="139" spans="2:24" x14ac:dyDescent="0.3">
      <c r="B139" s="21"/>
      <c r="C139" s="21"/>
      <c r="D139" s="21"/>
      <c r="E139" s="21"/>
      <c r="F139" s="21"/>
      <c r="G139" s="21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</row>
    <row r="140" spans="2:24" x14ac:dyDescent="0.3">
      <c r="B140" s="21"/>
      <c r="C140" s="21"/>
      <c r="D140" s="21"/>
      <c r="E140" s="21"/>
      <c r="F140" s="21"/>
      <c r="G140" s="21"/>
      <c r="H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</row>
    <row r="141" spans="2:24" x14ac:dyDescent="0.3">
      <c r="B141" s="21"/>
      <c r="C141" s="21"/>
      <c r="D141" s="21"/>
      <c r="E141" s="21"/>
      <c r="F141" s="21"/>
      <c r="G141" s="21"/>
      <c r="H141" s="21"/>
      <c r="I141" s="21"/>
      <c r="J141" s="21"/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21"/>
    </row>
    <row r="142" spans="2:24" x14ac:dyDescent="0.3">
      <c r="B142" s="21"/>
      <c r="C142" s="21"/>
      <c r="D142" s="21"/>
      <c r="E142" s="21"/>
      <c r="F142" s="21"/>
      <c r="G142" s="21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</row>
    <row r="143" spans="2:24" x14ac:dyDescent="0.3">
      <c r="B143" s="21"/>
      <c r="C143" s="21"/>
      <c r="D143" s="21"/>
      <c r="E143" s="21"/>
      <c r="F143" s="21"/>
      <c r="G143" s="21"/>
      <c r="H143" s="21"/>
      <c r="I143" s="21"/>
      <c r="J143" s="21"/>
      <c r="K143" s="21"/>
      <c r="L143" s="21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</row>
    <row r="144" spans="2:24" x14ac:dyDescent="0.3">
      <c r="B144" s="21"/>
      <c r="C144" s="21"/>
      <c r="D144" s="21"/>
      <c r="E144" s="21"/>
      <c r="F144" s="21"/>
      <c r="G144" s="21"/>
      <c r="H144" s="21"/>
      <c r="I144" s="21"/>
      <c r="J144" s="21"/>
      <c r="K144" s="21"/>
      <c r="L144" s="21"/>
      <c r="M144" s="21"/>
      <c r="N144" s="21"/>
      <c r="O144" s="21"/>
      <c r="P144" s="21"/>
      <c r="Q144" s="21"/>
      <c r="R144" s="21"/>
      <c r="S144" s="21"/>
      <c r="T144" s="21"/>
      <c r="U144" s="21"/>
      <c r="V144" s="21"/>
      <c r="W144" s="21"/>
      <c r="X144" s="21"/>
    </row>
    <row r="145" spans="2:24" x14ac:dyDescent="0.3">
      <c r="B145" s="21"/>
      <c r="C145" s="21"/>
      <c r="D145" s="21"/>
      <c r="E145" s="21"/>
      <c r="F145" s="21"/>
      <c r="G145" s="21"/>
      <c r="H145" s="21"/>
      <c r="I145" s="21"/>
      <c r="J145" s="21"/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</row>
    <row r="146" spans="2:24" x14ac:dyDescent="0.3">
      <c r="B146" s="21"/>
      <c r="C146" s="21"/>
      <c r="D146" s="21"/>
      <c r="E146" s="21"/>
      <c r="F146" s="21"/>
      <c r="G146" s="21"/>
      <c r="H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</row>
    <row r="147" spans="2:24" x14ac:dyDescent="0.3">
      <c r="B147" s="21"/>
      <c r="C147" s="21"/>
      <c r="D147" s="21"/>
      <c r="E147" s="21"/>
      <c r="F147" s="21"/>
      <c r="G147" s="21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</row>
    <row r="148" spans="2:24" x14ac:dyDescent="0.3">
      <c r="B148" s="21"/>
      <c r="C148" s="21"/>
      <c r="D148" s="21"/>
      <c r="E148" s="21"/>
      <c r="F148" s="21"/>
      <c r="G148" s="21"/>
      <c r="H148" s="21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</row>
    <row r="149" spans="2:24" x14ac:dyDescent="0.3">
      <c r="B149" s="21"/>
      <c r="C149" s="21"/>
      <c r="D149" s="21"/>
      <c r="E149" s="21"/>
      <c r="F149" s="21"/>
      <c r="G149" s="21"/>
      <c r="H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</row>
    <row r="150" spans="2:24" x14ac:dyDescent="0.3">
      <c r="B150" s="21"/>
      <c r="C150" s="21"/>
      <c r="D150" s="21"/>
      <c r="E150" s="21"/>
      <c r="F150" s="21"/>
      <c r="G150" s="21"/>
      <c r="H150" s="21"/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</row>
    <row r="151" spans="2:24" x14ac:dyDescent="0.3">
      <c r="B151" s="21"/>
      <c r="C151" s="21"/>
      <c r="D151" s="21"/>
      <c r="E151" s="21"/>
      <c r="F151" s="21"/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</row>
    <row r="152" spans="2:24" x14ac:dyDescent="0.3">
      <c r="B152" s="21"/>
      <c r="C152" s="21"/>
      <c r="D152" s="21"/>
      <c r="E152" s="21"/>
      <c r="F152" s="21"/>
      <c r="G152" s="21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</row>
    <row r="153" spans="2:24" x14ac:dyDescent="0.3">
      <c r="B153" s="21"/>
      <c r="C153" s="21"/>
      <c r="D153" s="21"/>
      <c r="E153" s="21"/>
      <c r="F153" s="21"/>
      <c r="G153" s="21"/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21"/>
      <c r="X153" s="21"/>
    </row>
    <row r="154" spans="2:24" x14ac:dyDescent="0.3">
      <c r="B154" s="21"/>
      <c r="C154" s="21"/>
      <c r="D154" s="21"/>
      <c r="E154" s="21"/>
      <c r="F154" s="21"/>
      <c r="G154" s="21"/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</row>
    <row r="155" spans="2:24" x14ac:dyDescent="0.3">
      <c r="B155" s="21"/>
      <c r="C155" s="21"/>
      <c r="D155" s="21"/>
      <c r="E155" s="21"/>
      <c r="F155" s="21"/>
      <c r="G155" s="21"/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W155" s="21"/>
      <c r="X155" s="21"/>
    </row>
    <row r="156" spans="2:24" x14ac:dyDescent="0.3">
      <c r="B156" s="21"/>
      <c r="C156" s="21"/>
      <c r="D156" s="21"/>
      <c r="E156" s="21"/>
      <c r="F156" s="21"/>
      <c r="G156" s="21"/>
      <c r="H156" s="21"/>
      <c r="I156" s="21"/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  <c r="X156" s="21"/>
    </row>
    <row r="157" spans="2:24" x14ac:dyDescent="0.3">
      <c r="B157" s="21"/>
      <c r="C157" s="21"/>
      <c r="D157" s="21"/>
      <c r="E157" s="21"/>
      <c r="F157" s="21"/>
      <c r="G157" s="21"/>
      <c r="H157" s="21"/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</row>
    <row r="158" spans="2:24" x14ac:dyDescent="0.3">
      <c r="B158" s="21"/>
      <c r="C158" s="21"/>
      <c r="D158" s="21"/>
      <c r="E158" s="21"/>
      <c r="F158" s="21"/>
      <c r="G158" s="21"/>
      <c r="H158" s="21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/>
      <c r="W158" s="21"/>
      <c r="X158" s="21"/>
    </row>
    <row r="159" spans="2:24" x14ac:dyDescent="0.3">
      <c r="B159" s="21"/>
      <c r="C159" s="21"/>
      <c r="D159" s="21"/>
      <c r="E159" s="21"/>
      <c r="F159" s="21"/>
      <c r="G159" s="21"/>
      <c r="H159" s="21"/>
      <c r="I159" s="21"/>
      <c r="J159" s="21"/>
      <c r="K159" s="21"/>
      <c r="L159" s="21"/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W159" s="21"/>
      <c r="X159" s="21"/>
    </row>
    <row r="160" spans="2:24" x14ac:dyDescent="0.3">
      <c r="B160" s="21"/>
      <c r="C160" s="21"/>
      <c r="D160" s="21"/>
      <c r="E160" s="21"/>
      <c r="F160" s="21"/>
      <c r="G160" s="21"/>
      <c r="H160" s="21"/>
      <c r="I160" s="21"/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/>
    </row>
    <row r="161" spans="2:24" x14ac:dyDescent="0.3">
      <c r="B161" s="21"/>
      <c r="C161" s="21"/>
      <c r="D161" s="21"/>
      <c r="E161" s="21"/>
      <c r="F161" s="21"/>
      <c r="G161" s="21"/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</row>
    <row r="162" spans="2:24" x14ac:dyDescent="0.3">
      <c r="B162" s="21"/>
      <c r="C162" s="21"/>
      <c r="D162" s="21"/>
      <c r="E162" s="21"/>
      <c r="F162" s="21"/>
      <c r="G162" s="21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</row>
    <row r="163" spans="2:24" x14ac:dyDescent="0.3">
      <c r="B163" s="21"/>
      <c r="C163" s="21"/>
      <c r="D163" s="21"/>
      <c r="E163" s="21"/>
      <c r="F163" s="21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  <c r="X163" s="21"/>
    </row>
    <row r="164" spans="2:24" x14ac:dyDescent="0.3">
      <c r="B164" s="21"/>
      <c r="C164" s="21"/>
      <c r="D164" s="21"/>
      <c r="E164" s="21"/>
      <c r="F164" s="21"/>
      <c r="G164" s="21"/>
      <c r="H164" s="21"/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</row>
    <row r="165" spans="2:24" x14ac:dyDescent="0.3">
      <c r="B165" s="21"/>
      <c r="C165" s="21"/>
      <c r="D165" s="21"/>
      <c r="E165" s="21"/>
      <c r="F165" s="21"/>
      <c r="G165" s="21"/>
      <c r="H165" s="21"/>
      <c r="I165" s="21"/>
      <c r="J165" s="21"/>
      <c r="K165" s="21"/>
      <c r="L165" s="21"/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W165" s="21"/>
      <c r="X165" s="21"/>
    </row>
    <row r="166" spans="2:24" x14ac:dyDescent="0.3">
      <c r="B166" s="21"/>
      <c r="C166" s="21"/>
      <c r="D166" s="21"/>
      <c r="E166" s="21"/>
      <c r="F166" s="21"/>
      <c r="G166" s="21"/>
      <c r="H166" s="21"/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W166" s="21"/>
      <c r="X166" s="21"/>
    </row>
    <row r="167" spans="2:24" x14ac:dyDescent="0.3">
      <c r="B167" s="21"/>
      <c r="C167" s="21"/>
      <c r="D167" s="21"/>
      <c r="E167" s="21"/>
      <c r="F167" s="21"/>
      <c r="G167" s="21"/>
      <c r="H167" s="21"/>
      <c r="I167" s="21"/>
      <c r="J167" s="21"/>
      <c r="K167" s="21"/>
      <c r="L167" s="21"/>
      <c r="M167" s="21"/>
      <c r="N167" s="21"/>
      <c r="O167" s="21"/>
      <c r="P167" s="21"/>
      <c r="Q167" s="21"/>
      <c r="R167" s="21"/>
      <c r="S167" s="21"/>
      <c r="T167" s="21"/>
      <c r="U167" s="21"/>
      <c r="V167" s="21"/>
      <c r="W167" s="21"/>
      <c r="X167" s="21"/>
    </row>
    <row r="168" spans="2:24" x14ac:dyDescent="0.3">
      <c r="B168" s="21"/>
      <c r="C168" s="21"/>
      <c r="D168" s="21"/>
      <c r="E168" s="21"/>
      <c r="F168" s="21"/>
      <c r="G168" s="21"/>
      <c r="H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</row>
    <row r="169" spans="2:24" x14ac:dyDescent="0.3">
      <c r="B169" s="21"/>
      <c r="C169" s="21"/>
      <c r="D169" s="21"/>
      <c r="E169" s="21"/>
      <c r="F169" s="21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W169" s="21"/>
      <c r="X169" s="21"/>
    </row>
    <row r="170" spans="2:24" x14ac:dyDescent="0.3">
      <c r="B170" s="21"/>
      <c r="C170" s="21"/>
      <c r="D170" s="21"/>
      <c r="E170" s="21"/>
      <c r="F170" s="21"/>
      <c r="G170" s="21"/>
      <c r="H170" s="21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1"/>
      <c r="T170" s="21"/>
      <c r="U170" s="21"/>
      <c r="V170" s="21"/>
      <c r="W170" s="21"/>
      <c r="X170" s="21"/>
    </row>
    <row r="171" spans="2:24" x14ac:dyDescent="0.3">
      <c r="B171" s="21"/>
      <c r="C171" s="21"/>
      <c r="D171" s="21"/>
      <c r="E171" s="21"/>
      <c r="F171" s="21"/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</row>
  </sheetData>
  <mergeCells count="2">
    <mergeCell ref="A1:E1"/>
    <mergeCell ref="A2:E2"/>
  </mergeCells>
  <phoneticPr fontId="0" type="noConversion"/>
  <pageMargins left="0.39" right="0.38" top="0.6" bottom="0.47" header="0.31496062992125984" footer="0.31496062992125984"/>
  <pageSetup paperSize="9" scale="57" fitToHeight="2" orientation="portrait" r:id="rId1"/>
  <headerFooter>
    <oddHeader>&amp;C1. számú melléklet az önkormányzat 2020. évi zárszámadásáról szóló 4/2021. (V.262.) önkormányzati rendeletéhez</oddHeader>
    <oddFooter>&amp;P. oldal, összesen: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  <pageSetUpPr fitToPage="1"/>
  </sheetPr>
  <dimension ref="A1:X171"/>
  <sheetViews>
    <sheetView zoomScaleNormal="100" workbookViewId="0">
      <selection activeCell="D31" sqref="D31"/>
    </sheetView>
  </sheetViews>
  <sheetFormatPr defaultRowHeight="14.4" x14ac:dyDescent="0.3"/>
  <cols>
    <col min="1" max="1" width="105.109375" customWidth="1"/>
    <col min="3" max="3" width="17.109375" customWidth="1"/>
    <col min="4" max="4" width="17.88671875" customWidth="1"/>
    <col min="5" max="5" width="17.33203125" customWidth="1"/>
  </cols>
  <sheetData>
    <row r="1" spans="1:11" ht="30.75" customHeight="1" x14ac:dyDescent="0.35">
      <c r="A1" s="220" t="s">
        <v>951</v>
      </c>
      <c r="B1" s="221"/>
      <c r="C1" s="221"/>
      <c r="D1" s="221"/>
      <c r="E1" s="221"/>
      <c r="F1" s="47"/>
      <c r="G1" s="47"/>
      <c r="H1" s="47"/>
      <c r="I1" s="47"/>
      <c r="J1" s="47"/>
      <c r="K1" s="52"/>
    </row>
    <row r="2" spans="1:11" ht="19.5" customHeight="1" x14ac:dyDescent="0.35">
      <c r="A2" s="224" t="s">
        <v>939</v>
      </c>
      <c r="B2" s="221"/>
      <c r="C2" s="221"/>
      <c r="D2" s="221"/>
      <c r="E2" s="221"/>
    </row>
    <row r="3" spans="1:11" ht="18" x14ac:dyDescent="0.35">
      <c r="A3" s="38"/>
    </row>
    <row r="4" spans="1:11" x14ac:dyDescent="0.3">
      <c r="A4" s="54" t="s">
        <v>555</v>
      </c>
    </row>
    <row r="5" spans="1:11" ht="26.4" x14ac:dyDescent="0.3">
      <c r="A5" s="2" t="s">
        <v>32</v>
      </c>
      <c r="B5" s="3" t="s">
        <v>33</v>
      </c>
      <c r="C5" s="3" t="s">
        <v>561</v>
      </c>
      <c r="D5" s="3" t="s">
        <v>6</v>
      </c>
      <c r="E5" s="53" t="s">
        <v>7</v>
      </c>
    </row>
    <row r="6" spans="1:11" x14ac:dyDescent="0.3">
      <c r="A6" s="26" t="s">
        <v>34</v>
      </c>
      <c r="B6" s="27" t="s">
        <v>35</v>
      </c>
      <c r="C6" s="117">
        <f>'1_kiadások egyszerűsített önkor'!C6+'1_kiadások egyszerűsített kv sz'!C6</f>
        <v>35413991</v>
      </c>
      <c r="D6" s="117">
        <f>'1_kiadások egyszerűsített önkor'!D6+'1_kiadások egyszerűsített kv sz'!D6</f>
        <v>42666002</v>
      </c>
      <c r="E6" s="117">
        <f>'1_kiadások egyszerűsített önkor'!E6+'1_kiadások egyszerűsített kv sz'!E6</f>
        <v>42634834</v>
      </c>
    </row>
    <row r="7" spans="1:11" x14ac:dyDescent="0.3">
      <c r="A7" s="26" t="s">
        <v>36</v>
      </c>
      <c r="B7" s="28" t="s">
        <v>37</v>
      </c>
      <c r="C7" s="117">
        <f>'1_kiadások egyszerűsített önkor'!C7+'1_kiadások egyszerűsített kv sz'!C7</f>
        <v>0</v>
      </c>
      <c r="D7" s="117">
        <f>'1_kiadások egyszerűsített önkor'!D7+'1_kiadások egyszerűsített kv sz'!D7</f>
        <v>0</v>
      </c>
      <c r="E7" s="117">
        <f>'1_kiadások egyszerűsített önkor'!E7+'1_kiadások egyszerűsített kv sz'!E7</f>
        <v>0</v>
      </c>
    </row>
    <row r="8" spans="1:11" x14ac:dyDescent="0.3">
      <c r="A8" s="26" t="s">
        <v>38</v>
      </c>
      <c r="B8" s="28" t="s">
        <v>39</v>
      </c>
      <c r="C8" s="117">
        <f>'1_kiadások egyszerűsített önkor'!C8+'1_kiadások egyszerűsített kv sz'!C8</f>
        <v>0</v>
      </c>
      <c r="D8" s="117">
        <f>'1_kiadások egyszerűsített önkor'!D8+'1_kiadások egyszerűsített kv sz'!D8</f>
        <v>0</v>
      </c>
      <c r="E8" s="117">
        <f>'1_kiadások egyszerűsített önkor'!E8+'1_kiadások egyszerűsített kv sz'!E8</f>
        <v>0</v>
      </c>
    </row>
    <row r="9" spans="1:11" x14ac:dyDescent="0.3">
      <c r="A9" s="29" t="s">
        <v>40</v>
      </c>
      <c r="B9" s="28" t="s">
        <v>41</v>
      </c>
      <c r="C9" s="117">
        <f>'1_kiadások egyszerűsített önkor'!C9+'1_kiadások egyszerűsített kv sz'!C9</f>
        <v>0</v>
      </c>
      <c r="D9" s="117">
        <f>'1_kiadások egyszerűsített önkor'!D9+'1_kiadások egyszerűsített kv sz'!D9</f>
        <v>0</v>
      </c>
      <c r="E9" s="117">
        <f>'1_kiadások egyszerűsített önkor'!E9+'1_kiadások egyszerűsített kv sz'!E9</f>
        <v>0</v>
      </c>
    </row>
    <row r="10" spans="1:11" x14ac:dyDescent="0.3">
      <c r="A10" s="29" t="s">
        <v>42</v>
      </c>
      <c r="B10" s="28" t="s">
        <v>43</v>
      </c>
      <c r="C10" s="117">
        <f>'1_kiadások egyszerűsített önkor'!C10+'1_kiadások egyszerűsített kv sz'!C10</f>
        <v>0</v>
      </c>
      <c r="D10" s="117">
        <f>'1_kiadások egyszerűsített önkor'!D10+'1_kiadások egyszerűsített kv sz'!D10</f>
        <v>0</v>
      </c>
      <c r="E10" s="117">
        <f>'1_kiadások egyszerűsített önkor'!E10+'1_kiadások egyszerűsített kv sz'!E10</f>
        <v>0</v>
      </c>
    </row>
    <row r="11" spans="1:11" x14ac:dyDescent="0.3">
      <c r="A11" s="29" t="s">
        <v>44</v>
      </c>
      <c r="B11" s="28" t="s">
        <v>45</v>
      </c>
      <c r="C11" s="117">
        <f>'1_kiadások egyszerűsített önkor'!C11+'1_kiadások egyszerűsített kv sz'!C11</f>
        <v>0</v>
      </c>
      <c r="D11" s="117">
        <f>'1_kiadások egyszerűsített önkor'!D11+'1_kiadások egyszerűsített kv sz'!D11</f>
        <v>0</v>
      </c>
      <c r="E11" s="117">
        <f>'1_kiadások egyszerűsített önkor'!E11+'1_kiadások egyszerűsített kv sz'!E11</f>
        <v>0</v>
      </c>
    </row>
    <row r="12" spans="1:11" x14ac:dyDescent="0.3">
      <c r="A12" s="29" t="s">
        <v>46</v>
      </c>
      <c r="B12" s="28" t="s">
        <v>47</v>
      </c>
      <c r="C12" s="117">
        <f>'1_kiadások egyszerűsített önkor'!C12+'1_kiadások egyszerűsített kv sz'!C12</f>
        <v>149254</v>
      </c>
      <c r="D12" s="117">
        <f>'1_kiadások egyszerűsített önkor'!D12+'1_kiadások egyszerűsített kv sz'!D12</f>
        <v>0</v>
      </c>
      <c r="E12" s="117">
        <f>'1_kiadások egyszerűsített önkor'!E12+'1_kiadások egyszerűsített kv sz'!E12</f>
        <v>0</v>
      </c>
    </row>
    <row r="13" spans="1:11" x14ac:dyDescent="0.3">
      <c r="A13" s="29" t="s">
        <v>48</v>
      </c>
      <c r="B13" s="28" t="s">
        <v>49</v>
      </c>
      <c r="C13" s="117">
        <f>'1_kiadások egyszerűsített önkor'!C13+'1_kiadások egyszerűsített kv sz'!C13</f>
        <v>0</v>
      </c>
      <c r="D13" s="117">
        <f>'1_kiadások egyszerűsített önkor'!D13+'1_kiadások egyszerűsített kv sz'!D13</f>
        <v>0</v>
      </c>
      <c r="E13" s="117">
        <f>'1_kiadások egyszerűsített önkor'!E13+'1_kiadások egyszerűsített kv sz'!E13</f>
        <v>0</v>
      </c>
    </row>
    <row r="14" spans="1:11" x14ac:dyDescent="0.3">
      <c r="A14" s="5" t="s">
        <v>50</v>
      </c>
      <c r="B14" s="28" t="s">
        <v>51</v>
      </c>
      <c r="C14" s="117">
        <f>'1_kiadások egyszerűsített önkor'!C14+'1_kiadások egyszerűsített kv sz'!C14</f>
        <v>90000</v>
      </c>
      <c r="D14" s="117">
        <f>'1_kiadások egyszerűsített önkor'!D14+'1_kiadások egyszerűsített kv sz'!D14</f>
        <v>55000</v>
      </c>
      <c r="E14" s="117">
        <f>'1_kiadások egyszerűsített önkor'!E14+'1_kiadások egyszerűsített kv sz'!E14</f>
        <v>50820</v>
      </c>
    </row>
    <row r="15" spans="1:11" x14ac:dyDescent="0.3">
      <c r="A15" s="5" t="s">
        <v>52</v>
      </c>
      <c r="B15" s="28" t="s">
        <v>53</v>
      </c>
      <c r="C15" s="117">
        <f>'1_kiadások egyszerűsített önkor'!C15+'1_kiadások egyszerűsített kv sz'!C15</f>
        <v>0</v>
      </c>
      <c r="D15" s="117">
        <f>'1_kiadások egyszerűsített önkor'!D15+'1_kiadások egyszerűsített kv sz'!D15</f>
        <v>0</v>
      </c>
      <c r="E15" s="117">
        <f>'1_kiadások egyszerűsített önkor'!E15+'1_kiadások egyszerűsített kv sz'!E15</f>
        <v>0</v>
      </c>
    </row>
    <row r="16" spans="1:11" x14ac:dyDescent="0.3">
      <c r="A16" s="5" t="s">
        <v>54</v>
      </c>
      <c r="B16" s="28" t="s">
        <v>55</v>
      </c>
      <c r="C16" s="117">
        <f>'1_kiadások egyszerűsített önkor'!C16+'1_kiadások egyszerűsített kv sz'!C16</f>
        <v>0</v>
      </c>
      <c r="D16" s="117">
        <f>'1_kiadások egyszerűsített önkor'!D16+'1_kiadások egyszerűsített kv sz'!D16</f>
        <v>0</v>
      </c>
      <c r="E16" s="117">
        <f>'1_kiadások egyszerűsített önkor'!E16+'1_kiadások egyszerűsített kv sz'!E16</f>
        <v>0</v>
      </c>
    </row>
    <row r="17" spans="1:5" x14ac:dyDescent="0.3">
      <c r="A17" s="5" t="s">
        <v>56</v>
      </c>
      <c r="B17" s="28" t="s">
        <v>57</v>
      </c>
      <c r="C17" s="117">
        <f>'1_kiadások egyszerűsített önkor'!C17+'1_kiadások egyszerűsített kv sz'!C17</f>
        <v>0</v>
      </c>
      <c r="D17" s="117">
        <f>'1_kiadások egyszerűsített önkor'!D17+'1_kiadások egyszerűsített kv sz'!D17</f>
        <v>0</v>
      </c>
      <c r="E17" s="117">
        <f>'1_kiadások egyszerűsített önkor'!E17+'1_kiadások egyszerűsített kv sz'!E17</f>
        <v>0</v>
      </c>
    </row>
    <row r="18" spans="1:5" x14ac:dyDescent="0.3">
      <c r="A18" s="5" t="s">
        <v>355</v>
      </c>
      <c r="B18" s="28" t="s">
        <v>58</v>
      </c>
      <c r="C18" s="117">
        <f>'1_kiadások egyszerűsített önkor'!C18+'1_kiadások egyszerűsített kv sz'!C18</f>
        <v>1489700</v>
      </c>
      <c r="D18" s="117">
        <f>'1_kiadások egyszerűsített önkor'!D18+'1_kiadások egyszerűsített kv sz'!D18</f>
        <v>1327263</v>
      </c>
      <c r="E18" s="117">
        <f>'1_kiadások egyszerűsített önkor'!E18+'1_kiadások egyszerűsített kv sz'!E18</f>
        <v>1327217</v>
      </c>
    </row>
    <row r="19" spans="1:5" x14ac:dyDescent="0.3">
      <c r="A19" s="30" t="s">
        <v>325</v>
      </c>
      <c r="B19" s="31" t="s">
        <v>59</v>
      </c>
      <c r="C19" s="119">
        <f>'1_kiadások egyszerűsített önkor'!C19+'1_kiadások egyszerűsített kv sz'!C19</f>
        <v>37142945</v>
      </c>
      <c r="D19" s="119">
        <f>'1_kiadások egyszerűsített önkor'!D19+'1_kiadások egyszerűsített kv sz'!D19</f>
        <v>44048265</v>
      </c>
      <c r="E19" s="119">
        <f>'1_kiadások egyszerűsített önkor'!E19+'1_kiadások egyszerűsített kv sz'!E19</f>
        <v>44012871</v>
      </c>
    </row>
    <row r="20" spans="1:5" x14ac:dyDescent="0.3">
      <c r="A20" s="5" t="s">
        <v>60</v>
      </c>
      <c r="B20" s="28" t="s">
        <v>61</v>
      </c>
      <c r="C20" s="117">
        <f>'1_kiadások egyszerűsített önkor'!C20+'1_kiadások egyszerűsített kv sz'!C20</f>
        <v>5550000</v>
      </c>
      <c r="D20" s="117">
        <f>'1_kiadások egyszerűsített önkor'!D20+'1_kiadások egyszerűsített kv sz'!D20</f>
        <v>5751008</v>
      </c>
      <c r="E20" s="117">
        <f>'1_kiadások egyszerűsített önkor'!E20+'1_kiadások egyszerűsített kv sz'!E20</f>
        <v>5751008</v>
      </c>
    </row>
    <row r="21" spans="1:5" x14ac:dyDescent="0.3">
      <c r="A21" s="5" t="s">
        <v>62</v>
      </c>
      <c r="B21" s="28" t="s">
        <v>63</v>
      </c>
      <c r="C21" s="117">
        <f>'1_kiadások egyszerűsített önkor'!C21+'1_kiadások egyszerűsített kv sz'!C21</f>
        <v>30000</v>
      </c>
      <c r="D21" s="117">
        <f>'1_kiadások egyszerűsített önkor'!D21+'1_kiadások egyszerűsített kv sz'!D21</f>
        <v>183164</v>
      </c>
      <c r="E21" s="117">
        <f>'1_kiadások egyszerűsített önkor'!E21+'1_kiadások egyszerűsített kv sz'!E21</f>
        <v>183164</v>
      </c>
    </row>
    <row r="22" spans="1:5" x14ac:dyDescent="0.3">
      <c r="A22" s="6" t="s">
        <v>64</v>
      </c>
      <c r="B22" s="28" t="s">
        <v>65</v>
      </c>
      <c r="C22" s="117">
        <f>'1_kiadások egyszerűsített önkor'!C22+'1_kiadások egyszerűsített kv sz'!C22</f>
        <v>0</v>
      </c>
      <c r="D22" s="117">
        <f>'1_kiadások egyszerűsített önkor'!D22+'1_kiadások egyszerűsített kv sz'!D22</f>
        <v>0</v>
      </c>
      <c r="E22" s="117">
        <f>'1_kiadások egyszerűsített önkor'!E22+'1_kiadások egyszerűsített kv sz'!E22</f>
        <v>0</v>
      </c>
    </row>
    <row r="23" spans="1:5" x14ac:dyDescent="0.3">
      <c r="A23" s="7" t="s">
        <v>326</v>
      </c>
      <c r="B23" s="31" t="s">
        <v>66</v>
      </c>
      <c r="C23" s="119">
        <f>'1_kiadások egyszerűsített önkor'!C23+'1_kiadások egyszerűsített kv sz'!C23</f>
        <v>5580000</v>
      </c>
      <c r="D23" s="119">
        <f>'1_kiadások egyszerűsített önkor'!D23+'1_kiadások egyszerűsített kv sz'!D23</f>
        <v>5934172</v>
      </c>
      <c r="E23" s="119">
        <f>'1_kiadások egyszerűsített önkor'!E23+'1_kiadások egyszerűsített kv sz'!E23</f>
        <v>5934172</v>
      </c>
    </row>
    <row r="24" spans="1:5" x14ac:dyDescent="0.3">
      <c r="A24" s="41" t="s">
        <v>385</v>
      </c>
      <c r="B24" s="42" t="s">
        <v>67</v>
      </c>
      <c r="C24" s="121">
        <f>'1_kiadások egyszerűsített önkor'!C24+'1_kiadások egyszerűsített kv sz'!C24</f>
        <v>42722945</v>
      </c>
      <c r="D24" s="121">
        <f>'1_kiadások egyszerűsített önkor'!D24+'1_kiadások egyszerűsített kv sz'!D24</f>
        <v>49982437</v>
      </c>
      <c r="E24" s="121">
        <f>'1_kiadások egyszerűsített önkor'!E24+'1_kiadások egyszerűsített kv sz'!E24</f>
        <v>49947043</v>
      </c>
    </row>
    <row r="25" spans="1:5" x14ac:dyDescent="0.3">
      <c r="A25" s="35" t="s">
        <v>356</v>
      </c>
      <c r="B25" s="42" t="s">
        <v>68</v>
      </c>
      <c r="C25" s="121">
        <f>'1_kiadások egyszerűsített önkor'!C25+'1_kiadások egyszerűsített kv sz'!C25</f>
        <v>8270215</v>
      </c>
      <c r="D25" s="121">
        <f>'1_kiadások egyszerűsített önkor'!D25+'1_kiadások egyszerűsített kv sz'!D25</f>
        <v>8055000</v>
      </c>
      <c r="E25" s="121">
        <f>'1_kiadások egyszerűsített önkor'!E25+'1_kiadások egyszerűsített kv sz'!E25</f>
        <v>7864327</v>
      </c>
    </row>
    <row r="26" spans="1:5" x14ac:dyDescent="0.3">
      <c r="A26" s="5" t="s">
        <v>69</v>
      </c>
      <c r="B26" s="28" t="s">
        <v>70</v>
      </c>
      <c r="C26" s="117">
        <f>'1_kiadások egyszerűsített önkor'!C26+'1_kiadások egyszerűsített kv sz'!C26</f>
        <v>50000</v>
      </c>
      <c r="D26" s="117">
        <f>'1_kiadások egyszerűsített önkor'!D26+'1_kiadások egyszerűsített kv sz'!D26</f>
        <v>110000</v>
      </c>
      <c r="E26" s="117">
        <f>'1_kiadások egyszerűsített önkor'!E26+'1_kiadások egyszerűsített kv sz'!E26</f>
        <v>107541</v>
      </c>
    </row>
    <row r="27" spans="1:5" x14ac:dyDescent="0.3">
      <c r="A27" s="5" t="s">
        <v>71</v>
      </c>
      <c r="B27" s="28" t="s">
        <v>72</v>
      </c>
      <c r="C27" s="117">
        <f>'1_kiadások egyszerűsített önkor'!C27+'1_kiadások egyszerűsített kv sz'!C27</f>
        <v>2295000</v>
      </c>
      <c r="D27" s="117">
        <f>'1_kiadások egyszerűsített önkor'!D27+'1_kiadások egyszerűsített kv sz'!D27</f>
        <v>5359000</v>
      </c>
      <c r="E27" s="117">
        <f>'1_kiadások egyszerűsített önkor'!E27+'1_kiadások egyszerűsített kv sz'!E27</f>
        <v>5358594</v>
      </c>
    </row>
    <row r="28" spans="1:5" x14ac:dyDescent="0.3">
      <c r="A28" s="5" t="s">
        <v>73</v>
      </c>
      <c r="B28" s="28" t="s">
        <v>74</v>
      </c>
      <c r="C28" s="117">
        <f>'1_kiadások egyszerűsített önkor'!C28+'1_kiadások egyszerűsített kv sz'!C28</f>
        <v>0</v>
      </c>
      <c r="D28" s="117">
        <f>'1_kiadások egyszerűsített önkor'!D28+'1_kiadások egyszerűsített kv sz'!D28</f>
        <v>0</v>
      </c>
      <c r="E28" s="117">
        <f>'1_kiadások egyszerűsített önkor'!E28+'1_kiadások egyszerűsített kv sz'!E28</f>
        <v>0</v>
      </c>
    </row>
    <row r="29" spans="1:5" x14ac:dyDescent="0.3">
      <c r="A29" s="7" t="s">
        <v>327</v>
      </c>
      <c r="B29" s="31" t="s">
        <v>75</v>
      </c>
      <c r="C29" s="119">
        <f>'1_kiadások egyszerűsített önkor'!C29+'1_kiadások egyszerűsített kv sz'!C29</f>
        <v>2345000</v>
      </c>
      <c r="D29" s="119">
        <f>'1_kiadások egyszerűsített önkor'!D29+'1_kiadások egyszerűsített kv sz'!D29</f>
        <v>5469000</v>
      </c>
      <c r="E29" s="119">
        <f>'1_kiadások egyszerűsített önkor'!E29+'1_kiadások egyszerűsített kv sz'!E29</f>
        <v>5466135</v>
      </c>
    </row>
    <row r="30" spans="1:5" x14ac:dyDescent="0.3">
      <c r="A30" s="5" t="s">
        <v>76</v>
      </c>
      <c r="B30" s="28" t="s">
        <v>77</v>
      </c>
      <c r="C30" s="117">
        <f>'1_kiadások egyszerűsített önkor'!C30+'1_kiadások egyszerűsített kv sz'!C30</f>
        <v>559000</v>
      </c>
      <c r="D30" s="117">
        <f>'1_kiadások egyszerűsített önkor'!D30+'1_kiadások egyszerűsített kv sz'!D30</f>
        <v>659000</v>
      </c>
      <c r="E30" s="117">
        <f>'1_kiadások egyszerűsített önkor'!E30+'1_kiadások egyszerűsített kv sz'!E30</f>
        <v>601403</v>
      </c>
    </row>
    <row r="31" spans="1:5" x14ac:dyDescent="0.3">
      <c r="A31" s="5" t="s">
        <v>78</v>
      </c>
      <c r="B31" s="28" t="s">
        <v>79</v>
      </c>
      <c r="C31" s="117">
        <f>'1_kiadások egyszerűsített önkor'!C31+'1_kiadások egyszerűsített kv sz'!C31</f>
        <v>255000</v>
      </c>
      <c r="D31" s="117">
        <f>'1_kiadások egyszerűsített önkor'!D31+'1_kiadások egyszerűsített kv sz'!D31</f>
        <v>343000</v>
      </c>
      <c r="E31" s="117">
        <f>'1_kiadások egyszerűsített önkor'!E31+'1_kiadások egyszerűsített kv sz'!E31</f>
        <v>337865</v>
      </c>
    </row>
    <row r="32" spans="1:5" ht="15" customHeight="1" x14ac:dyDescent="0.3">
      <c r="A32" s="7" t="s">
        <v>386</v>
      </c>
      <c r="B32" s="31" t="s">
        <v>80</v>
      </c>
      <c r="C32" s="119">
        <f>'1_kiadások egyszerűsített önkor'!C32+'1_kiadások egyszerűsített kv sz'!C32</f>
        <v>814000</v>
      </c>
      <c r="D32" s="119">
        <f>'1_kiadások egyszerűsített önkor'!D32+'1_kiadások egyszerűsített kv sz'!D32</f>
        <v>1002000</v>
      </c>
      <c r="E32" s="119">
        <f>'1_kiadások egyszerűsített önkor'!E32+'1_kiadások egyszerűsített kv sz'!E32</f>
        <v>939268</v>
      </c>
    </row>
    <row r="33" spans="1:5" x14ac:dyDescent="0.3">
      <c r="A33" s="5" t="s">
        <v>81</v>
      </c>
      <c r="B33" s="28" t="s">
        <v>82</v>
      </c>
      <c r="C33" s="117">
        <f>'1_kiadások egyszerűsített önkor'!C33+'1_kiadások egyszerűsített kv sz'!C33</f>
        <v>1277000</v>
      </c>
      <c r="D33" s="117">
        <f>'1_kiadások egyszerűsített önkor'!D33+'1_kiadások egyszerűsített kv sz'!D33</f>
        <v>1202000</v>
      </c>
      <c r="E33" s="117">
        <f>'1_kiadások egyszerűsített önkor'!E33+'1_kiadások egyszerűsített kv sz'!E33</f>
        <v>1152054</v>
      </c>
    </row>
    <row r="34" spans="1:5" x14ac:dyDescent="0.3">
      <c r="A34" s="5" t="s">
        <v>83</v>
      </c>
      <c r="B34" s="28" t="s">
        <v>84</v>
      </c>
      <c r="C34" s="117">
        <f>'1_kiadások egyszerűsített önkor'!C34+'1_kiadások egyszerűsített kv sz'!C34</f>
        <v>3180425</v>
      </c>
      <c r="D34" s="117">
        <f>'1_kiadások egyszerűsített önkor'!D34+'1_kiadások egyszerűsített kv sz'!D34</f>
        <v>2333375</v>
      </c>
      <c r="E34" s="117">
        <f>'1_kiadások egyszerűsített önkor'!E34+'1_kiadások egyszerűsített kv sz'!E34</f>
        <v>2322271</v>
      </c>
    </row>
    <row r="35" spans="1:5" x14ac:dyDescent="0.3">
      <c r="A35" s="5" t="s">
        <v>357</v>
      </c>
      <c r="B35" s="28" t="s">
        <v>85</v>
      </c>
      <c r="C35" s="117">
        <f>'1_kiadások egyszerűsített önkor'!C35+'1_kiadások egyszerűsített kv sz'!C35</f>
        <v>4516500</v>
      </c>
      <c r="D35" s="117">
        <f>'1_kiadások egyszerűsített önkor'!D35+'1_kiadások egyszerűsített kv sz'!D35</f>
        <v>2400000</v>
      </c>
      <c r="E35" s="117">
        <f>'1_kiadások egyszerűsített önkor'!E35+'1_kiadások egyszerűsített kv sz'!E35</f>
        <v>2397498</v>
      </c>
    </row>
    <row r="36" spans="1:5" x14ac:dyDescent="0.3">
      <c r="A36" s="5" t="s">
        <v>86</v>
      </c>
      <c r="B36" s="28" t="s">
        <v>87</v>
      </c>
      <c r="C36" s="117">
        <f>'1_kiadások egyszerűsített önkor'!C36+'1_kiadások egyszerűsített kv sz'!C36</f>
        <v>1958000</v>
      </c>
      <c r="D36" s="117">
        <f>'1_kiadások egyszerűsített önkor'!D36+'1_kiadások egyszerűsített kv sz'!D36</f>
        <v>1829125</v>
      </c>
      <c r="E36" s="117">
        <f>'1_kiadások egyszerűsített önkor'!E36+'1_kiadások egyszerűsített kv sz'!E36</f>
        <v>1782570</v>
      </c>
    </row>
    <row r="37" spans="1:5" x14ac:dyDescent="0.3">
      <c r="A37" s="10" t="s">
        <v>358</v>
      </c>
      <c r="B37" s="28" t="s">
        <v>88</v>
      </c>
      <c r="C37" s="117">
        <f>'1_kiadások egyszerűsített önkor'!C37+'1_kiadások egyszerűsített kv sz'!C37</f>
        <v>0</v>
      </c>
      <c r="D37" s="117">
        <f>'1_kiadások egyszerűsített önkor'!D37+'1_kiadások egyszerűsített kv sz'!D37</f>
        <v>123000</v>
      </c>
      <c r="E37" s="117">
        <f>'1_kiadások egyszerűsített önkor'!E37+'1_kiadások egyszerűsített kv sz'!E37</f>
        <v>122204</v>
      </c>
    </row>
    <row r="38" spans="1:5" x14ac:dyDescent="0.3">
      <c r="A38" s="6" t="s">
        <v>89</v>
      </c>
      <c r="B38" s="28" t="s">
        <v>90</v>
      </c>
      <c r="C38" s="117">
        <f>'1_kiadások egyszerűsített önkor'!C38+'1_kiadások egyszerűsített kv sz'!C38</f>
        <v>29273905</v>
      </c>
      <c r="D38" s="117">
        <f>'1_kiadások egyszerűsített önkor'!D38+'1_kiadások egyszerűsített kv sz'!D38</f>
        <v>900000</v>
      </c>
      <c r="E38" s="117">
        <f>'1_kiadások egyszerűsített önkor'!E38+'1_kiadások egyszerűsített kv sz'!E38</f>
        <v>900000</v>
      </c>
    </row>
    <row r="39" spans="1:5" x14ac:dyDescent="0.3">
      <c r="A39" s="5" t="s">
        <v>359</v>
      </c>
      <c r="B39" s="28" t="s">
        <v>91</v>
      </c>
      <c r="C39" s="117">
        <f>'1_kiadások egyszerűsített önkor'!C39+'1_kiadások egyszerűsített kv sz'!C39</f>
        <v>2370000</v>
      </c>
      <c r="D39" s="117">
        <f>'1_kiadások egyszerűsített önkor'!D39+'1_kiadások egyszerűsített kv sz'!D39</f>
        <v>7615000</v>
      </c>
      <c r="E39" s="117">
        <f>'1_kiadások egyszerűsített önkor'!E39+'1_kiadások egyszerűsített kv sz'!E39</f>
        <v>7579816</v>
      </c>
    </row>
    <row r="40" spans="1:5" x14ac:dyDescent="0.3">
      <c r="A40" s="7" t="s">
        <v>328</v>
      </c>
      <c r="B40" s="31" t="s">
        <v>92</v>
      </c>
      <c r="C40" s="119">
        <f>'1_kiadások egyszerűsített önkor'!C40+'1_kiadások egyszerűsített kv sz'!C40</f>
        <v>42575830</v>
      </c>
      <c r="D40" s="119">
        <f>'1_kiadások egyszerűsített önkor'!D40+'1_kiadások egyszerűsített kv sz'!D40</f>
        <v>16402500</v>
      </c>
      <c r="E40" s="119">
        <f>'1_kiadások egyszerűsített önkor'!E40+'1_kiadások egyszerűsített kv sz'!E40</f>
        <v>16256413</v>
      </c>
    </row>
    <row r="41" spans="1:5" x14ac:dyDescent="0.3">
      <c r="A41" s="5" t="s">
        <v>93</v>
      </c>
      <c r="B41" s="28" t="s">
        <v>94</v>
      </c>
      <c r="C41" s="117">
        <f>'1_kiadások egyszerűsített önkor'!C41+'1_kiadások egyszerűsített kv sz'!C41</f>
        <v>450000</v>
      </c>
      <c r="D41" s="117">
        <f>'1_kiadások egyszerűsített önkor'!D41+'1_kiadások egyszerűsített kv sz'!D41</f>
        <v>115000</v>
      </c>
      <c r="E41" s="117">
        <f>'1_kiadások egyszerűsített önkor'!E41+'1_kiadások egyszerűsített kv sz'!E41</f>
        <v>109290</v>
      </c>
    </row>
    <row r="42" spans="1:5" x14ac:dyDescent="0.3">
      <c r="A42" s="5" t="s">
        <v>95</v>
      </c>
      <c r="B42" s="28" t="s">
        <v>96</v>
      </c>
      <c r="C42" s="117">
        <f>'1_kiadások egyszerűsített önkor'!C42+'1_kiadások egyszerűsített kv sz'!C42</f>
        <v>0</v>
      </c>
      <c r="D42" s="117">
        <f>'1_kiadások egyszerűsített önkor'!D42+'1_kiadások egyszerűsített kv sz'!D42</f>
        <v>60000</v>
      </c>
      <c r="E42" s="117">
        <f>'1_kiadások egyszerűsített önkor'!E42+'1_kiadások egyszerűsített kv sz'!E42</f>
        <v>60000</v>
      </c>
    </row>
    <row r="43" spans="1:5" x14ac:dyDescent="0.3">
      <c r="A43" s="7" t="s">
        <v>329</v>
      </c>
      <c r="B43" s="31" t="s">
        <v>97</v>
      </c>
      <c r="C43" s="119">
        <f>'1_kiadások egyszerűsített önkor'!C43+'1_kiadások egyszerűsített kv sz'!C43</f>
        <v>450000</v>
      </c>
      <c r="D43" s="119">
        <f>'1_kiadások egyszerűsített önkor'!D43+'1_kiadások egyszerűsített kv sz'!D43</f>
        <v>175000</v>
      </c>
      <c r="E43" s="119">
        <f>'1_kiadások egyszerűsített önkor'!E43+'1_kiadások egyszerűsített kv sz'!E43</f>
        <v>169290</v>
      </c>
    </row>
    <row r="44" spans="1:5" x14ac:dyDescent="0.3">
      <c r="A44" s="5" t="s">
        <v>98</v>
      </c>
      <c r="B44" s="28" t="s">
        <v>99</v>
      </c>
      <c r="C44" s="117">
        <f>'1_kiadások egyszerűsített önkor'!C44+'1_kiadások egyszerűsített kv sz'!C44</f>
        <v>11587822</v>
      </c>
      <c r="D44" s="117">
        <f>'1_kiadások egyszerűsített önkor'!D44+'1_kiadások egyszerűsített kv sz'!D44</f>
        <v>4320000</v>
      </c>
      <c r="E44" s="117">
        <f>'1_kiadások egyszerűsített önkor'!E44+'1_kiadások egyszerűsített kv sz'!E44</f>
        <v>4118701</v>
      </c>
    </row>
    <row r="45" spans="1:5" x14ac:dyDescent="0.3">
      <c r="A45" s="5" t="s">
        <v>100</v>
      </c>
      <c r="B45" s="28" t="s">
        <v>101</v>
      </c>
      <c r="C45" s="117">
        <f>'1_kiadások egyszerűsített önkor'!C45+'1_kiadások egyszerűsített kv sz'!C45</f>
        <v>0</v>
      </c>
      <c r="D45" s="117">
        <f>'1_kiadások egyszerűsített önkor'!D45+'1_kiadások egyszerűsített kv sz'!D45</f>
        <v>0</v>
      </c>
      <c r="E45" s="117">
        <f>'1_kiadások egyszerűsített önkor'!E45+'1_kiadások egyszerűsített kv sz'!E45</f>
        <v>0</v>
      </c>
    </row>
    <row r="46" spans="1:5" x14ac:dyDescent="0.3">
      <c r="A46" s="5" t="s">
        <v>360</v>
      </c>
      <c r="B46" s="28" t="s">
        <v>102</v>
      </c>
      <c r="C46" s="117">
        <f>'1_kiadások egyszerűsített önkor'!C46+'1_kiadások egyszerűsített kv sz'!C46</f>
        <v>0</v>
      </c>
      <c r="D46" s="117">
        <f>'1_kiadások egyszerűsített önkor'!D46+'1_kiadások egyszerűsített kv sz'!D46</f>
        <v>0</v>
      </c>
      <c r="E46" s="117">
        <f>'1_kiadások egyszerűsített önkor'!E46+'1_kiadások egyszerűsített kv sz'!E46</f>
        <v>0</v>
      </c>
    </row>
    <row r="47" spans="1:5" x14ac:dyDescent="0.3">
      <c r="A47" s="5" t="s">
        <v>361</v>
      </c>
      <c r="B47" s="28" t="s">
        <v>103</v>
      </c>
      <c r="C47" s="117">
        <f>'1_kiadások egyszerűsített önkor'!C47+'1_kiadások egyszerűsített kv sz'!C47</f>
        <v>0</v>
      </c>
      <c r="D47" s="117">
        <f>'1_kiadások egyszerűsített önkor'!D47+'1_kiadások egyszerűsített kv sz'!D47</f>
        <v>0</v>
      </c>
      <c r="E47" s="117">
        <f>'1_kiadások egyszerűsített önkor'!E47+'1_kiadások egyszerűsített kv sz'!E47</f>
        <v>0</v>
      </c>
    </row>
    <row r="48" spans="1:5" x14ac:dyDescent="0.3">
      <c r="A48" s="5" t="s">
        <v>104</v>
      </c>
      <c r="B48" s="28" t="s">
        <v>105</v>
      </c>
      <c r="C48" s="117">
        <f>'1_kiadások egyszerűsített önkor'!C48+'1_kiadások egyszerűsített kv sz'!C48</f>
        <v>39000</v>
      </c>
      <c r="D48" s="117">
        <f>'1_kiadások egyszerűsített önkor'!D48+'1_kiadások egyszerűsített kv sz'!D48</f>
        <v>8000</v>
      </c>
      <c r="E48" s="117">
        <f>'1_kiadások egyszerűsített önkor'!E48+'1_kiadások egyszerűsített kv sz'!E48</f>
        <v>6549</v>
      </c>
    </row>
    <row r="49" spans="1:5" x14ac:dyDescent="0.3">
      <c r="A49" s="7" t="s">
        <v>330</v>
      </c>
      <c r="B49" s="31" t="s">
        <v>106</v>
      </c>
      <c r="C49" s="119">
        <f>'1_kiadások egyszerűsített önkor'!C49+'1_kiadások egyszerűsített kv sz'!C49</f>
        <v>11626822</v>
      </c>
      <c r="D49" s="119">
        <f>'1_kiadások egyszerűsített önkor'!D49+'1_kiadások egyszerűsített kv sz'!D49</f>
        <v>4328000</v>
      </c>
      <c r="E49" s="119">
        <f>'1_kiadások egyszerűsített önkor'!E49+'1_kiadások egyszerűsített kv sz'!E49</f>
        <v>4125250</v>
      </c>
    </row>
    <row r="50" spans="1:5" x14ac:dyDescent="0.3">
      <c r="A50" s="35" t="s">
        <v>331</v>
      </c>
      <c r="B50" s="42" t="s">
        <v>107</v>
      </c>
      <c r="C50" s="121">
        <f>'1_kiadások egyszerűsített önkor'!C50+'1_kiadások egyszerűsített kv sz'!C50</f>
        <v>57811652</v>
      </c>
      <c r="D50" s="121">
        <f>'1_kiadások egyszerűsített önkor'!D50+'1_kiadások egyszerűsített kv sz'!D50</f>
        <v>27376500</v>
      </c>
      <c r="E50" s="121">
        <f>'1_kiadások egyszerűsített önkor'!E50+'1_kiadások egyszerűsített kv sz'!E50</f>
        <v>26956356</v>
      </c>
    </row>
    <row r="51" spans="1:5" x14ac:dyDescent="0.3">
      <c r="A51" s="13" t="s">
        <v>108</v>
      </c>
      <c r="B51" s="28" t="s">
        <v>109</v>
      </c>
      <c r="C51" s="117">
        <f>'1_kiadások egyszerűsített önkor'!C51+'1_kiadások egyszerűsített kv sz'!C51</f>
        <v>0</v>
      </c>
      <c r="D51" s="117">
        <f>'1_kiadások egyszerűsített önkor'!D51+'1_kiadások egyszerűsített kv sz'!D51</f>
        <v>0</v>
      </c>
      <c r="E51" s="117">
        <f>'1_kiadások egyszerűsített önkor'!E51+'1_kiadások egyszerűsített kv sz'!E51</f>
        <v>0</v>
      </c>
    </row>
    <row r="52" spans="1:5" x14ac:dyDescent="0.3">
      <c r="A52" s="13" t="s">
        <v>332</v>
      </c>
      <c r="B52" s="28" t="s">
        <v>110</v>
      </c>
      <c r="C52" s="117">
        <f>'1_kiadások egyszerűsített önkor'!C52+'1_kiadások egyszerűsített kv sz'!C52</f>
        <v>0</v>
      </c>
      <c r="D52" s="117">
        <f>'1_kiadások egyszerűsített önkor'!D52+'1_kiadások egyszerűsített kv sz'!D52</f>
        <v>0</v>
      </c>
      <c r="E52" s="117">
        <f>'1_kiadások egyszerűsített önkor'!E52+'1_kiadások egyszerűsített kv sz'!E52</f>
        <v>0</v>
      </c>
    </row>
    <row r="53" spans="1:5" x14ac:dyDescent="0.3">
      <c r="A53" s="16" t="s">
        <v>362</v>
      </c>
      <c r="B53" s="28" t="s">
        <v>111</v>
      </c>
      <c r="C53" s="117">
        <f>'1_kiadások egyszerűsített önkor'!C53+'1_kiadások egyszerűsített kv sz'!C53</f>
        <v>0</v>
      </c>
      <c r="D53" s="117">
        <f>'1_kiadások egyszerűsített önkor'!D53+'1_kiadások egyszerűsített kv sz'!D53</f>
        <v>0</v>
      </c>
      <c r="E53" s="117">
        <f>'1_kiadások egyszerűsített önkor'!E53+'1_kiadások egyszerűsített kv sz'!E53</f>
        <v>0</v>
      </c>
    </row>
    <row r="54" spans="1:5" x14ac:dyDescent="0.3">
      <c r="A54" s="16" t="s">
        <v>363</v>
      </c>
      <c r="B54" s="28" t="s">
        <v>112</v>
      </c>
      <c r="C54" s="117">
        <f>'1_kiadások egyszerűsített önkor'!C54+'1_kiadások egyszerűsített kv sz'!C54</f>
        <v>0</v>
      </c>
      <c r="D54" s="117">
        <f>'1_kiadások egyszerűsített önkor'!D54+'1_kiadások egyszerűsített kv sz'!D54</f>
        <v>0</v>
      </c>
      <c r="E54" s="117">
        <f>'1_kiadások egyszerűsített önkor'!E54+'1_kiadások egyszerűsített kv sz'!E54</f>
        <v>0</v>
      </c>
    </row>
    <row r="55" spans="1:5" x14ac:dyDescent="0.3">
      <c r="A55" s="16" t="s">
        <v>364</v>
      </c>
      <c r="B55" s="28" t="s">
        <v>113</v>
      </c>
      <c r="C55" s="117">
        <f>'1_kiadások egyszerűsített önkor'!C55+'1_kiadások egyszerűsített kv sz'!C55</f>
        <v>0</v>
      </c>
      <c r="D55" s="117">
        <f>'1_kiadások egyszerűsített önkor'!D55+'1_kiadások egyszerűsített kv sz'!D55</f>
        <v>0</v>
      </c>
      <c r="E55" s="117">
        <f>'1_kiadások egyszerűsített önkor'!E55+'1_kiadások egyszerűsített kv sz'!E55</f>
        <v>0</v>
      </c>
    </row>
    <row r="56" spans="1:5" x14ac:dyDescent="0.3">
      <c r="A56" s="13" t="s">
        <v>365</v>
      </c>
      <c r="B56" s="28" t="s">
        <v>114</v>
      </c>
      <c r="C56" s="117">
        <f>'1_kiadások egyszerűsített önkor'!C56+'1_kiadások egyszerűsített kv sz'!C56</f>
        <v>0</v>
      </c>
      <c r="D56" s="117">
        <f>'1_kiadások egyszerűsített önkor'!D56+'1_kiadások egyszerűsített kv sz'!D56</f>
        <v>0</v>
      </c>
      <c r="E56" s="117">
        <f>'1_kiadások egyszerűsített önkor'!E56+'1_kiadások egyszerűsített kv sz'!E56</f>
        <v>0</v>
      </c>
    </row>
    <row r="57" spans="1:5" x14ac:dyDescent="0.3">
      <c r="A57" s="13" t="s">
        <v>366</v>
      </c>
      <c r="B57" s="28" t="s">
        <v>115</v>
      </c>
      <c r="C57" s="117">
        <f>'1_kiadások egyszerűsített önkor'!C57+'1_kiadások egyszerűsített kv sz'!C57</f>
        <v>0</v>
      </c>
      <c r="D57" s="117">
        <f>'1_kiadások egyszerűsített önkor'!D57+'1_kiadások egyszerűsített kv sz'!D57</f>
        <v>0</v>
      </c>
      <c r="E57" s="117">
        <f>'1_kiadások egyszerűsített önkor'!E57+'1_kiadások egyszerűsített kv sz'!E57</f>
        <v>0</v>
      </c>
    </row>
    <row r="58" spans="1:5" x14ac:dyDescent="0.3">
      <c r="A58" s="13" t="s">
        <v>367</v>
      </c>
      <c r="B58" s="28" t="s">
        <v>116</v>
      </c>
      <c r="C58" s="117">
        <f>'1_kiadások egyszerűsített önkor'!C58+'1_kiadások egyszerűsített kv sz'!C58</f>
        <v>4800000</v>
      </c>
      <c r="D58" s="117">
        <f>'1_kiadások egyszerűsített önkor'!D58+'1_kiadások egyszerűsített kv sz'!D58</f>
        <v>5566000</v>
      </c>
      <c r="E58" s="117">
        <f>'1_kiadások egyszerűsített önkor'!E58+'1_kiadások egyszerűsített kv sz'!E58</f>
        <v>5566000</v>
      </c>
    </row>
    <row r="59" spans="1:5" x14ac:dyDescent="0.3">
      <c r="A59" s="39" t="s">
        <v>334</v>
      </c>
      <c r="B59" s="42" t="s">
        <v>117</v>
      </c>
      <c r="C59" s="121">
        <f>'1_kiadások egyszerűsített önkor'!C59+'1_kiadások egyszerűsített kv sz'!C59</f>
        <v>4800000</v>
      </c>
      <c r="D59" s="121">
        <f>'1_kiadások egyszerűsített önkor'!D59+'1_kiadások egyszerűsített kv sz'!D59</f>
        <v>5566000</v>
      </c>
      <c r="E59" s="121">
        <f>'1_kiadások egyszerűsített önkor'!E59+'1_kiadások egyszerűsített kv sz'!E59</f>
        <v>5566000</v>
      </c>
    </row>
    <row r="60" spans="1:5" x14ac:dyDescent="0.3">
      <c r="A60" s="12" t="s">
        <v>368</v>
      </c>
      <c r="B60" s="28" t="s">
        <v>118</v>
      </c>
      <c r="C60" s="117">
        <f>'1_kiadások egyszerűsített önkor'!C60+'1_kiadások egyszerűsített kv sz'!C60</f>
        <v>0</v>
      </c>
      <c r="D60" s="117">
        <f>'1_kiadások egyszerűsített önkor'!D60+'1_kiadások egyszerűsített kv sz'!D60</f>
        <v>0</v>
      </c>
      <c r="E60" s="117">
        <f>'1_kiadások egyszerűsített önkor'!E60+'1_kiadások egyszerűsített kv sz'!E60</f>
        <v>0</v>
      </c>
    </row>
    <row r="61" spans="1:5" x14ac:dyDescent="0.3">
      <c r="A61" s="12" t="s">
        <v>119</v>
      </c>
      <c r="B61" s="28" t="s">
        <v>120</v>
      </c>
      <c r="C61" s="117">
        <f>'1_kiadások egyszerűsített önkor'!C61+'1_kiadások egyszerűsített kv sz'!C61</f>
        <v>0</v>
      </c>
      <c r="D61" s="117">
        <f>'1_kiadások egyszerűsített önkor'!D61+'1_kiadások egyszerűsített kv sz'!D61</f>
        <v>5416472</v>
      </c>
      <c r="E61" s="117">
        <f>'1_kiadások egyszerűsített önkor'!E61+'1_kiadások egyszerűsített kv sz'!E61</f>
        <v>5416472</v>
      </c>
    </row>
    <row r="62" spans="1:5" x14ac:dyDescent="0.3">
      <c r="A62" s="12" t="s">
        <v>121</v>
      </c>
      <c r="B62" s="28" t="s">
        <v>122</v>
      </c>
      <c r="C62" s="117">
        <f>'1_kiadások egyszerűsített önkor'!C62+'1_kiadások egyszerűsített kv sz'!C62</f>
        <v>0</v>
      </c>
      <c r="D62" s="117">
        <f>'1_kiadások egyszerűsített önkor'!D62+'1_kiadások egyszerűsített kv sz'!D62</f>
        <v>0</v>
      </c>
      <c r="E62" s="117">
        <f>'1_kiadások egyszerűsített önkor'!E62+'1_kiadások egyszerűsített kv sz'!E62</f>
        <v>0</v>
      </c>
    </row>
    <row r="63" spans="1:5" x14ac:dyDescent="0.3">
      <c r="A63" s="12" t="s">
        <v>335</v>
      </c>
      <c r="B63" s="28" t="s">
        <v>123</v>
      </c>
      <c r="C63" s="117">
        <f>'1_kiadások egyszerűsített önkor'!C63+'1_kiadások egyszerűsített kv sz'!C63</f>
        <v>0</v>
      </c>
      <c r="D63" s="117">
        <f>'1_kiadások egyszerűsített önkor'!D63+'1_kiadások egyszerűsített kv sz'!D63</f>
        <v>0</v>
      </c>
      <c r="E63" s="117">
        <f>'1_kiadások egyszerűsített önkor'!E63+'1_kiadások egyszerűsített kv sz'!E63</f>
        <v>0</v>
      </c>
    </row>
    <row r="64" spans="1:5" x14ac:dyDescent="0.3">
      <c r="A64" s="12" t="s">
        <v>369</v>
      </c>
      <c r="B64" s="28" t="s">
        <v>124</v>
      </c>
      <c r="C64" s="117">
        <f>'1_kiadások egyszerűsített önkor'!C64+'1_kiadások egyszerűsített kv sz'!C64</f>
        <v>0</v>
      </c>
      <c r="D64" s="117">
        <f>'1_kiadások egyszerűsített önkor'!D64+'1_kiadások egyszerűsített kv sz'!D64</f>
        <v>0</v>
      </c>
      <c r="E64" s="117">
        <f>'1_kiadások egyszerűsített önkor'!E64+'1_kiadások egyszerűsített kv sz'!E64</f>
        <v>0</v>
      </c>
    </row>
    <row r="65" spans="1:5" x14ac:dyDescent="0.3">
      <c r="A65" s="12" t="s">
        <v>337</v>
      </c>
      <c r="B65" s="28" t="s">
        <v>125</v>
      </c>
      <c r="C65" s="117">
        <f>'1_kiadások egyszerűsített önkor'!C65+'1_kiadások egyszerűsített kv sz'!C65</f>
        <v>3317000</v>
      </c>
      <c r="D65" s="117">
        <f>'1_kiadások egyszerűsített önkor'!D65+'1_kiadások egyszerűsített kv sz'!D65</f>
        <v>3700000</v>
      </c>
      <c r="E65" s="117">
        <f>'1_kiadások egyszerűsített önkor'!E65+'1_kiadások egyszerűsített kv sz'!E65</f>
        <v>3656297</v>
      </c>
    </row>
    <row r="66" spans="1:5" x14ac:dyDescent="0.3">
      <c r="A66" s="12" t="s">
        <v>370</v>
      </c>
      <c r="B66" s="28" t="s">
        <v>126</v>
      </c>
      <c r="C66" s="117">
        <f>'1_kiadások egyszerűsített önkor'!C66+'1_kiadások egyszerűsített kv sz'!C66</f>
        <v>0</v>
      </c>
      <c r="D66" s="117">
        <f>'1_kiadások egyszerűsített önkor'!D66+'1_kiadások egyszerűsített kv sz'!D66</f>
        <v>0</v>
      </c>
      <c r="E66" s="117">
        <f>'1_kiadások egyszerűsített önkor'!E66+'1_kiadások egyszerűsített kv sz'!E66</f>
        <v>0</v>
      </c>
    </row>
    <row r="67" spans="1:5" x14ac:dyDescent="0.3">
      <c r="A67" s="12" t="s">
        <v>371</v>
      </c>
      <c r="B67" s="28" t="s">
        <v>127</v>
      </c>
      <c r="C67" s="117">
        <f>'1_kiadások egyszerűsített önkor'!C67+'1_kiadások egyszerűsített kv sz'!C67</f>
        <v>0</v>
      </c>
      <c r="D67" s="117">
        <f>'1_kiadások egyszerűsített önkor'!D67+'1_kiadások egyszerűsített kv sz'!D67</f>
        <v>0</v>
      </c>
      <c r="E67" s="117">
        <f>'1_kiadások egyszerűsített önkor'!E67+'1_kiadások egyszerűsített kv sz'!E67</f>
        <v>0</v>
      </c>
    </row>
    <row r="68" spans="1:5" x14ac:dyDescent="0.3">
      <c r="A68" s="12" t="s">
        <v>128</v>
      </c>
      <c r="B68" s="28" t="s">
        <v>129</v>
      </c>
      <c r="C68" s="117">
        <f>'1_kiadások egyszerűsített önkor'!C68+'1_kiadások egyszerűsített kv sz'!C68</f>
        <v>0</v>
      </c>
      <c r="D68" s="117">
        <f>'1_kiadások egyszerűsített önkor'!D68+'1_kiadások egyszerűsített kv sz'!D68</f>
        <v>0</v>
      </c>
      <c r="E68" s="117">
        <f>'1_kiadások egyszerűsített önkor'!E68+'1_kiadások egyszerűsített kv sz'!E68</f>
        <v>0</v>
      </c>
    </row>
    <row r="69" spans="1:5" x14ac:dyDescent="0.3">
      <c r="A69" s="18" t="s">
        <v>130</v>
      </c>
      <c r="B69" s="28" t="s">
        <v>131</v>
      </c>
      <c r="C69" s="117">
        <f>'1_kiadások egyszerűsített önkor'!C69+'1_kiadások egyszerűsített kv sz'!C69</f>
        <v>0</v>
      </c>
      <c r="D69" s="117">
        <f>'1_kiadások egyszerűsített önkor'!D69+'1_kiadások egyszerűsített kv sz'!D69</f>
        <v>0</v>
      </c>
      <c r="E69" s="117">
        <f>'1_kiadások egyszerűsített önkor'!E69+'1_kiadások egyszerűsített kv sz'!E69</f>
        <v>0</v>
      </c>
    </row>
    <row r="70" spans="1:5" x14ac:dyDescent="0.3">
      <c r="A70" s="12" t="s">
        <v>572</v>
      </c>
      <c r="B70" s="28" t="s">
        <v>132</v>
      </c>
      <c r="C70" s="117">
        <f>'1_kiadások egyszerűsített önkor'!C70+'1_kiadások egyszerűsített kv sz'!C70</f>
        <v>0</v>
      </c>
      <c r="D70" s="117">
        <f>'1_kiadások egyszerűsített önkor'!D70+'1_kiadások egyszerűsített kv sz'!D70</f>
        <v>0</v>
      </c>
      <c r="E70" s="117">
        <f>'1_kiadások egyszerűsített önkor'!E70+'1_kiadások egyszerűsített kv sz'!E70</f>
        <v>0</v>
      </c>
    </row>
    <row r="71" spans="1:5" x14ac:dyDescent="0.3">
      <c r="A71" s="18" t="s">
        <v>372</v>
      </c>
      <c r="B71" s="28" t="s">
        <v>133</v>
      </c>
      <c r="C71" s="117">
        <f>'1_kiadások egyszerűsített önkor'!C71+'1_kiadások egyszerűsített kv sz'!C71</f>
        <v>150000</v>
      </c>
      <c r="D71" s="117">
        <f>'1_kiadások egyszerűsített önkor'!D71+'1_kiadások egyszerűsített kv sz'!D71</f>
        <v>40000</v>
      </c>
      <c r="E71" s="117">
        <f>'1_kiadások egyszerűsített önkor'!E71+'1_kiadások egyszerűsített kv sz'!E71</f>
        <v>40000</v>
      </c>
    </row>
    <row r="72" spans="1:5" x14ac:dyDescent="0.3">
      <c r="A72" s="18" t="s">
        <v>563</v>
      </c>
      <c r="B72" s="28" t="s">
        <v>564</v>
      </c>
      <c r="C72" s="117">
        <f>'1_kiadások egyszerűsített önkor'!C72+'1_kiadások egyszerűsített kv sz'!C72</f>
        <v>35743470</v>
      </c>
      <c r="D72" s="117">
        <f>'1_kiadások egyszerűsített önkor'!D72+'1_kiadások egyszerűsített kv sz'!D72</f>
        <v>79823865</v>
      </c>
      <c r="E72" s="117">
        <f>'1_kiadások egyszerűsített önkor'!E72+'1_kiadások egyszerűsített kv sz'!E72</f>
        <v>0</v>
      </c>
    </row>
    <row r="73" spans="1:5" x14ac:dyDescent="0.3">
      <c r="A73" s="39" t="s">
        <v>340</v>
      </c>
      <c r="B73" s="42" t="s">
        <v>134</v>
      </c>
      <c r="C73" s="121">
        <f>'1_kiadások egyszerűsített önkor'!C73+'1_kiadások egyszerűsített kv sz'!C73</f>
        <v>39210470</v>
      </c>
      <c r="D73" s="121">
        <f>'1_kiadások egyszerűsített önkor'!D73+'1_kiadások egyszerűsített kv sz'!D73</f>
        <v>88980337</v>
      </c>
      <c r="E73" s="121">
        <f>'1_kiadások egyszerűsített önkor'!E73+'1_kiadások egyszerűsített kv sz'!E73</f>
        <v>9112769</v>
      </c>
    </row>
    <row r="74" spans="1:5" ht="15.6" x14ac:dyDescent="0.3">
      <c r="A74" s="60" t="s">
        <v>494</v>
      </c>
      <c r="B74" s="61"/>
      <c r="C74" s="213">
        <f>'1_kiadások egyszerűsített önkor'!C74+'1_kiadások egyszerűsített kv sz'!C74</f>
        <v>152815282</v>
      </c>
      <c r="D74" s="213">
        <f>'1_kiadások egyszerűsített önkor'!D74+'1_kiadások egyszerűsített kv sz'!D74</f>
        <v>179960274</v>
      </c>
      <c r="E74" s="213">
        <f>'1_kiadások egyszerűsített önkor'!E74+'1_kiadások egyszerűsített kv sz'!E74</f>
        <v>99446495</v>
      </c>
    </row>
    <row r="75" spans="1:5" x14ac:dyDescent="0.3">
      <c r="A75" s="32" t="s">
        <v>135</v>
      </c>
      <c r="B75" s="28" t="s">
        <v>136</v>
      </c>
      <c r="C75" s="117">
        <f>'1_kiadások egyszerűsített önkor'!C75+'1_kiadások egyszerűsített kv sz'!C75</f>
        <v>0</v>
      </c>
      <c r="D75" s="117">
        <f>'1_kiadások egyszerűsített önkor'!D75+'1_kiadások egyszerűsített kv sz'!D75</f>
        <v>1200000</v>
      </c>
      <c r="E75" s="117">
        <f>'1_kiadások egyszerűsített önkor'!E75+'1_kiadások egyszerűsített kv sz'!E75</f>
        <v>1200000</v>
      </c>
    </row>
    <row r="76" spans="1:5" x14ac:dyDescent="0.3">
      <c r="A76" s="32" t="s">
        <v>373</v>
      </c>
      <c r="B76" s="28" t="s">
        <v>137</v>
      </c>
      <c r="C76" s="117">
        <f>'1_kiadások egyszerűsített önkor'!C76+'1_kiadások egyszerűsített kv sz'!C76</f>
        <v>5485000</v>
      </c>
      <c r="D76" s="117">
        <f>'1_kiadások egyszerűsített önkor'!D76+'1_kiadások egyszerűsített kv sz'!D76</f>
        <v>102412000</v>
      </c>
      <c r="E76" s="117">
        <f>'1_kiadások egyszerűsített önkor'!E76+'1_kiadások egyszerűsített kv sz'!E76</f>
        <v>102411028</v>
      </c>
    </row>
    <row r="77" spans="1:5" x14ac:dyDescent="0.3">
      <c r="A77" s="32" t="s">
        <v>138</v>
      </c>
      <c r="B77" s="28" t="s">
        <v>139</v>
      </c>
      <c r="C77" s="117">
        <f>'1_kiadások egyszerűsített önkor'!C77+'1_kiadások egyszerűsített kv sz'!C77</f>
        <v>0</v>
      </c>
      <c r="D77" s="117">
        <f>'1_kiadások egyszerűsített önkor'!D77+'1_kiadások egyszerűsített kv sz'!D77</f>
        <v>39000</v>
      </c>
      <c r="E77" s="117">
        <f>'1_kiadások egyszerűsített önkor'!E77+'1_kiadások egyszerűsített kv sz'!E77</f>
        <v>39000</v>
      </c>
    </row>
    <row r="78" spans="1:5" x14ac:dyDescent="0.3">
      <c r="A78" s="32" t="s">
        <v>140</v>
      </c>
      <c r="B78" s="28" t="s">
        <v>141</v>
      </c>
      <c r="C78" s="117">
        <f>'1_kiadások egyszerűsített önkor'!C78+'1_kiadások egyszerűsített kv sz'!C78</f>
        <v>1540622</v>
      </c>
      <c r="D78" s="117">
        <f>'1_kiadások egyszerűsített önkor'!D78+'1_kiadások egyszerűsített kv sz'!D78</f>
        <v>2220622</v>
      </c>
      <c r="E78" s="117">
        <f>'1_kiadások egyszerűsített önkor'!E78+'1_kiadások egyszerűsített kv sz'!E78</f>
        <v>2213969</v>
      </c>
    </row>
    <row r="79" spans="1:5" x14ac:dyDescent="0.3">
      <c r="A79" s="6" t="s">
        <v>142</v>
      </c>
      <c r="B79" s="28" t="s">
        <v>143</v>
      </c>
      <c r="C79" s="117">
        <f>'1_kiadások egyszerűsített önkor'!C79+'1_kiadások egyszerűsített kv sz'!C79</f>
        <v>0</v>
      </c>
      <c r="D79" s="117">
        <f>'1_kiadások egyszerűsített önkor'!D79+'1_kiadások egyszerűsített kv sz'!D79</f>
        <v>0</v>
      </c>
      <c r="E79" s="117">
        <f>'1_kiadások egyszerűsített önkor'!E79+'1_kiadások egyszerűsített kv sz'!E79</f>
        <v>0</v>
      </c>
    </row>
    <row r="80" spans="1:5" x14ac:dyDescent="0.3">
      <c r="A80" s="6" t="s">
        <v>144</v>
      </c>
      <c r="B80" s="28" t="s">
        <v>145</v>
      </c>
      <c r="C80" s="117">
        <f>'1_kiadások egyszerűsített önkor'!C80+'1_kiadások egyszerűsített kv sz'!C80</f>
        <v>0</v>
      </c>
      <c r="D80" s="117">
        <f>'1_kiadások egyszerűsített önkor'!D80+'1_kiadások egyszerűsített kv sz'!D80</f>
        <v>0</v>
      </c>
      <c r="E80" s="117">
        <f>'1_kiadások egyszerűsített önkor'!E80+'1_kiadások egyszerűsített kv sz'!E80</f>
        <v>0</v>
      </c>
    </row>
    <row r="81" spans="1:5" x14ac:dyDescent="0.3">
      <c r="A81" s="6" t="s">
        <v>146</v>
      </c>
      <c r="B81" s="28" t="s">
        <v>147</v>
      </c>
      <c r="C81" s="117">
        <f>'1_kiadások egyszerűsített önkor'!C81+'1_kiadások egyszerűsített kv sz'!C81</f>
        <v>415968</v>
      </c>
      <c r="D81" s="117">
        <f>'1_kiadások egyszerűsített önkor'!D81+'1_kiadások egyszerűsített kv sz'!D81</f>
        <v>26795946</v>
      </c>
      <c r="E81" s="117">
        <f>'1_kiadások egyszerűsített önkor'!E81+'1_kiadások egyszerűsített kv sz'!E81</f>
        <v>26793179</v>
      </c>
    </row>
    <row r="82" spans="1:5" x14ac:dyDescent="0.3">
      <c r="A82" s="40" t="s">
        <v>342</v>
      </c>
      <c r="B82" s="42" t="s">
        <v>148</v>
      </c>
      <c r="C82" s="119">
        <f>'1_kiadások egyszerűsített önkor'!C82+'1_kiadások egyszerűsített kv sz'!C82</f>
        <v>7441590</v>
      </c>
      <c r="D82" s="119">
        <f>'1_kiadások egyszerűsített önkor'!D82+'1_kiadások egyszerűsített kv sz'!D82</f>
        <v>132667568</v>
      </c>
      <c r="E82" s="119">
        <f>'1_kiadások egyszerűsített önkor'!E82+'1_kiadások egyszerűsített kv sz'!E82</f>
        <v>132657176</v>
      </c>
    </row>
    <row r="83" spans="1:5" x14ac:dyDescent="0.3">
      <c r="A83" s="13" t="s">
        <v>149</v>
      </c>
      <c r="B83" s="28" t="s">
        <v>150</v>
      </c>
      <c r="C83" s="117">
        <f>'1_kiadások egyszerűsített önkor'!C83+'1_kiadások egyszerűsített kv sz'!C83</f>
        <v>126573999</v>
      </c>
      <c r="D83" s="117">
        <f>'1_kiadások egyszerűsített önkor'!D83+'1_kiadások egyszerűsített kv sz'!D83</f>
        <v>3900000</v>
      </c>
      <c r="E83" s="117">
        <f>'1_kiadások egyszerűsített önkor'!E83+'1_kiadások egyszerűsített kv sz'!E83</f>
        <v>3809182</v>
      </c>
    </row>
    <row r="84" spans="1:5" x14ac:dyDescent="0.3">
      <c r="A84" s="13" t="s">
        <v>151</v>
      </c>
      <c r="B84" s="28" t="s">
        <v>152</v>
      </c>
      <c r="C84" s="117">
        <f>'1_kiadások egyszerűsített önkor'!C84+'1_kiadások egyszerűsített kv sz'!C84</f>
        <v>0</v>
      </c>
      <c r="D84" s="117">
        <f>'1_kiadások egyszerűsített önkor'!D84+'1_kiadások egyszerűsített kv sz'!D84</f>
        <v>0</v>
      </c>
      <c r="E84" s="117">
        <f>'1_kiadások egyszerűsített önkor'!E84+'1_kiadások egyszerűsített kv sz'!E84</f>
        <v>0</v>
      </c>
    </row>
    <row r="85" spans="1:5" x14ac:dyDescent="0.3">
      <c r="A85" s="13" t="s">
        <v>153</v>
      </c>
      <c r="B85" s="28" t="s">
        <v>154</v>
      </c>
      <c r="C85" s="117">
        <f>'1_kiadások egyszerűsített önkor'!C85+'1_kiadások egyszerűsített kv sz'!C85</f>
        <v>0</v>
      </c>
      <c r="D85" s="117">
        <f>'1_kiadások egyszerűsített önkor'!D85+'1_kiadások egyszerűsített kv sz'!D85</f>
        <v>0</v>
      </c>
      <c r="E85" s="117">
        <f>'1_kiadások egyszerűsített önkor'!E85+'1_kiadások egyszerűsített kv sz'!E85</f>
        <v>0</v>
      </c>
    </row>
    <row r="86" spans="1:5" x14ac:dyDescent="0.3">
      <c r="A86" s="13" t="s">
        <v>155</v>
      </c>
      <c r="B86" s="28" t="s">
        <v>156</v>
      </c>
      <c r="C86" s="117">
        <f>'1_kiadások egyszerűsített önkor'!C86+'1_kiadások egyszerűsített kv sz'!C86</f>
        <v>34174979</v>
      </c>
      <c r="D86" s="117">
        <f>'1_kiadások egyszerűsített önkor'!D86+'1_kiadások egyszerűsített kv sz'!D86</f>
        <v>1030000</v>
      </c>
      <c r="E86" s="117">
        <f>'1_kiadások egyszerűsített önkor'!E86+'1_kiadások egyszerűsített kv sz'!E86</f>
        <v>1028479</v>
      </c>
    </row>
    <row r="87" spans="1:5" x14ac:dyDescent="0.3">
      <c r="A87" s="39" t="s">
        <v>343</v>
      </c>
      <c r="B87" s="42" t="s">
        <v>157</v>
      </c>
      <c r="C87" s="119">
        <f>'1_kiadások egyszerűsített önkor'!C87+'1_kiadások egyszerűsített kv sz'!C87</f>
        <v>160748978</v>
      </c>
      <c r="D87" s="119">
        <f>'1_kiadások egyszerűsített önkor'!D87+'1_kiadások egyszerűsített kv sz'!D87</f>
        <v>4930000</v>
      </c>
      <c r="E87" s="119">
        <f>'1_kiadások egyszerűsített önkor'!E87+'1_kiadások egyszerűsített kv sz'!E87</f>
        <v>4837661</v>
      </c>
    </row>
    <row r="88" spans="1:5" x14ac:dyDescent="0.3">
      <c r="A88" s="13" t="s">
        <v>158</v>
      </c>
      <c r="B88" s="28" t="s">
        <v>159</v>
      </c>
      <c r="C88" s="117">
        <f>'1_kiadások egyszerűsített önkor'!C88+'1_kiadások egyszerűsített kv sz'!C88</f>
        <v>0</v>
      </c>
      <c r="D88" s="117">
        <f>'1_kiadások egyszerűsített önkor'!D88+'1_kiadások egyszerűsített kv sz'!D88</f>
        <v>0</v>
      </c>
      <c r="E88" s="117">
        <f>'1_kiadások egyszerűsített önkor'!E88+'1_kiadások egyszerűsített kv sz'!E88</f>
        <v>0</v>
      </c>
    </row>
    <row r="89" spans="1:5" x14ac:dyDescent="0.3">
      <c r="A89" s="13" t="s">
        <v>374</v>
      </c>
      <c r="B89" s="28" t="s">
        <v>160</v>
      </c>
      <c r="C89" s="117">
        <f>'1_kiadások egyszerűsített önkor'!C89+'1_kiadások egyszerűsített kv sz'!C89</f>
        <v>0</v>
      </c>
      <c r="D89" s="117">
        <f>'1_kiadások egyszerűsített önkor'!D89+'1_kiadások egyszerűsített kv sz'!D89</f>
        <v>0</v>
      </c>
      <c r="E89" s="117">
        <f>'1_kiadások egyszerűsített önkor'!E89+'1_kiadások egyszerűsített kv sz'!E89</f>
        <v>0</v>
      </c>
    </row>
    <row r="90" spans="1:5" x14ac:dyDescent="0.3">
      <c r="A90" s="13" t="s">
        <v>375</v>
      </c>
      <c r="B90" s="28" t="s">
        <v>161</v>
      </c>
      <c r="C90" s="117">
        <f>'1_kiadások egyszerűsített önkor'!C90+'1_kiadások egyszerűsített kv sz'!C90</f>
        <v>0</v>
      </c>
      <c r="D90" s="117">
        <f>'1_kiadások egyszerűsített önkor'!D90+'1_kiadások egyszerűsített kv sz'!D90</f>
        <v>0</v>
      </c>
      <c r="E90" s="117">
        <f>'1_kiadások egyszerűsített önkor'!E90+'1_kiadások egyszerűsített kv sz'!E90</f>
        <v>0</v>
      </c>
    </row>
    <row r="91" spans="1:5" x14ac:dyDescent="0.3">
      <c r="A91" s="13" t="s">
        <v>376</v>
      </c>
      <c r="B91" s="28" t="s">
        <v>162</v>
      </c>
      <c r="C91" s="117">
        <f>'1_kiadások egyszerűsített önkor'!C91+'1_kiadások egyszerűsített kv sz'!C91</f>
        <v>0</v>
      </c>
      <c r="D91" s="117">
        <f>'1_kiadások egyszerűsített önkor'!D91+'1_kiadások egyszerűsített kv sz'!D91</f>
        <v>0</v>
      </c>
      <c r="E91" s="117">
        <f>'1_kiadások egyszerűsített önkor'!E91+'1_kiadások egyszerűsített kv sz'!E91</f>
        <v>0</v>
      </c>
    </row>
    <row r="92" spans="1:5" x14ac:dyDescent="0.3">
      <c r="A92" s="13" t="s">
        <v>377</v>
      </c>
      <c r="B92" s="28" t="s">
        <v>163</v>
      </c>
      <c r="C92" s="117">
        <f>'1_kiadások egyszerűsített önkor'!C92+'1_kiadások egyszerűsített kv sz'!C92</f>
        <v>0</v>
      </c>
      <c r="D92" s="117">
        <f>'1_kiadások egyszerűsített önkor'!D92+'1_kiadások egyszerűsített kv sz'!D92</f>
        <v>0</v>
      </c>
      <c r="E92" s="117">
        <f>'1_kiadások egyszerűsített önkor'!E92+'1_kiadások egyszerűsített kv sz'!E92</f>
        <v>0</v>
      </c>
    </row>
    <row r="93" spans="1:5" x14ac:dyDescent="0.3">
      <c r="A93" s="13" t="s">
        <v>378</v>
      </c>
      <c r="B93" s="28" t="s">
        <v>164</v>
      </c>
      <c r="C93" s="117">
        <f>'1_kiadások egyszerűsített önkor'!C93+'1_kiadások egyszerűsített kv sz'!C93</f>
        <v>0</v>
      </c>
      <c r="D93" s="117">
        <f>'1_kiadások egyszerűsített önkor'!D93+'1_kiadások egyszerűsített kv sz'!D93</f>
        <v>0</v>
      </c>
      <c r="E93" s="117">
        <f>'1_kiadások egyszerűsített önkor'!E93+'1_kiadások egyszerűsített kv sz'!E93</f>
        <v>0</v>
      </c>
    </row>
    <row r="94" spans="1:5" x14ac:dyDescent="0.3">
      <c r="A94" s="13" t="s">
        <v>165</v>
      </c>
      <c r="B94" s="28" t="s">
        <v>166</v>
      </c>
      <c r="C94" s="117">
        <f>'1_kiadások egyszerűsített önkor'!C94+'1_kiadások egyszerűsített kv sz'!C94</f>
        <v>0</v>
      </c>
      <c r="D94" s="117">
        <f>'1_kiadások egyszerűsített önkor'!D94+'1_kiadások egyszerűsített kv sz'!D94</f>
        <v>0</v>
      </c>
      <c r="E94" s="117">
        <f>'1_kiadások egyszerűsített önkor'!E94+'1_kiadások egyszerűsített kv sz'!E94</f>
        <v>0</v>
      </c>
    </row>
    <row r="95" spans="1:5" x14ac:dyDescent="0.3">
      <c r="A95" s="13" t="s">
        <v>379</v>
      </c>
      <c r="B95" s="28" t="s">
        <v>167</v>
      </c>
      <c r="C95" s="117">
        <f>'1_kiadások egyszerűsített önkor'!C95+'1_kiadások egyszerűsített kv sz'!C95</f>
        <v>0</v>
      </c>
      <c r="D95" s="117">
        <f>'1_kiadások egyszerűsített önkor'!D95+'1_kiadások egyszerűsített kv sz'!D95</f>
        <v>0</v>
      </c>
      <c r="E95" s="117">
        <f>'1_kiadások egyszerűsített önkor'!E95+'1_kiadások egyszerűsített kv sz'!E95</f>
        <v>0</v>
      </c>
    </row>
    <row r="96" spans="1:5" x14ac:dyDescent="0.3">
      <c r="A96" s="39" t="s">
        <v>344</v>
      </c>
      <c r="B96" s="42" t="s">
        <v>168</v>
      </c>
      <c r="C96" s="121">
        <f>'1_kiadások egyszerűsített önkor'!C96+'1_kiadások egyszerűsített kv sz'!C96</f>
        <v>0</v>
      </c>
      <c r="D96" s="121">
        <f>'1_kiadások egyszerűsített önkor'!D96+'1_kiadások egyszerűsített kv sz'!D96</f>
        <v>0</v>
      </c>
      <c r="E96" s="121">
        <f>'1_kiadások egyszerűsített önkor'!E96+'1_kiadások egyszerűsített kv sz'!E96</f>
        <v>0</v>
      </c>
    </row>
    <row r="97" spans="1:24" ht="15.6" x14ac:dyDescent="0.3">
      <c r="A97" s="60" t="s">
        <v>493</v>
      </c>
      <c r="B97" s="61"/>
      <c r="C97" s="213">
        <f>'1_kiadások egyszerűsített önkor'!C97+'1_kiadások egyszerűsített kv sz'!C97</f>
        <v>168190568</v>
      </c>
      <c r="D97" s="213">
        <f>'1_kiadások egyszerűsített önkor'!D97+'1_kiadások egyszerűsített kv sz'!D97</f>
        <v>137597568</v>
      </c>
      <c r="E97" s="213">
        <f>'1_kiadások egyszerűsített önkor'!E97+'1_kiadások egyszerűsített kv sz'!E97</f>
        <v>137494837</v>
      </c>
    </row>
    <row r="98" spans="1:24" ht="15.6" x14ac:dyDescent="0.3">
      <c r="A98" s="64" t="s">
        <v>387</v>
      </c>
      <c r="B98" s="65" t="s">
        <v>169</v>
      </c>
      <c r="C98" s="211">
        <f>'1_kiadások egyszerűsített önkor'!C98+'1_kiadások egyszerűsített kv sz'!C98</f>
        <v>321005850</v>
      </c>
      <c r="D98" s="211">
        <f>'1_kiadások egyszerűsített önkor'!D98+'1_kiadások egyszerűsített kv sz'!D98</f>
        <v>317557842</v>
      </c>
      <c r="E98" s="211">
        <f>'1_kiadások egyszerűsített önkor'!E98+'1_kiadások egyszerűsített kv sz'!E98</f>
        <v>236941332</v>
      </c>
    </row>
    <row r="99" spans="1:24" x14ac:dyDescent="0.3">
      <c r="A99" s="13" t="s">
        <v>380</v>
      </c>
      <c r="B99" s="5" t="s">
        <v>170</v>
      </c>
      <c r="C99" s="125">
        <f>'1_kiadások egyszerűsített önkor'!C99+'1_kiadások egyszerűsített kv sz'!C99</f>
        <v>0</v>
      </c>
      <c r="D99" s="125">
        <f>'1_kiadások egyszerűsített önkor'!D99+'1_kiadások egyszerűsített kv sz'!D99</f>
        <v>0</v>
      </c>
      <c r="E99" s="125">
        <f>'1_kiadások egyszerűsített önkor'!E99+'1_kiadások egyszerűsített kv sz'!E99</f>
        <v>0</v>
      </c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1"/>
      <c r="X99" s="21"/>
    </row>
    <row r="100" spans="1:24" x14ac:dyDescent="0.3">
      <c r="A100" s="13" t="s">
        <v>171</v>
      </c>
      <c r="B100" s="5" t="s">
        <v>172</v>
      </c>
      <c r="C100" s="125">
        <f>'1_kiadások egyszerűsített önkor'!C100+'1_kiadások egyszerűsített kv sz'!C100</f>
        <v>0</v>
      </c>
      <c r="D100" s="125">
        <f>'1_kiadások egyszerűsített önkor'!D100+'1_kiadások egyszerűsített kv sz'!D100</f>
        <v>0</v>
      </c>
      <c r="E100" s="125">
        <f>'1_kiadások egyszerűsített önkor'!E100+'1_kiadások egyszerűsített kv sz'!E100</f>
        <v>0</v>
      </c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1"/>
      <c r="X100" s="21"/>
    </row>
    <row r="101" spans="1:24" x14ac:dyDescent="0.3">
      <c r="A101" s="13" t="s">
        <v>381</v>
      </c>
      <c r="B101" s="5" t="s">
        <v>173</v>
      </c>
      <c r="C101" s="125">
        <f>'1_kiadások egyszerűsített önkor'!C101+'1_kiadások egyszerűsített kv sz'!C101</f>
        <v>0</v>
      </c>
      <c r="D101" s="125">
        <f>'1_kiadások egyszerűsített önkor'!D101+'1_kiadások egyszerűsített kv sz'!D101</f>
        <v>0</v>
      </c>
      <c r="E101" s="125">
        <f>'1_kiadások egyszerűsített önkor'!E101+'1_kiadások egyszerűsített kv sz'!E101</f>
        <v>0</v>
      </c>
      <c r="F101" s="20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1"/>
      <c r="X101" s="21"/>
    </row>
    <row r="102" spans="1:24" x14ac:dyDescent="0.3">
      <c r="A102" s="15" t="s">
        <v>349</v>
      </c>
      <c r="B102" s="7" t="s">
        <v>174</v>
      </c>
      <c r="C102" s="127">
        <f>'1_kiadások egyszerűsített önkor'!C102+'1_kiadások egyszerűsített kv sz'!C102</f>
        <v>0</v>
      </c>
      <c r="D102" s="127">
        <f>'1_kiadások egyszerűsített önkor'!D102+'1_kiadások egyszerűsített kv sz'!D102</f>
        <v>0</v>
      </c>
      <c r="E102" s="127">
        <f>'1_kiadások egyszerűsített önkor'!E102+'1_kiadások egyszerűsített kv sz'!E102</f>
        <v>0</v>
      </c>
      <c r="F102" s="22"/>
      <c r="G102" s="22"/>
      <c r="H102" s="22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1"/>
      <c r="X102" s="21"/>
    </row>
    <row r="103" spans="1:24" x14ac:dyDescent="0.3">
      <c r="A103" s="33" t="s">
        <v>382</v>
      </c>
      <c r="B103" s="5" t="s">
        <v>175</v>
      </c>
      <c r="C103" s="125">
        <f>'1_kiadások egyszerűsített önkor'!C103+'1_kiadások egyszerűsített kv sz'!C103</f>
        <v>0</v>
      </c>
      <c r="D103" s="125">
        <f>'1_kiadások egyszerűsített önkor'!D103+'1_kiadások egyszerűsített kv sz'!D103</f>
        <v>0</v>
      </c>
      <c r="E103" s="125">
        <f>'1_kiadások egyszerűsített önkor'!E103+'1_kiadások egyszerűsített kv sz'!E103</f>
        <v>0</v>
      </c>
      <c r="F103" s="23"/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1"/>
      <c r="X103" s="21"/>
    </row>
    <row r="104" spans="1:24" x14ac:dyDescent="0.3">
      <c r="A104" s="33" t="s">
        <v>352</v>
      </c>
      <c r="B104" s="5" t="s">
        <v>176</v>
      </c>
      <c r="C104" s="125">
        <f>'1_kiadások egyszerűsített önkor'!C104+'1_kiadások egyszerűsített kv sz'!C104</f>
        <v>0</v>
      </c>
      <c r="D104" s="125">
        <f>'1_kiadások egyszerűsített önkor'!D104+'1_kiadások egyszerűsített kv sz'!D104</f>
        <v>0</v>
      </c>
      <c r="E104" s="125">
        <f>'1_kiadások egyszerűsített önkor'!E104+'1_kiadások egyszerűsített kv sz'!E104</f>
        <v>0</v>
      </c>
      <c r="F104" s="23"/>
      <c r="G104" s="23"/>
      <c r="H104" s="23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1"/>
      <c r="X104" s="21"/>
    </row>
    <row r="105" spans="1:24" x14ac:dyDescent="0.3">
      <c r="A105" s="13" t="s">
        <v>177</v>
      </c>
      <c r="B105" s="5" t="s">
        <v>178</v>
      </c>
      <c r="C105" s="125">
        <f>'1_kiadások egyszerűsített önkor'!C105+'1_kiadások egyszerűsített kv sz'!C105</f>
        <v>0</v>
      </c>
      <c r="D105" s="125">
        <f>'1_kiadások egyszerűsített önkor'!D105+'1_kiadások egyszerűsített kv sz'!D105</f>
        <v>0</v>
      </c>
      <c r="E105" s="125">
        <f>'1_kiadások egyszerűsített önkor'!E105+'1_kiadások egyszerűsített kv sz'!E105</f>
        <v>0</v>
      </c>
      <c r="F105" s="20"/>
      <c r="G105" s="20"/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1"/>
      <c r="X105" s="21"/>
    </row>
    <row r="106" spans="1:24" x14ac:dyDescent="0.3">
      <c r="A106" s="13" t="s">
        <v>383</v>
      </c>
      <c r="B106" s="5" t="s">
        <v>179</v>
      </c>
      <c r="C106" s="125">
        <f>'1_kiadások egyszerűsített önkor'!C106+'1_kiadások egyszerűsített kv sz'!C106</f>
        <v>0</v>
      </c>
      <c r="D106" s="125">
        <f>'1_kiadások egyszerűsített önkor'!D106+'1_kiadások egyszerűsített kv sz'!D106</f>
        <v>0</v>
      </c>
      <c r="E106" s="125">
        <f>'1_kiadások egyszerűsített önkor'!E106+'1_kiadások egyszerűsített kv sz'!E106</f>
        <v>0</v>
      </c>
      <c r="F106" s="20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1"/>
      <c r="X106" s="21"/>
    </row>
    <row r="107" spans="1:24" x14ac:dyDescent="0.3">
      <c r="A107" s="14" t="s">
        <v>350</v>
      </c>
      <c r="B107" s="7" t="s">
        <v>180</v>
      </c>
      <c r="C107" s="127">
        <f>'1_kiadások egyszerűsített önkor'!C107+'1_kiadások egyszerűsített kv sz'!C107</f>
        <v>0</v>
      </c>
      <c r="D107" s="127">
        <f>'1_kiadások egyszerűsített önkor'!D107+'1_kiadások egyszerűsített kv sz'!D107</f>
        <v>0</v>
      </c>
      <c r="E107" s="127">
        <f>'1_kiadások egyszerűsített önkor'!E107+'1_kiadások egyszerűsített kv sz'!E107</f>
        <v>0</v>
      </c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1"/>
      <c r="X107" s="21"/>
    </row>
    <row r="108" spans="1:24" x14ac:dyDescent="0.3">
      <c r="A108" s="33" t="s">
        <v>181</v>
      </c>
      <c r="B108" s="5" t="s">
        <v>182</v>
      </c>
      <c r="C108" s="125">
        <f>'1_kiadások egyszerűsített önkor'!C108+'1_kiadások egyszerűsített kv sz'!C108</f>
        <v>0</v>
      </c>
      <c r="D108" s="125">
        <f>'1_kiadások egyszerűsített önkor'!D108+'1_kiadások egyszerűsített kv sz'!D108</f>
        <v>0</v>
      </c>
      <c r="E108" s="125">
        <f>'1_kiadások egyszerűsített önkor'!E108+'1_kiadások egyszerűsített kv sz'!E108</f>
        <v>0</v>
      </c>
      <c r="F108" s="23"/>
      <c r="G108" s="23"/>
      <c r="H108" s="23"/>
      <c r="I108" s="23"/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23"/>
      <c r="U108" s="23"/>
      <c r="V108" s="23"/>
      <c r="W108" s="21"/>
      <c r="X108" s="21"/>
    </row>
    <row r="109" spans="1:24" x14ac:dyDescent="0.3">
      <c r="A109" s="33" t="s">
        <v>183</v>
      </c>
      <c r="B109" s="5" t="s">
        <v>184</v>
      </c>
      <c r="C109" s="125">
        <f>'1_kiadások egyszerűsített önkor'!C109+'1_kiadások egyszerűsített kv sz'!C109</f>
        <v>1710150</v>
      </c>
      <c r="D109" s="125">
        <f>'1_kiadások egyszerűsített önkor'!D109+'1_kiadások egyszerűsített kv sz'!D109</f>
        <v>1710150</v>
      </c>
      <c r="E109" s="125">
        <f>'1_kiadások egyszerűsített önkor'!E109+'1_kiadások egyszerűsített kv sz'!E109</f>
        <v>1710150</v>
      </c>
      <c r="F109" s="23"/>
      <c r="G109" s="23"/>
      <c r="H109" s="23"/>
      <c r="I109" s="23"/>
      <c r="J109" s="23"/>
      <c r="K109" s="23"/>
      <c r="L109" s="23"/>
      <c r="M109" s="23"/>
      <c r="N109" s="23"/>
      <c r="O109" s="23"/>
      <c r="P109" s="23"/>
      <c r="Q109" s="23"/>
      <c r="R109" s="23"/>
      <c r="S109" s="23"/>
      <c r="T109" s="23"/>
      <c r="U109" s="23"/>
      <c r="V109" s="23"/>
      <c r="W109" s="21"/>
      <c r="X109" s="21"/>
    </row>
    <row r="110" spans="1:24" x14ac:dyDescent="0.3">
      <c r="A110" s="14" t="s">
        <v>185</v>
      </c>
      <c r="B110" s="7" t="s">
        <v>186</v>
      </c>
      <c r="C110" s="127">
        <f>'1_kiadások egyszerűsített önkor'!C110+'1_kiadások egyszerűsített kv sz'!C110</f>
        <v>15330000</v>
      </c>
      <c r="D110" s="127">
        <f>'1_kiadások egyszerűsített önkor'!D110+'1_kiadások egyszerűsített kv sz'!D110</f>
        <v>16082000</v>
      </c>
      <c r="E110" s="127">
        <f>'1_kiadások egyszerűsített önkor'!E110+'1_kiadások egyszerűsített kv sz'!E110</f>
        <v>16082000</v>
      </c>
      <c r="F110" s="23"/>
      <c r="G110" s="23"/>
      <c r="H110" s="23"/>
      <c r="I110" s="23"/>
      <c r="J110" s="23"/>
      <c r="K110" s="23"/>
      <c r="L110" s="23"/>
      <c r="M110" s="23"/>
      <c r="N110" s="23"/>
      <c r="O110" s="23"/>
      <c r="P110" s="23"/>
      <c r="Q110" s="23"/>
      <c r="R110" s="23"/>
      <c r="S110" s="23"/>
      <c r="T110" s="23"/>
      <c r="U110" s="23"/>
      <c r="V110" s="23"/>
      <c r="W110" s="21"/>
      <c r="X110" s="21"/>
    </row>
    <row r="111" spans="1:24" x14ac:dyDescent="0.3">
      <c r="A111" s="33" t="s">
        <v>187</v>
      </c>
      <c r="B111" s="5" t="s">
        <v>188</v>
      </c>
      <c r="C111" s="125">
        <f>'1_kiadások egyszerűsített önkor'!C111+'1_kiadások egyszerűsített kv sz'!C111</f>
        <v>0</v>
      </c>
      <c r="D111" s="125">
        <f>'1_kiadások egyszerűsített önkor'!D111+'1_kiadások egyszerűsített kv sz'!D111</f>
        <v>0</v>
      </c>
      <c r="E111" s="125">
        <f>'1_kiadások egyszerűsített önkor'!E111+'1_kiadások egyszerűsített kv sz'!E111</f>
        <v>0</v>
      </c>
      <c r="F111" s="23"/>
      <c r="G111" s="23"/>
      <c r="H111" s="23"/>
      <c r="I111" s="23"/>
      <c r="J111" s="23"/>
      <c r="K111" s="23"/>
      <c r="L111" s="23"/>
      <c r="M111" s="23"/>
      <c r="N111" s="23"/>
      <c r="O111" s="23"/>
      <c r="P111" s="23"/>
      <c r="Q111" s="23"/>
      <c r="R111" s="23"/>
      <c r="S111" s="23"/>
      <c r="T111" s="23"/>
      <c r="U111" s="23"/>
      <c r="V111" s="23"/>
      <c r="W111" s="21"/>
      <c r="X111" s="21"/>
    </row>
    <row r="112" spans="1:24" x14ac:dyDescent="0.3">
      <c r="A112" s="33" t="s">
        <v>189</v>
      </c>
      <c r="B112" s="5" t="s">
        <v>190</v>
      </c>
      <c r="C112" s="125">
        <f>'1_kiadások egyszerűsített önkor'!C112+'1_kiadások egyszerűsített kv sz'!C112</f>
        <v>0</v>
      </c>
      <c r="D112" s="125">
        <f>'1_kiadások egyszerűsített önkor'!D112+'1_kiadások egyszerűsített kv sz'!D112</f>
        <v>0</v>
      </c>
      <c r="E112" s="125">
        <f>'1_kiadások egyszerűsített önkor'!E112+'1_kiadások egyszerűsített kv sz'!E112</f>
        <v>0</v>
      </c>
      <c r="F112" s="23"/>
      <c r="G112" s="23"/>
      <c r="H112" s="23"/>
      <c r="I112" s="23"/>
      <c r="J112" s="23"/>
      <c r="K112" s="23"/>
      <c r="L112" s="23"/>
      <c r="M112" s="23"/>
      <c r="N112" s="23"/>
      <c r="O112" s="23"/>
      <c r="P112" s="23"/>
      <c r="Q112" s="23"/>
      <c r="R112" s="23"/>
      <c r="S112" s="23"/>
      <c r="T112" s="23"/>
      <c r="U112" s="23"/>
      <c r="V112" s="23"/>
      <c r="W112" s="21"/>
      <c r="X112" s="21"/>
    </row>
    <row r="113" spans="1:24" x14ac:dyDescent="0.3">
      <c r="A113" s="33" t="s">
        <v>191</v>
      </c>
      <c r="B113" s="5" t="s">
        <v>192</v>
      </c>
      <c r="C113" s="125">
        <f>'1_kiadások egyszerűsített önkor'!C113+'1_kiadások egyszerűsített kv sz'!C113</f>
        <v>0</v>
      </c>
      <c r="D113" s="125">
        <f>'1_kiadások egyszerűsített önkor'!D113+'1_kiadások egyszerűsített kv sz'!D113</f>
        <v>0</v>
      </c>
      <c r="E113" s="125">
        <f>'1_kiadások egyszerűsített önkor'!E113+'1_kiadások egyszerűsített kv sz'!E113</f>
        <v>0</v>
      </c>
      <c r="F113" s="23"/>
      <c r="G113" s="23"/>
      <c r="H113" s="23"/>
      <c r="I113" s="23"/>
      <c r="J113" s="23"/>
      <c r="K113" s="23"/>
      <c r="L113" s="23"/>
      <c r="M113" s="23"/>
      <c r="N113" s="23"/>
      <c r="O113" s="23"/>
      <c r="P113" s="23"/>
      <c r="Q113" s="23"/>
      <c r="R113" s="23"/>
      <c r="S113" s="23"/>
      <c r="T113" s="23"/>
      <c r="U113" s="23"/>
      <c r="V113" s="23"/>
      <c r="W113" s="21"/>
      <c r="X113" s="21"/>
    </row>
    <row r="114" spans="1:24" x14ac:dyDescent="0.3">
      <c r="A114" s="34" t="s">
        <v>351</v>
      </c>
      <c r="B114" s="35" t="s">
        <v>193</v>
      </c>
      <c r="C114" s="134">
        <f>'1_kiadások egyszerűsített önkor'!C114+'1_kiadások egyszerűsített kv sz'!C114</f>
        <v>17040150</v>
      </c>
      <c r="D114" s="134">
        <f>'1_kiadások egyszerűsített önkor'!D114+'1_kiadások egyszerűsített kv sz'!D114</f>
        <v>17792150</v>
      </c>
      <c r="E114" s="134">
        <f>'1_kiadások egyszerűsített önkor'!E114+'1_kiadások egyszerűsített kv sz'!E114</f>
        <v>17792150</v>
      </c>
      <c r="F114" s="24"/>
      <c r="G114" s="24"/>
      <c r="H114" s="24"/>
      <c r="I114" s="24"/>
      <c r="J114" s="24"/>
      <c r="K114" s="24"/>
      <c r="L114" s="24"/>
      <c r="M114" s="24"/>
      <c r="N114" s="24"/>
      <c r="O114" s="24"/>
      <c r="P114" s="24"/>
      <c r="Q114" s="24"/>
      <c r="R114" s="24"/>
      <c r="S114" s="24"/>
      <c r="T114" s="24"/>
      <c r="U114" s="24"/>
      <c r="V114" s="24"/>
      <c r="W114" s="21"/>
      <c r="X114" s="21"/>
    </row>
    <row r="115" spans="1:24" x14ac:dyDescent="0.3">
      <c r="A115" s="33" t="s">
        <v>194</v>
      </c>
      <c r="B115" s="5" t="s">
        <v>195</v>
      </c>
      <c r="C115" s="125">
        <f>'1_kiadások egyszerűsített önkor'!C115+'1_kiadások egyszerűsített kv sz'!C115</f>
        <v>0</v>
      </c>
      <c r="D115" s="125">
        <f>'1_kiadások egyszerűsített önkor'!D115+'1_kiadások egyszerűsített kv sz'!D115</f>
        <v>0</v>
      </c>
      <c r="E115" s="125">
        <f>'1_kiadások egyszerűsített önkor'!E115+'1_kiadások egyszerűsített kv sz'!E115</f>
        <v>0</v>
      </c>
      <c r="F115" s="23"/>
      <c r="G115" s="23"/>
      <c r="H115" s="23"/>
      <c r="I115" s="23"/>
      <c r="J115" s="23"/>
      <c r="K115" s="23"/>
      <c r="L115" s="23"/>
      <c r="M115" s="23"/>
      <c r="N115" s="23"/>
      <c r="O115" s="23"/>
      <c r="P115" s="23"/>
      <c r="Q115" s="23"/>
      <c r="R115" s="23"/>
      <c r="S115" s="23"/>
      <c r="T115" s="23"/>
      <c r="U115" s="23"/>
      <c r="V115" s="23"/>
      <c r="W115" s="21"/>
      <c r="X115" s="21"/>
    </row>
    <row r="116" spans="1:24" x14ac:dyDescent="0.3">
      <c r="A116" s="13" t="s">
        <v>196</v>
      </c>
      <c r="B116" s="5" t="s">
        <v>197</v>
      </c>
      <c r="C116" s="125">
        <f>'1_kiadások egyszerűsített önkor'!C116+'1_kiadások egyszerűsített kv sz'!C116</f>
        <v>0</v>
      </c>
      <c r="D116" s="125">
        <f>'1_kiadások egyszerűsített önkor'!D116+'1_kiadások egyszerűsített kv sz'!D116</f>
        <v>0</v>
      </c>
      <c r="E116" s="125">
        <f>'1_kiadások egyszerűsített önkor'!E116+'1_kiadások egyszerűsített kv sz'!E116</f>
        <v>0</v>
      </c>
      <c r="F116" s="20"/>
      <c r="G116" s="20"/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  <c r="V116" s="20"/>
      <c r="W116" s="21"/>
      <c r="X116" s="21"/>
    </row>
    <row r="117" spans="1:24" x14ac:dyDescent="0.3">
      <c r="A117" s="33" t="s">
        <v>384</v>
      </c>
      <c r="B117" s="5" t="s">
        <v>198</v>
      </c>
      <c r="C117" s="125">
        <f>'1_kiadások egyszerűsített önkor'!C117+'1_kiadások egyszerűsített kv sz'!C117</f>
        <v>0</v>
      </c>
      <c r="D117" s="125">
        <f>'1_kiadások egyszerűsített önkor'!D117+'1_kiadások egyszerűsített kv sz'!D117</f>
        <v>0</v>
      </c>
      <c r="E117" s="125">
        <f>'1_kiadások egyszerűsített önkor'!E117+'1_kiadások egyszerűsített kv sz'!E117</f>
        <v>0</v>
      </c>
      <c r="F117" s="23"/>
      <c r="G117" s="23"/>
      <c r="H117" s="23"/>
      <c r="I117" s="23"/>
      <c r="J117" s="23"/>
      <c r="K117" s="23"/>
      <c r="L117" s="23"/>
      <c r="M117" s="23"/>
      <c r="N117" s="23"/>
      <c r="O117" s="23"/>
      <c r="P117" s="23"/>
      <c r="Q117" s="23"/>
      <c r="R117" s="23"/>
      <c r="S117" s="23"/>
      <c r="T117" s="23"/>
      <c r="U117" s="23"/>
      <c r="V117" s="23"/>
      <c r="W117" s="21"/>
      <c r="X117" s="21"/>
    </row>
    <row r="118" spans="1:24" x14ac:dyDescent="0.3">
      <c r="A118" s="33" t="s">
        <v>353</v>
      </c>
      <c r="B118" s="5" t="s">
        <v>199</v>
      </c>
      <c r="C118" s="125">
        <f>'1_kiadások egyszerűsített önkor'!C118+'1_kiadások egyszerűsített kv sz'!C118</f>
        <v>0</v>
      </c>
      <c r="D118" s="125">
        <f>'1_kiadások egyszerűsített önkor'!D118+'1_kiadások egyszerűsített kv sz'!D118</f>
        <v>0</v>
      </c>
      <c r="E118" s="125">
        <f>'1_kiadások egyszerűsített önkor'!E118+'1_kiadások egyszerűsített kv sz'!E118</f>
        <v>0</v>
      </c>
      <c r="F118" s="23"/>
      <c r="G118" s="23"/>
      <c r="H118" s="23"/>
      <c r="I118" s="23"/>
      <c r="J118" s="23"/>
      <c r="K118" s="23"/>
      <c r="L118" s="23"/>
      <c r="M118" s="23"/>
      <c r="N118" s="23"/>
      <c r="O118" s="23"/>
      <c r="P118" s="23"/>
      <c r="Q118" s="23"/>
      <c r="R118" s="23"/>
      <c r="S118" s="23"/>
      <c r="T118" s="23"/>
      <c r="U118" s="23"/>
      <c r="V118" s="23"/>
      <c r="W118" s="21"/>
      <c r="X118" s="21"/>
    </row>
    <row r="119" spans="1:24" x14ac:dyDescent="0.3">
      <c r="A119" s="34" t="s">
        <v>354</v>
      </c>
      <c r="B119" s="35" t="s">
        <v>200</v>
      </c>
      <c r="C119" s="134">
        <f>'1_kiadások egyszerűsített önkor'!C119+'1_kiadások egyszerűsített kv sz'!C119</f>
        <v>0</v>
      </c>
      <c r="D119" s="134">
        <f>'1_kiadások egyszerűsített önkor'!D119+'1_kiadások egyszerűsített kv sz'!D119</f>
        <v>0</v>
      </c>
      <c r="E119" s="134">
        <f>'1_kiadások egyszerűsített önkor'!E119+'1_kiadások egyszerűsített kv sz'!E119</f>
        <v>0</v>
      </c>
      <c r="F119" s="24"/>
      <c r="G119" s="24"/>
      <c r="H119" s="24"/>
      <c r="I119" s="24"/>
      <c r="J119" s="24"/>
      <c r="K119" s="24"/>
      <c r="L119" s="24"/>
      <c r="M119" s="24"/>
      <c r="N119" s="24"/>
      <c r="O119" s="24"/>
      <c r="P119" s="24"/>
      <c r="Q119" s="24"/>
      <c r="R119" s="24"/>
      <c r="S119" s="24"/>
      <c r="T119" s="24"/>
      <c r="U119" s="24"/>
      <c r="V119" s="24"/>
      <c r="W119" s="21"/>
      <c r="X119" s="21"/>
    </row>
    <row r="120" spans="1:24" x14ac:dyDescent="0.3">
      <c r="A120" s="13" t="s">
        <v>201</v>
      </c>
      <c r="B120" s="5" t="s">
        <v>202</v>
      </c>
      <c r="C120" s="125">
        <f>'1_kiadások egyszerűsített önkor'!C120+'1_kiadások egyszerűsített kv sz'!C120</f>
        <v>0</v>
      </c>
      <c r="D120" s="125">
        <f>'1_kiadások egyszerűsített önkor'!D120+'1_kiadások egyszerűsített kv sz'!D120</f>
        <v>0</v>
      </c>
      <c r="E120" s="125">
        <f>'1_kiadások egyszerűsített önkor'!E120+'1_kiadások egyszerűsített kv sz'!E120</f>
        <v>0</v>
      </c>
      <c r="F120" s="20"/>
      <c r="G120" s="20"/>
      <c r="H120" s="20"/>
      <c r="I120" s="20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  <c r="V120" s="20"/>
      <c r="W120" s="21"/>
      <c r="X120" s="21"/>
    </row>
    <row r="121" spans="1:24" ht="15.6" x14ac:dyDescent="0.3">
      <c r="A121" s="67" t="s">
        <v>388</v>
      </c>
      <c r="B121" s="68" t="s">
        <v>203</v>
      </c>
      <c r="C121" s="135">
        <f>'1_kiadások egyszerűsített önkor'!C121+'1_kiadások egyszerűsített kv sz'!C121</f>
        <v>17040150</v>
      </c>
      <c r="D121" s="135">
        <f>'1_kiadások egyszerűsített önkor'!D121+'1_kiadások egyszerűsített kv sz'!D121</f>
        <v>17792150</v>
      </c>
      <c r="E121" s="135">
        <f>'1_kiadások egyszerűsített önkor'!E121+'1_kiadások egyszerűsített kv sz'!E121</f>
        <v>17792150</v>
      </c>
      <c r="F121" s="24"/>
      <c r="G121" s="24"/>
      <c r="H121" s="24"/>
      <c r="I121" s="24"/>
      <c r="J121" s="24"/>
      <c r="K121" s="24"/>
      <c r="L121" s="24"/>
      <c r="M121" s="24"/>
      <c r="N121" s="24"/>
      <c r="O121" s="24"/>
      <c r="P121" s="24"/>
      <c r="Q121" s="24"/>
      <c r="R121" s="24"/>
      <c r="S121" s="24"/>
      <c r="T121" s="24"/>
      <c r="U121" s="24"/>
      <c r="V121" s="24"/>
      <c r="W121" s="21"/>
      <c r="X121" s="21"/>
    </row>
    <row r="122" spans="1:24" ht="15.6" x14ac:dyDescent="0.3">
      <c r="A122" s="75" t="s">
        <v>424</v>
      </c>
      <c r="B122" s="79"/>
      <c r="C122" s="196">
        <f>'1_kiadások egyszerűsített önkor'!C122+'1_kiadások egyszerűsített kv sz'!C122-C110</f>
        <v>322716000</v>
      </c>
      <c r="D122" s="196">
        <f>'1_kiadások egyszerűsített önkor'!D122+'1_kiadások egyszerűsített kv sz'!D122-D110</f>
        <v>319267992</v>
      </c>
      <c r="E122" s="196">
        <f>'1_kiadások egyszerűsített önkor'!E122+'1_kiadások egyszerűsített kv sz'!E122-E110</f>
        <v>238651482</v>
      </c>
      <c r="F122" s="21"/>
      <c r="G122" s="21"/>
      <c r="H122" s="21"/>
      <c r="I122" s="21"/>
      <c r="J122" s="21"/>
      <c r="K122" s="21"/>
      <c r="L122" s="21"/>
      <c r="M122" s="21"/>
      <c r="N122" s="21"/>
      <c r="O122" s="21"/>
      <c r="P122" s="21"/>
      <c r="Q122" s="21"/>
      <c r="R122" s="21"/>
      <c r="S122" s="21"/>
      <c r="T122" s="21"/>
      <c r="U122" s="21"/>
      <c r="V122" s="21"/>
      <c r="W122" s="21"/>
      <c r="X122" s="21"/>
    </row>
    <row r="123" spans="1:24" x14ac:dyDescent="0.3">
      <c r="B123" s="21"/>
      <c r="C123" s="21"/>
      <c r="D123" s="21"/>
      <c r="E123" s="21"/>
      <c r="F123" s="21"/>
      <c r="G123" s="21"/>
      <c r="H123" s="21"/>
      <c r="I123" s="21"/>
      <c r="J123" s="21"/>
      <c r="K123" s="21"/>
      <c r="L123" s="21"/>
      <c r="M123" s="21"/>
      <c r="N123" s="21"/>
      <c r="O123" s="21"/>
      <c r="P123" s="21"/>
      <c r="Q123" s="21"/>
      <c r="R123" s="21"/>
      <c r="S123" s="21"/>
      <c r="T123" s="21"/>
      <c r="U123" s="21"/>
      <c r="V123" s="21"/>
      <c r="W123" s="21"/>
      <c r="X123" s="21"/>
    </row>
    <row r="124" spans="1:24" x14ac:dyDescent="0.3">
      <c r="B124" s="21"/>
      <c r="C124" s="21"/>
      <c r="D124" s="21"/>
      <c r="E124" s="21"/>
      <c r="F124" s="21"/>
      <c r="G124" s="21"/>
      <c r="H124" s="21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</row>
    <row r="125" spans="1:24" x14ac:dyDescent="0.3">
      <c r="B125" s="21"/>
      <c r="C125" s="21"/>
      <c r="D125" s="21"/>
      <c r="E125" s="21"/>
      <c r="F125" s="21"/>
      <c r="G125" s="21"/>
      <c r="H125" s="21"/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</row>
    <row r="126" spans="1:24" x14ac:dyDescent="0.3">
      <c r="B126" s="21"/>
      <c r="C126" s="21"/>
      <c r="D126" s="21"/>
      <c r="E126" s="21"/>
      <c r="F126" s="21"/>
      <c r="G126" s="21"/>
      <c r="H126" s="21"/>
      <c r="I126" s="21"/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</row>
    <row r="127" spans="1:24" x14ac:dyDescent="0.3">
      <c r="B127" s="21"/>
      <c r="C127" s="21"/>
      <c r="D127" s="21"/>
      <c r="E127" s="21"/>
      <c r="F127" s="21"/>
      <c r="G127" s="21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</row>
    <row r="128" spans="1:24" x14ac:dyDescent="0.3">
      <c r="B128" s="21"/>
      <c r="C128" s="21"/>
      <c r="D128" s="21"/>
      <c r="E128" s="21"/>
      <c r="F128" s="21"/>
      <c r="G128" s="21"/>
      <c r="H128" s="21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</row>
    <row r="129" spans="2:24" x14ac:dyDescent="0.3">
      <c r="B129" s="21"/>
      <c r="C129" s="21"/>
      <c r="D129" s="21"/>
      <c r="E129" s="21"/>
      <c r="F129" s="21"/>
      <c r="G129" s="21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</row>
    <row r="130" spans="2:24" x14ac:dyDescent="0.3">
      <c r="B130" s="21"/>
      <c r="C130" s="21"/>
      <c r="D130" s="21"/>
      <c r="E130" s="21"/>
      <c r="F130" s="21"/>
      <c r="G130" s="21"/>
      <c r="H130" s="21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</row>
    <row r="131" spans="2:24" x14ac:dyDescent="0.3">
      <c r="B131" s="21"/>
      <c r="C131" s="21"/>
      <c r="D131" s="21"/>
      <c r="E131" s="21"/>
      <c r="F131" s="21"/>
      <c r="G131" s="21"/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</row>
    <row r="132" spans="2:24" x14ac:dyDescent="0.3">
      <c r="B132" s="21"/>
      <c r="C132" s="21"/>
      <c r="D132" s="21"/>
      <c r="E132" s="21"/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</row>
    <row r="133" spans="2:24" x14ac:dyDescent="0.3">
      <c r="B133" s="21"/>
      <c r="C133" s="21"/>
      <c r="D133" s="21"/>
      <c r="E133" s="21"/>
      <c r="F133" s="21"/>
      <c r="G133" s="21"/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  <c r="T133" s="21"/>
      <c r="U133" s="21"/>
      <c r="V133" s="21"/>
      <c r="W133" s="21"/>
      <c r="X133" s="21"/>
    </row>
    <row r="134" spans="2:24" x14ac:dyDescent="0.3">
      <c r="B134" s="21"/>
      <c r="C134" s="21"/>
      <c r="D134" s="21"/>
      <c r="E134" s="21"/>
      <c r="F134" s="21"/>
      <c r="G134" s="21"/>
      <c r="H134" s="21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1"/>
      <c r="T134" s="21"/>
      <c r="U134" s="21"/>
      <c r="V134" s="21"/>
      <c r="W134" s="21"/>
      <c r="X134" s="21"/>
    </row>
    <row r="135" spans="2:24" x14ac:dyDescent="0.3">
      <c r="B135" s="21"/>
      <c r="C135" s="21"/>
      <c r="D135" s="21"/>
      <c r="E135" s="21"/>
      <c r="F135" s="21"/>
      <c r="G135" s="21"/>
      <c r="H135" s="21"/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</row>
    <row r="136" spans="2:24" x14ac:dyDescent="0.3">
      <c r="B136" s="21"/>
      <c r="C136" s="21"/>
      <c r="D136" s="21"/>
      <c r="E136" s="21"/>
      <c r="F136" s="21"/>
      <c r="G136" s="21"/>
      <c r="H136" s="21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</row>
    <row r="137" spans="2:24" x14ac:dyDescent="0.3">
      <c r="B137" s="21"/>
      <c r="C137" s="21"/>
      <c r="D137" s="21"/>
      <c r="E137" s="21"/>
      <c r="F137" s="21"/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</row>
    <row r="138" spans="2:24" x14ac:dyDescent="0.3">
      <c r="B138" s="21"/>
      <c r="C138" s="21"/>
      <c r="D138" s="21"/>
      <c r="E138" s="21"/>
      <c r="F138" s="21"/>
      <c r="G138" s="21"/>
      <c r="H138" s="21"/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</row>
    <row r="139" spans="2:24" x14ac:dyDescent="0.3">
      <c r="B139" s="21"/>
      <c r="C139" s="21"/>
      <c r="D139" s="21"/>
      <c r="E139" s="21"/>
      <c r="F139" s="21"/>
      <c r="G139" s="21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</row>
    <row r="140" spans="2:24" x14ac:dyDescent="0.3">
      <c r="B140" s="21"/>
      <c r="C140" s="21"/>
      <c r="D140" s="21"/>
      <c r="E140" s="21"/>
      <c r="F140" s="21"/>
      <c r="G140" s="21"/>
      <c r="H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</row>
    <row r="141" spans="2:24" x14ac:dyDescent="0.3">
      <c r="B141" s="21"/>
      <c r="C141" s="21"/>
      <c r="D141" s="21"/>
      <c r="E141" s="21"/>
      <c r="F141" s="21"/>
      <c r="G141" s="21"/>
      <c r="H141" s="21"/>
      <c r="I141" s="21"/>
      <c r="J141" s="21"/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21"/>
    </row>
    <row r="142" spans="2:24" x14ac:dyDescent="0.3">
      <c r="B142" s="21"/>
      <c r="C142" s="21"/>
      <c r="D142" s="21"/>
      <c r="E142" s="21"/>
      <c r="F142" s="21"/>
      <c r="G142" s="21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</row>
    <row r="143" spans="2:24" x14ac:dyDescent="0.3">
      <c r="B143" s="21"/>
      <c r="C143" s="21"/>
      <c r="D143" s="21"/>
      <c r="E143" s="21"/>
      <c r="F143" s="21"/>
      <c r="G143" s="21"/>
      <c r="H143" s="21"/>
      <c r="I143" s="21"/>
      <c r="J143" s="21"/>
      <c r="K143" s="21"/>
      <c r="L143" s="21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</row>
    <row r="144" spans="2:24" x14ac:dyDescent="0.3">
      <c r="B144" s="21"/>
      <c r="C144" s="21"/>
      <c r="D144" s="21"/>
      <c r="E144" s="21"/>
      <c r="F144" s="21"/>
      <c r="G144" s="21"/>
      <c r="H144" s="21"/>
      <c r="I144" s="21"/>
      <c r="J144" s="21"/>
      <c r="K144" s="21"/>
      <c r="L144" s="21"/>
      <c r="M144" s="21"/>
      <c r="N144" s="21"/>
      <c r="O144" s="21"/>
      <c r="P144" s="21"/>
      <c r="Q144" s="21"/>
      <c r="R144" s="21"/>
      <c r="S144" s="21"/>
      <c r="T144" s="21"/>
      <c r="U144" s="21"/>
      <c r="V144" s="21"/>
      <c r="W144" s="21"/>
      <c r="X144" s="21"/>
    </row>
    <row r="145" spans="2:24" x14ac:dyDescent="0.3">
      <c r="B145" s="21"/>
      <c r="C145" s="21"/>
      <c r="D145" s="21"/>
      <c r="E145" s="21"/>
      <c r="F145" s="21"/>
      <c r="G145" s="21"/>
      <c r="H145" s="21"/>
      <c r="I145" s="21"/>
      <c r="J145" s="21"/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</row>
    <row r="146" spans="2:24" x14ac:dyDescent="0.3">
      <c r="B146" s="21"/>
      <c r="C146" s="21"/>
      <c r="D146" s="21"/>
      <c r="E146" s="21"/>
      <c r="F146" s="21"/>
      <c r="G146" s="21"/>
      <c r="H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</row>
    <row r="147" spans="2:24" x14ac:dyDescent="0.3">
      <c r="B147" s="21"/>
      <c r="C147" s="21"/>
      <c r="D147" s="21"/>
      <c r="E147" s="21"/>
      <c r="F147" s="21"/>
      <c r="G147" s="21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</row>
    <row r="148" spans="2:24" x14ac:dyDescent="0.3">
      <c r="B148" s="21"/>
      <c r="C148" s="21"/>
      <c r="D148" s="21"/>
      <c r="E148" s="21"/>
      <c r="F148" s="21"/>
      <c r="G148" s="21"/>
      <c r="H148" s="21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</row>
    <row r="149" spans="2:24" x14ac:dyDescent="0.3">
      <c r="B149" s="21"/>
      <c r="C149" s="21"/>
      <c r="D149" s="21"/>
      <c r="E149" s="21"/>
      <c r="F149" s="21"/>
      <c r="G149" s="21"/>
      <c r="H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</row>
    <row r="150" spans="2:24" x14ac:dyDescent="0.3">
      <c r="B150" s="21"/>
      <c r="C150" s="21"/>
      <c r="D150" s="21"/>
      <c r="E150" s="21"/>
      <c r="F150" s="21"/>
      <c r="G150" s="21"/>
      <c r="H150" s="21"/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</row>
    <row r="151" spans="2:24" x14ac:dyDescent="0.3">
      <c r="B151" s="21"/>
      <c r="C151" s="21"/>
      <c r="D151" s="21"/>
      <c r="E151" s="21"/>
      <c r="F151" s="21"/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</row>
    <row r="152" spans="2:24" x14ac:dyDescent="0.3">
      <c r="B152" s="21"/>
      <c r="C152" s="21"/>
      <c r="D152" s="21"/>
      <c r="E152" s="21"/>
      <c r="F152" s="21"/>
      <c r="G152" s="21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</row>
    <row r="153" spans="2:24" x14ac:dyDescent="0.3">
      <c r="B153" s="21"/>
      <c r="C153" s="21"/>
      <c r="D153" s="21"/>
      <c r="E153" s="21"/>
      <c r="F153" s="21"/>
      <c r="G153" s="21"/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21"/>
      <c r="X153" s="21"/>
    </row>
    <row r="154" spans="2:24" x14ac:dyDescent="0.3">
      <c r="B154" s="21"/>
      <c r="C154" s="21"/>
      <c r="D154" s="21"/>
      <c r="E154" s="21"/>
      <c r="F154" s="21"/>
      <c r="G154" s="21"/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</row>
    <row r="155" spans="2:24" x14ac:dyDescent="0.3">
      <c r="B155" s="21"/>
      <c r="C155" s="21"/>
      <c r="D155" s="21"/>
      <c r="E155" s="21"/>
      <c r="F155" s="21"/>
      <c r="G155" s="21"/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W155" s="21"/>
      <c r="X155" s="21"/>
    </row>
    <row r="156" spans="2:24" x14ac:dyDescent="0.3">
      <c r="B156" s="21"/>
      <c r="C156" s="21"/>
      <c r="D156" s="21"/>
      <c r="E156" s="21"/>
      <c r="F156" s="21"/>
      <c r="G156" s="21"/>
      <c r="H156" s="21"/>
      <c r="I156" s="21"/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  <c r="X156" s="21"/>
    </row>
    <row r="157" spans="2:24" x14ac:dyDescent="0.3">
      <c r="B157" s="21"/>
      <c r="C157" s="21"/>
      <c r="D157" s="21"/>
      <c r="E157" s="21"/>
      <c r="F157" s="21"/>
      <c r="G157" s="21"/>
      <c r="H157" s="21"/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</row>
    <row r="158" spans="2:24" x14ac:dyDescent="0.3">
      <c r="B158" s="21"/>
      <c r="C158" s="21"/>
      <c r="D158" s="21"/>
      <c r="E158" s="21"/>
      <c r="F158" s="21"/>
      <c r="G158" s="21"/>
      <c r="H158" s="21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/>
      <c r="W158" s="21"/>
      <c r="X158" s="21"/>
    </row>
    <row r="159" spans="2:24" x14ac:dyDescent="0.3">
      <c r="B159" s="21"/>
      <c r="C159" s="21"/>
      <c r="D159" s="21"/>
      <c r="E159" s="21"/>
      <c r="F159" s="21"/>
      <c r="G159" s="21"/>
      <c r="H159" s="21"/>
      <c r="I159" s="21"/>
      <c r="J159" s="21"/>
      <c r="K159" s="21"/>
      <c r="L159" s="21"/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W159" s="21"/>
      <c r="X159" s="21"/>
    </row>
    <row r="160" spans="2:24" x14ac:dyDescent="0.3">
      <c r="B160" s="21"/>
      <c r="C160" s="21"/>
      <c r="D160" s="21"/>
      <c r="E160" s="21"/>
      <c r="F160" s="21"/>
      <c r="G160" s="21"/>
      <c r="H160" s="21"/>
      <c r="I160" s="21"/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/>
    </row>
    <row r="161" spans="2:24" x14ac:dyDescent="0.3">
      <c r="B161" s="21"/>
      <c r="C161" s="21"/>
      <c r="D161" s="21"/>
      <c r="E161" s="21"/>
      <c r="F161" s="21"/>
      <c r="G161" s="21"/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</row>
    <row r="162" spans="2:24" x14ac:dyDescent="0.3">
      <c r="B162" s="21"/>
      <c r="C162" s="21"/>
      <c r="D162" s="21"/>
      <c r="E162" s="21"/>
      <c r="F162" s="21"/>
      <c r="G162" s="21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</row>
    <row r="163" spans="2:24" x14ac:dyDescent="0.3">
      <c r="B163" s="21"/>
      <c r="C163" s="21"/>
      <c r="D163" s="21"/>
      <c r="E163" s="21"/>
      <c r="F163" s="21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  <c r="X163" s="21"/>
    </row>
    <row r="164" spans="2:24" x14ac:dyDescent="0.3">
      <c r="B164" s="21"/>
      <c r="C164" s="21"/>
      <c r="D164" s="21"/>
      <c r="E164" s="21"/>
      <c r="F164" s="21"/>
      <c r="G164" s="21"/>
      <c r="H164" s="21"/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</row>
    <row r="165" spans="2:24" x14ac:dyDescent="0.3">
      <c r="B165" s="21"/>
      <c r="C165" s="21"/>
      <c r="D165" s="21"/>
      <c r="E165" s="21"/>
      <c r="F165" s="21"/>
      <c r="G165" s="21"/>
      <c r="H165" s="21"/>
      <c r="I165" s="21"/>
      <c r="J165" s="21"/>
      <c r="K165" s="21"/>
      <c r="L165" s="21"/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W165" s="21"/>
      <c r="X165" s="21"/>
    </row>
    <row r="166" spans="2:24" x14ac:dyDescent="0.3">
      <c r="B166" s="21"/>
      <c r="C166" s="21"/>
      <c r="D166" s="21"/>
      <c r="E166" s="21"/>
      <c r="F166" s="21"/>
      <c r="G166" s="21"/>
      <c r="H166" s="21"/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W166" s="21"/>
      <c r="X166" s="21"/>
    </row>
    <row r="167" spans="2:24" x14ac:dyDescent="0.3">
      <c r="B167" s="21"/>
      <c r="C167" s="21"/>
      <c r="D167" s="21"/>
      <c r="E167" s="21"/>
      <c r="F167" s="21"/>
      <c r="G167" s="21"/>
      <c r="H167" s="21"/>
      <c r="I167" s="21"/>
      <c r="J167" s="21"/>
      <c r="K167" s="21"/>
      <c r="L167" s="21"/>
      <c r="M167" s="21"/>
      <c r="N167" s="21"/>
      <c r="O167" s="21"/>
      <c r="P167" s="21"/>
      <c r="Q167" s="21"/>
      <c r="R167" s="21"/>
      <c r="S167" s="21"/>
      <c r="T167" s="21"/>
      <c r="U167" s="21"/>
      <c r="V167" s="21"/>
      <c r="W167" s="21"/>
      <c r="X167" s="21"/>
    </row>
    <row r="168" spans="2:24" x14ac:dyDescent="0.3">
      <c r="B168" s="21"/>
      <c r="C168" s="21"/>
      <c r="D168" s="21"/>
      <c r="E168" s="21"/>
      <c r="F168" s="21"/>
      <c r="G168" s="21"/>
      <c r="H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</row>
    <row r="169" spans="2:24" x14ac:dyDescent="0.3">
      <c r="B169" s="21"/>
      <c r="C169" s="21"/>
      <c r="D169" s="21"/>
      <c r="E169" s="21"/>
      <c r="F169" s="21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W169" s="21"/>
      <c r="X169" s="21"/>
    </row>
    <row r="170" spans="2:24" x14ac:dyDescent="0.3">
      <c r="B170" s="21"/>
      <c r="C170" s="21"/>
      <c r="D170" s="21"/>
      <c r="E170" s="21"/>
      <c r="F170" s="21"/>
      <c r="G170" s="21"/>
      <c r="H170" s="21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1"/>
      <c r="T170" s="21"/>
      <c r="U170" s="21"/>
      <c r="V170" s="21"/>
      <c r="W170" s="21"/>
      <c r="X170" s="21"/>
    </row>
    <row r="171" spans="2:24" x14ac:dyDescent="0.3">
      <c r="B171" s="21"/>
      <c r="C171" s="21"/>
      <c r="D171" s="21"/>
      <c r="E171" s="21"/>
      <c r="F171" s="21"/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</row>
  </sheetData>
  <mergeCells count="2">
    <mergeCell ref="A1:E1"/>
    <mergeCell ref="A2:E2"/>
  </mergeCells>
  <phoneticPr fontId="0" type="noConversion"/>
  <pageMargins left="0.35" right="0.3" top="0.47" bottom="0.41" header="0.31496062992125984" footer="0.31496062992125984"/>
  <pageSetup paperSize="9" scale="58" fitToHeight="2" orientation="portrait" r:id="rId1"/>
  <headerFooter>
    <oddHeader>&amp;C1. számú melléklet az önkormányzat 2020. évi zárszámadásáról szóló 4/2021. (V.26.) önkormányzati rendeletéhez</oddHeader>
    <oddFooter>&amp;P. oldal, összesen: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  <pageSetUpPr fitToPage="1"/>
  </sheetPr>
  <dimension ref="A1:N100"/>
  <sheetViews>
    <sheetView zoomScaleNormal="100" workbookViewId="0">
      <selection activeCell="D24" sqref="D24:D25"/>
    </sheetView>
  </sheetViews>
  <sheetFormatPr defaultRowHeight="14.4" x14ac:dyDescent="0.3"/>
  <cols>
    <col min="1" max="1" width="92.5546875" customWidth="1"/>
    <col min="3" max="5" width="18.6640625" customWidth="1"/>
    <col min="6" max="11" width="8.6640625" customWidth="1"/>
    <col min="12" max="14" width="18.6640625" customWidth="1"/>
  </cols>
  <sheetData>
    <row r="1" spans="1:14" ht="32.25" customHeight="1" x14ac:dyDescent="0.35">
      <c r="A1" s="220" t="s">
        <v>951</v>
      </c>
      <c r="B1" s="236"/>
      <c r="C1" s="236"/>
      <c r="D1" s="236"/>
      <c r="E1" s="236"/>
      <c r="F1" s="222"/>
      <c r="G1" s="223"/>
      <c r="H1" s="223"/>
      <c r="I1" s="223"/>
      <c r="J1" s="223"/>
      <c r="K1" s="223"/>
      <c r="L1" s="223"/>
      <c r="M1" s="223"/>
      <c r="N1" s="223"/>
    </row>
    <row r="2" spans="1:14" ht="24" customHeight="1" x14ac:dyDescent="0.35">
      <c r="A2" s="224" t="s">
        <v>940</v>
      </c>
      <c r="B2" s="221"/>
      <c r="C2" s="221"/>
      <c r="D2" s="221"/>
      <c r="E2" s="221"/>
      <c r="F2" s="222"/>
      <c r="G2" s="223"/>
      <c r="H2" s="223"/>
      <c r="I2" s="223"/>
      <c r="J2" s="223"/>
      <c r="K2" s="223"/>
      <c r="L2" s="223"/>
      <c r="M2" s="223"/>
      <c r="N2" s="223"/>
    </row>
    <row r="3" spans="1:14" ht="18" x14ac:dyDescent="0.35">
      <c r="A3" s="38"/>
    </row>
    <row r="4" spans="1:14" x14ac:dyDescent="0.3">
      <c r="A4" s="54" t="s">
        <v>552</v>
      </c>
    </row>
    <row r="5" spans="1:14" ht="30" customHeight="1" x14ac:dyDescent="0.3">
      <c r="A5" s="230" t="s">
        <v>32</v>
      </c>
      <c r="B5" s="232" t="s">
        <v>33</v>
      </c>
      <c r="C5" s="235" t="s">
        <v>495</v>
      </c>
      <c r="D5" s="235"/>
      <c r="E5" s="235"/>
      <c r="F5" s="235" t="s">
        <v>496</v>
      </c>
      <c r="G5" s="235"/>
      <c r="H5" s="235"/>
      <c r="I5" s="235" t="s">
        <v>497</v>
      </c>
      <c r="J5" s="235"/>
      <c r="K5" s="235"/>
      <c r="L5" s="228" t="s">
        <v>559</v>
      </c>
      <c r="M5" s="228"/>
      <c r="N5" s="228"/>
    </row>
    <row r="6" spans="1:14" ht="27" x14ac:dyDescent="0.3">
      <c r="A6" s="237"/>
      <c r="B6" s="238"/>
      <c r="C6" s="3" t="s">
        <v>561</v>
      </c>
      <c r="D6" s="3" t="s">
        <v>6</v>
      </c>
      <c r="E6" s="53" t="s">
        <v>7</v>
      </c>
      <c r="F6" s="3" t="s">
        <v>561</v>
      </c>
      <c r="G6" s="3" t="s">
        <v>6</v>
      </c>
      <c r="H6" s="53" t="s">
        <v>7</v>
      </c>
      <c r="I6" s="3" t="s">
        <v>561</v>
      </c>
      <c r="J6" s="3" t="s">
        <v>6</v>
      </c>
      <c r="K6" s="53" t="s">
        <v>7</v>
      </c>
      <c r="L6" s="3" t="s">
        <v>561</v>
      </c>
      <c r="M6" s="3" t="s">
        <v>6</v>
      </c>
      <c r="N6" s="53" t="s">
        <v>7</v>
      </c>
    </row>
    <row r="7" spans="1:14" ht="15" customHeight="1" x14ac:dyDescent="0.3">
      <c r="A7" s="29" t="s">
        <v>204</v>
      </c>
      <c r="B7" s="6" t="s">
        <v>205</v>
      </c>
      <c r="C7" s="155">
        <v>19233606</v>
      </c>
      <c r="D7" s="155">
        <v>19352867</v>
      </c>
      <c r="E7" s="155">
        <v>19352867</v>
      </c>
      <c r="F7" s="25"/>
      <c r="G7" s="25"/>
      <c r="H7" s="25"/>
      <c r="I7" s="25"/>
      <c r="J7" s="25"/>
      <c r="K7" s="25"/>
      <c r="L7" s="155">
        <f>C7</f>
        <v>19233606</v>
      </c>
      <c r="M7" s="155">
        <f>D7</f>
        <v>19352867</v>
      </c>
      <c r="N7" s="155">
        <f>E7</f>
        <v>19352867</v>
      </c>
    </row>
    <row r="8" spans="1:14" ht="15" customHeight="1" x14ac:dyDescent="0.3">
      <c r="A8" s="5" t="s">
        <v>206</v>
      </c>
      <c r="B8" s="6" t="s">
        <v>207</v>
      </c>
      <c r="C8" s="155">
        <v>12293470</v>
      </c>
      <c r="D8" s="155">
        <v>13691150</v>
      </c>
      <c r="E8" s="155">
        <v>13691150</v>
      </c>
      <c r="F8" s="25"/>
      <c r="G8" s="25"/>
      <c r="H8" s="25"/>
      <c r="I8" s="25"/>
      <c r="J8" s="25"/>
      <c r="K8" s="25"/>
      <c r="L8" s="155">
        <f t="shared" ref="L8:L74" si="0">C8</f>
        <v>12293470</v>
      </c>
      <c r="M8" s="155">
        <f t="shared" ref="M8:M74" si="1">D8</f>
        <v>13691150</v>
      </c>
      <c r="N8" s="155">
        <f t="shared" ref="N8:N74" si="2">E8</f>
        <v>13691150</v>
      </c>
    </row>
    <row r="9" spans="1:14" ht="15" customHeight="1" x14ac:dyDescent="0.3">
      <c r="A9" s="5" t="s">
        <v>208</v>
      </c>
      <c r="B9" s="6" t="s">
        <v>953</v>
      </c>
      <c r="C9" s="155">
        <v>5977000</v>
      </c>
      <c r="D9" s="155">
        <v>5977000</v>
      </c>
      <c r="E9" s="155">
        <v>5977000</v>
      </c>
      <c r="F9" s="25"/>
      <c r="G9" s="25"/>
      <c r="H9" s="25"/>
      <c r="I9" s="25"/>
      <c r="J9" s="25"/>
      <c r="K9" s="25"/>
      <c r="L9" s="155">
        <f t="shared" si="0"/>
        <v>5977000</v>
      </c>
      <c r="M9" s="155">
        <f t="shared" si="1"/>
        <v>5977000</v>
      </c>
      <c r="N9" s="155">
        <f t="shared" si="2"/>
        <v>5977000</v>
      </c>
    </row>
    <row r="10" spans="1:14" ht="15" customHeight="1" x14ac:dyDescent="0.3">
      <c r="A10" s="5" t="s">
        <v>952</v>
      </c>
      <c r="B10" s="6" t="s">
        <v>954</v>
      </c>
      <c r="C10" s="155">
        <v>3449672</v>
      </c>
      <c r="D10" s="155">
        <v>2150517</v>
      </c>
      <c r="E10" s="155">
        <v>2150517</v>
      </c>
      <c r="F10" s="25"/>
      <c r="G10" s="25"/>
      <c r="H10" s="25"/>
      <c r="I10" s="25"/>
      <c r="J10" s="25"/>
      <c r="K10" s="25"/>
      <c r="L10" s="155"/>
      <c r="M10" s="155"/>
      <c r="N10" s="155"/>
    </row>
    <row r="11" spans="1:14" ht="15" customHeight="1" x14ac:dyDescent="0.3">
      <c r="A11" s="5" t="s">
        <v>209</v>
      </c>
      <c r="B11" s="6" t="s">
        <v>210</v>
      </c>
      <c r="C11" s="155">
        <v>1800000</v>
      </c>
      <c r="D11" s="155">
        <v>2046810</v>
      </c>
      <c r="E11" s="155">
        <v>2046810</v>
      </c>
      <c r="F11" s="25"/>
      <c r="G11" s="25"/>
      <c r="H11" s="25"/>
      <c r="I11" s="25"/>
      <c r="J11" s="25"/>
      <c r="K11" s="25"/>
      <c r="L11" s="155">
        <f t="shared" si="0"/>
        <v>1800000</v>
      </c>
      <c r="M11" s="155">
        <f t="shared" si="1"/>
        <v>2046810</v>
      </c>
      <c r="N11" s="155">
        <f t="shared" si="2"/>
        <v>2046810</v>
      </c>
    </row>
    <row r="12" spans="1:14" ht="15" customHeight="1" x14ac:dyDescent="0.3">
      <c r="A12" s="5" t="s">
        <v>211</v>
      </c>
      <c r="B12" s="6" t="s">
        <v>212</v>
      </c>
      <c r="C12" s="155"/>
      <c r="D12" s="155">
        <v>990600</v>
      </c>
      <c r="E12" s="155">
        <v>990600</v>
      </c>
      <c r="F12" s="25"/>
      <c r="G12" s="25"/>
      <c r="H12" s="25"/>
      <c r="I12" s="25"/>
      <c r="J12" s="25"/>
      <c r="K12" s="25"/>
      <c r="L12" s="155">
        <f t="shared" si="0"/>
        <v>0</v>
      </c>
      <c r="M12" s="155">
        <f t="shared" si="1"/>
        <v>990600</v>
      </c>
      <c r="N12" s="155">
        <f t="shared" si="2"/>
        <v>990600</v>
      </c>
    </row>
    <row r="13" spans="1:14" ht="15" customHeight="1" x14ac:dyDescent="0.3">
      <c r="A13" s="5" t="s">
        <v>213</v>
      </c>
      <c r="B13" s="6" t="s">
        <v>214</v>
      </c>
      <c r="C13" s="155"/>
      <c r="D13" s="155"/>
      <c r="E13" s="155"/>
      <c r="F13" s="25"/>
      <c r="G13" s="25"/>
      <c r="H13" s="25"/>
      <c r="I13" s="25"/>
      <c r="J13" s="25"/>
      <c r="K13" s="25"/>
      <c r="L13" s="155">
        <f t="shared" si="0"/>
        <v>0</v>
      </c>
      <c r="M13" s="155">
        <f t="shared" si="1"/>
        <v>0</v>
      </c>
      <c r="N13" s="155">
        <f t="shared" si="2"/>
        <v>0</v>
      </c>
    </row>
    <row r="14" spans="1:14" ht="15" customHeight="1" x14ac:dyDescent="0.3">
      <c r="A14" s="7" t="s">
        <v>426</v>
      </c>
      <c r="B14" s="8" t="s">
        <v>215</v>
      </c>
      <c r="C14" s="156">
        <f>SUM(C7:C13)</f>
        <v>42753748</v>
      </c>
      <c r="D14" s="156">
        <f>SUM(D7:D13)</f>
        <v>44208944</v>
      </c>
      <c r="E14" s="156">
        <f>SUM(E7:E13)</f>
        <v>44208944</v>
      </c>
      <c r="F14" s="25"/>
      <c r="G14" s="25"/>
      <c r="H14" s="25"/>
      <c r="I14" s="25"/>
      <c r="J14" s="25"/>
      <c r="K14" s="25"/>
      <c r="L14" s="156">
        <f t="shared" si="0"/>
        <v>42753748</v>
      </c>
      <c r="M14" s="156">
        <f t="shared" si="1"/>
        <v>44208944</v>
      </c>
      <c r="N14" s="156">
        <f t="shared" si="2"/>
        <v>44208944</v>
      </c>
    </row>
    <row r="15" spans="1:14" ht="15" customHeight="1" x14ac:dyDescent="0.3">
      <c r="A15" s="5" t="s">
        <v>216</v>
      </c>
      <c r="B15" s="6" t="s">
        <v>217</v>
      </c>
      <c r="C15" s="155"/>
      <c r="D15" s="155"/>
      <c r="E15" s="155"/>
      <c r="F15" s="25"/>
      <c r="G15" s="25"/>
      <c r="H15" s="25"/>
      <c r="I15" s="25"/>
      <c r="J15" s="25"/>
      <c r="K15" s="25"/>
      <c r="L15" s="155">
        <f t="shared" si="0"/>
        <v>0</v>
      </c>
      <c r="M15" s="155">
        <f t="shared" si="1"/>
        <v>0</v>
      </c>
      <c r="N15" s="155">
        <f t="shared" si="2"/>
        <v>0</v>
      </c>
    </row>
    <row r="16" spans="1:14" ht="15" customHeight="1" x14ac:dyDescent="0.3">
      <c r="A16" s="5" t="s">
        <v>218</v>
      </c>
      <c r="B16" s="6" t="s">
        <v>219</v>
      </c>
      <c r="C16" s="155"/>
      <c r="D16" s="155"/>
      <c r="E16" s="155"/>
      <c r="F16" s="25"/>
      <c r="G16" s="25"/>
      <c r="H16" s="25"/>
      <c r="I16" s="25"/>
      <c r="J16" s="25"/>
      <c r="K16" s="25"/>
      <c r="L16" s="155">
        <f t="shared" si="0"/>
        <v>0</v>
      </c>
      <c r="M16" s="155">
        <f t="shared" si="1"/>
        <v>0</v>
      </c>
      <c r="N16" s="155">
        <f t="shared" si="2"/>
        <v>0</v>
      </c>
    </row>
    <row r="17" spans="1:14" ht="15" customHeight="1" x14ac:dyDescent="0.3">
      <c r="A17" s="5" t="s">
        <v>389</v>
      </c>
      <c r="B17" s="6" t="s">
        <v>220</v>
      </c>
      <c r="C17" s="155"/>
      <c r="D17" s="155"/>
      <c r="E17" s="155"/>
      <c r="F17" s="25"/>
      <c r="G17" s="25"/>
      <c r="H17" s="25"/>
      <c r="I17" s="25"/>
      <c r="J17" s="25"/>
      <c r="K17" s="25"/>
      <c r="L17" s="155">
        <f t="shared" si="0"/>
        <v>0</v>
      </c>
      <c r="M17" s="155">
        <f t="shared" si="1"/>
        <v>0</v>
      </c>
      <c r="N17" s="155">
        <f t="shared" si="2"/>
        <v>0</v>
      </c>
    </row>
    <row r="18" spans="1:14" ht="15" customHeight="1" x14ac:dyDescent="0.3">
      <c r="A18" s="5" t="s">
        <v>390</v>
      </c>
      <c r="B18" s="6" t="s">
        <v>221</v>
      </c>
      <c r="C18" s="155"/>
      <c r="D18" s="155"/>
      <c r="E18" s="155"/>
      <c r="F18" s="25"/>
      <c r="G18" s="25"/>
      <c r="H18" s="25"/>
      <c r="I18" s="25"/>
      <c r="J18" s="25"/>
      <c r="K18" s="25"/>
      <c r="L18" s="155">
        <f t="shared" si="0"/>
        <v>0</v>
      </c>
      <c r="M18" s="155">
        <f t="shared" si="1"/>
        <v>0</v>
      </c>
      <c r="N18" s="155">
        <f t="shared" si="2"/>
        <v>0</v>
      </c>
    </row>
    <row r="19" spans="1:14" ht="15" customHeight="1" x14ac:dyDescent="0.3">
      <c r="A19" s="5" t="s">
        <v>391</v>
      </c>
      <c r="B19" s="6" t="s">
        <v>222</v>
      </c>
      <c r="C19" s="155">
        <v>64985439</v>
      </c>
      <c r="D19" s="155">
        <v>55000000</v>
      </c>
      <c r="E19" s="155">
        <v>54931975</v>
      </c>
      <c r="F19" s="25"/>
      <c r="G19" s="25"/>
      <c r="H19" s="25"/>
      <c r="I19" s="25"/>
      <c r="J19" s="25"/>
      <c r="K19" s="25"/>
      <c r="L19" s="155">
        <f t="shared" si="0"/>
        <v>64985439</v>
      </c>
      <c r="M19" s="155">
        <f t="shared" si="1"/>
        <v>55000000</v>
      </c>
      <c r="N19" s="155">
        <f t="shared" si="2"/>
        <v>54931975</v>
      </c>
    </row>
    <row r="20" spans="1:14" ht="15" customHeight="1" x14ac:dyDescent="0.3">
      <c r="A20" s="35" t="s">
        <v>427</v>
      </c>
      <c r="B20" s="40" t="s">
        <v>223</v>
      </c>
      <c r="C20" s="157">
        <f>C14+C19</f>
        <v>107739187</v>
      </c>
      <c r="D20" s="157">
        <f>D14+D19</f>
        <v>99208944</v>
      </c>
      <c r="E20" s="157">
        <f>E14+E19</f>
        <v>99140919</v>
      </c>
      <c r="F20" s="25"/>
      <c r="G20" s="25"/>
      <c r="H20" s="25"/>
      <c r="I20" s="25"/>
      <c r="J20" s="25"/>
      <c r="K20" s="25"/>
      <c r="L20" s="157">
        <f t="shared" si="0"/>
        <v>107739187</v>
      </c>
      <c r="M20" s="157">
        <f t="shared" si="1"/>
        <v>99208944</v>
      </c>
      <c r="N20" s="157">
        <f t="shared" si="2"/>
        <v>99140919</v>
      </c>
    </row>
    <row r="21" spans="1:14" ht="15" customHeight="1" x14ac:dyDescent="0.3">
      <c r="A21" s="5" t="s">
        <v>395</v>
      </c>
      <c r="B21" s="6" t="s">
        <v>232</v>
      </c>
      <c r="C21" s="155"/>
      <c r="D21" s="155"/>
      <c r="E21" s="155"/>
      <c r="F21" s="25"/>
      <c r="G21" s="25"/>
      <c r="H21" s="25"/>
      <c r="I21" s="25"/>
      <c r="J21" s="25"/>
      <c r="K21" s="25"/>
      <c r="L21" s="155">
        <f t="shared" si="0"/>
        <v>0</v>
      </c>
      <c r="M21" s="155">
        <f t="shared" si="1"/>
        <v>0</v>
      </c>
      <c r="N21" s="155">
        <f t="shared" si="2"/>
        <v>0</v>
      </c>
    </row>
    <row r="22" spans="1:14" ht="15" customHeight="1" x14ac:dyDescent="0.3">
      <c r="A22" s="5" t="s">
        <v>396</v>
      </c>
      <c r="B22" s="6" t="s">
        <v>233</v>
      </c>
      <c r="C22" s="155"/>
      <c r="D22" s="155"/>
      <c r="E22" s="155"/>
      <c r="F22" s="25"/>
      <c r="G22" s="25"/>
      <c r="H22" s="25"/>
      <c r="I22" s="25"/>
      <c r="J22" s="25"/>
      <c r="K22" s="25"/>
      <c r="L22" s="155">
        <f t="shared" si="0"/>
        <v>0</v>
      </c>
      <c r="M22" s="155">
        <f t="shared" si="1"/>
        <v>0</v>
      </c>
      <c r="N22" s="155">
        <f t="shared" si="2"/>
        <v>0</v>
      </c>
    </row>
    <row r="23" spans="1:14" ht="15" customHeight="1" x14ac:dyDescent="0.3">
      <c r="A23" s="7" t="s">
        <v>429</v>
      </c>
      <c r="B23" s="8" t="s">
        <v>234</v>
      </c>
      <c r="C23" s="155"/>
      <c r="D23" s="155"/>
      <c r="E23" s="155"/>
      <c r="F23" s="25"/>
      <c r="G23" s="25"/>
      <c r="H23" s="25"/>
      <c r="I23" s="25"/>
      <c r="J23" s="25"/>
      <c r="K23" s="25"/>
      <c r="L23" s="155">
        <f t="shared" si="0"/>
        <v>0</v>
      </c>
      <c r="M23" s="155">
        <f t="shared" si="1"/>
        <v>0</v>
      </c>
      <c r="N23" s="155">
        <f t="shared" si="2"/>
        <v>0</v>
      </c>
    </row>
    <row r="24" spans="1:14" ht="15" customHeight="1" x14ac:dyDescent="0.3">
      <c r="A24" s="5" t="s">
        <v>397</v>
      </c>
      <c r="B24" s="6" t="s">
        <v>235</v>
      </c>
      <c r="C24" s="155"/>
      <c r="D24" s="155"/>
      <c r="E24" s="155"/>
      <c r="F24" s="25"/>
      <c r="G24" s="25"/>
      <c r="H24" s="25"/>
      <c r="I24" s="25"/>
      <c r="J24" s="25"/>
      <c r="K24" s="25"/>
      <c r="L24" s="155">
        <f t="shared" si="0"/>
        <v>0</v>
      </c>
      <c r="M24" s="155">
        <f t="shared" si="1"/>
        <v>0</v>
      </c>
      <c r="N24" s="155">
        <f t="shared" si="2"/>
        <v>0</v>
      </c>
    </row>
    <row r="25" spans="1:14" ht="15" customHeight="1" x14ac:dyDescent="0.3">
      <c r="A25" s="5" t="s">
        <v>398</v>
      </c>
      <c r="B25" s="6" t="s">
        <v>236</v>
      </c>
      <c r="C25" s="155"/>
      <c r="D25" s="155"/>
      <c r="E25" s="155"/>
      <c r="F25" s="25"/>
      <c r="G25" s="25"/>
      <c r="H25" s="25"/>
      <c r="I25" s="25"/>
      <c r="J25" s="25"/>
      <c r="K25" s="25"/>
      <c r="L25" s="155">
        <f t="shared" si="0"/>
        <v>0</v>
      </c>
      <c r="M25" s="155">
        <f t="shared" si="1"/>
        <v>0</v>
      </c>
      <c r="N25" s="155">
        <f t="shared" si="2"/>
        <v>0</v>
      </c>
    </row>
    <row r="26" spans="1:14" ht="15" customHeight="1" x14ac:dyDescent="0.3">
      <c r="A26" s="5" t="s">
        <v>399</v>
      </c>
      <c r="B26" s="6" t="s">
        <v>237</v>
      </c>
      <c r="C26" s="155">
        <v>1200000</v>
      </c>
      <c r="D26" s="155">
        <v>1200000</v>
      </c>
      <c r="E26" s="155">
        <v>1108794</v>
      </c>
      <c r="F26" s="25"/>
      <c r="G26" s="25"/>
      <c r="H26" s="25"/>
      <c r="I26" s="25"/>
      <c r="J26" s="25"/>
      <c r="K26" s="25"/>
      <c r="L26" s="155">
        <f t="shared" si="0"/>
        <v>1200000</v>
      </c>
      <c r="M26" s="155">
        <f t="shared" si="1"/>
        <v>1200000</v>
      </c>
      <c r="N26" s="155">
        <f t="shared" si="2"/>
        <v>1108794</v>
      </c>
    </row>
    <row r="27" spans="1:14" ht="15" customHeight="1" x14ac:dyDescent="0.3">
      <c r="A27" s="5" t="s">
        <v>400</v>
      </c>
      <c r="B27" s="6" t="s">
        <v>238</v>
      </c>
      <c r="C27" s="155">
        <v>6000000</v>
      </c>
      <c r="D27" s="155">
        <v>12500000</v>
      </c>
      <c r="E27" s="155">
        <v>9247307</v>
      </c>
      <c r="F27" s="25"/>
      <c r="G27" s="25"/>
      <c r="H27" s="25"/>
      <c r="I27" s="25"/>
      <c r="J27" s="25"/>
      <c r="K27" s="25"/>
      <c r="L27" s="155">
        <f t="shared" si="0"/>
        <v>6000000</v>
      </c>
      <c r="M27" s="155">
        <f t="shared" si="1"/>
        <v>12500000</v>
      </c>
      <c r="N27" s="155">
        <f t="shared" si="2"/>
        <v>9247307</v>
      </c>
    </row>
    <row r="28" spans="1:14" ht="15" customHeight="1" x14ac:dyDescent="0.3">
      <c r="A28" s="5" t="s">
        <v>401</v>
      </c>
      <c r="B28" s="6" t="s">
        <v>241</v>
      </c>
      <c r="C28" s="155"/>
      <c r="D28" s="155"/>
      <c r="E28" s="155"/>
      <c r="F28" s="25"/>
      <c r="G28" s="25"/>
      <c r="H28" s="25"/>
      <c r="I28" s="25"/>
      <c r="J28" s="25"/>
      <c r="K28" s="25"/>
      <c r="L28" s="155">
        <f t="shared" si="0"/>
        <v>0</v>
      </c>
      <c r="M28" s="155">
        <f t="shared" si="1"/>
        <v>0</v>
      </c>
      <c r="N28" s="155">
        <f t="shared" si="2"/>
        <v>0</v>
      </c>
    </row>
    <row r="29" spans="1:14" ht="15" customHeight="1" x14ac:dyDescent="0.3">
      <c r="A29" s="5" t="s">
        <v>242</v>
      </c>
      <c r="B29" s="6" t="s">
        <v>243</v>
      </c>
      <c r="C29" s="155"/>
      <c r="D29" s="155"/>
      <c r="E29" s="155"/>
      <c r="F29" s="25"/>
      <c r="G29" s="25"/>
      <c r="H29" s="25"/>
      <c r="I29" s="25"/>
      <c r="J29" s="25"/>
      <c r="K29" s="25"/>
      <c r="L29" s="155">
        <f t="shared" si="0"/>
        <v>0</v>
      </c>
      <c r="M29" s="155">
        <f t="shared" si="1"/>
        <v>0</v>
      </c>
      <c r="N29" s="155">
        <f t="shared" si="2"/>
        <v>0</v>
      </c>
    </row>
    <row r="30" spans="1:14" ht="15" customHeight="1" x14ac:dyDescent="0.3">
      <c r="A30" s="5" t="s">
        <v>402</v>
      </c>
      <c r="B30" s="6" t="s">
        <v>244</v>
      </c>
      <c r="C30" s="155">
        <v>1200000</v>
      </c>
      <c r="D30" s="155"/>
      <c r="E30" s="155"/>
      <c r="F30" s="25"/>
      <c r="G30" s="25"/>
      <c r="H30" s="25"/>
      <c r="I30" s="25"/>
      <c r="J30" s="25"/>
      <c r="K30" s="25"/>
      <c r="L30" s="155">
        <f t="shared" si="0"/>
        <v>1200000</v>
      </c>
      <c r="M30" s="155">
        <f t="shared" si="1"/>
        <v>0</v>
      </c>
      <c r="N30" s="155">
        <f t="shared" si="2"/>
        <v>0</v>
      </c>
    </row>
    <row r="31" spans="1:14" ht="15" customHeight="1" x14ac:dyDescent="0.3">
      <c r="A31" s="5" t="s">
        <v>403</v>
      </c>
      <c r="B31" s="6" t="s">
        <v>249</v>
      </c>
      <c r="C31" s="155"/>
      <c r="D31" s="155"/>
      <c r="E31" s="155"/>
      <c r="F31" s="25"/>
      <c r="G31" s="25"/>
      <c r="H31" s="25"/>
      <c r="I31" s="25"/>
      <c r="J31" s="25"/>
      <c r="K31" s="25"/>
      <c r="L31" s="155">
        <f t="shared" si="0"/>
        <v>0</v>
      </c>
      <c r="M31" s="155">
        <f t="shared" si="1"/>
        <v>0</v>
      </c>
      <c r="N31" s="155">
        <f t="shared" si="2"/>
        <v>0</v>
      </c>
    </row>
    <row r="32" spans="1:14" ht="15" customHeight="1" x14ac:dyDescent="0.3">
      <c r="A32" s="7" t="s">
        <v>430</v>
      </c>
      <c r="B32" s="8" t="s">
        <v>252</v>
      </c>
      <c r="C32" s="156">
        <f>SUM(C27:C31)</f>
        <v>7200000</v>
      </c>
      <c r="D32" s="156">
        <f>SUM(D27:D31)</f>
        <v>12500000</v>
      </c>
      <c r="E32" s="156">
        <f>SUM(E27:E31)</f>
        <v>9247307</v>
      </c>
      <c r="F32" s="25"/>
      <c r="G32" s="25"/>
      <c r="H32" s="25"/>
      <c r="I32" s="25"/>
      <c r="J32" s="25"/>
      <c r="K32" s="25"/>
      <c r="L32" s="156">
        <f t="shared" si="0"/>
        <v>7200000</v>
      </c>
      <c r="M32" s="156">
        <f t="shared" si="1"/>
        <v>12500000</v>
      </c>
      <c r="N32" s="156">
        <f t="shared" si="2"/>
        <v>9247307</v>
      </c>
    </row>
    <row r="33" spans="1:14" ht="15" customHeight="1" x14ac:dyDescent="0.3">
      <c r="A33" s="5" t="s">
        <v>404</v>
      </c>
      <c r="B33" s="6" t="s">
        <v>253</v>
      </c>
      <c r="C33" s="155"/>
      <c r="D33" s="155">
        <v>84000</v>
      </c>
      <c r="E33" s="155">
        <v>77272</v>
      </c>
      <c r="F33" s="25"/>
      <c r="G33" s="25"/>
      <c r="H33" s="25"/>
      <c r="I33" s="25"/>
      <c r="J33" s="25"/>
      <c r="K33" s="25"/>
      <c r="L33" s="155">
        <f t="shared" si="0"/>
        <v>0</v>
      </c>
      <c r="M33" s="155">
        <f t="shared" si="1"/>
        <v>84000</v>
      </c>
      <c r="N33" s="155">
        <f t="shared" si="2"/>
        <v>77272</v>
      </c>
    </row>
    <row r="34" spans="1:14" ht="15" customHeight="1" x14ac:dyDescent="0.3">
      <c r="A34" s="35" t="s">
        <v>431</v>
      </c>
      <c r="B34" s="40" t="s">
        <v>254</v>
      </c>
      <c r="C34" s="157">
        <f>C23+C24+C25+C26+C32+C33</f>
        <v>8400000</v>
      </c>
      <c r="D34" s="157">
        <f>D23+D24+D25+D26+D32+D33</f>
        <v>13784000</v>
      </c>
      <c r="E34" s="157">
        <f>E23+E24+E25+E26+E32+E33</f>
        <v>10433373</v>
      </c>
      <c r="F34" s="25"/>
      <c r="G34" s="25"/>
      <c r="H34" s="25"/>
      <c r="I34" s="25"/>
      <c r="J34" s="25"/>
      <c r="K34" s="25"/>
      <c r="L34" s="157">
        <f t="shared" si="0"/>
        <v>8400000</v>
      </c>
      <c r="M34" s="157">
        <f t="shared" si="1"/>
        <v>13784000</v>
      </c>
      <c r="N34" s="157">
        <f t="shared" si="2"/>
        <v>10433373</v>
      </c>
    </row>
    <row r="35" spans="1:14" ht="15" customHeight="1" x14ac:dyDescent="0.3">
      <c r="A35" s="13" t="s">
        <v>255</v>
      </c>
      <c r="B35" s="6" t="s">
        <v>256</v>
      </c>
      <c r="C35" s="155"/>
      <c r="D35" s="155"/>
      <c r="E35" s="155"/>
      <c r="F35" s="25"/>
      <c r="G35" s="25"/>
      <c r="H35" s="25"/>
      <c r="I35" s="25"/>
      <c r="J35" s="25"/>
      <c r="K35" s="25"/>
      <c r="L35" s="155">
        <f t="shared" si="0"/>
        <v>0</v>
      </c>
      <c r="M35" s="155">
        <f t="shared" si="1"/>
        <v>0</v>
      </c>
      <c r="N35" s="155">
        <f t="shared" si="2"/>
        <v>0</v>
      </c>
    </row>
    <row r="36" spans="1:14" ht="15" customHeight="1" x14ac:dyDescent="0.3">
      <c r="A36" s="13" t="s">
        <v>405</v>
      </c>
      <c r="B36" s="6" t="s">
        <v>257</v>
      </c>
      <c r="C36" s="155">
        <v>15000</v>
      </c>
      <c r="D36" s="155">
        <v>415000</v>
      </c>
      <c r="E36" s="155">
        <v>412000</v>
      </c>
      <c r="F36" s="25"/>
      <c r="G36" s="25"/>
      <c r="H36" s="25"/>
      <c r="I36" s="25"/>
      <c r="J36" s="25"/>
      <c r="K36" s="25"/>
      <c r="L36" s="155">
        <f t="shared" si="0"/>
        <v>15000</v>
      </c>
      <c r="M36" s="155">
        <f t="shared" si="1"/>
        <v>415000</v>
      </c>
      <c r="N36" s="155">
        <f t="shared" si="2"/>
        <v>412000</v>
      </c>
    </row>
    <row r="37" spans="1:14" ht="15" customHeight="1" x14ac:dyDescent="0.3">
      <c r="A37" s="13" t="s">
        <v>406</v>
      </c>
      <c r="B37" s="6" t="s">
        <v>258</v>
      </c>
      <c r="C37" s="155"/>
      <c r="D37" s="155">
        <v>122000</v>
      </c>
      <c r="E37" s="155">
        <v>122204</v>
      </c>
      <c r="F37" s="25"/>
      <c r="G37" s="25"/>
      <c r="H37" s="25"/>
      <c r="I37" s="25"/>
      <c r="J37" s="25"/>
      <c r="K37" s="25"/>
      <c r="L37" s="155">
        <f t="shared" si="0"/>
        <v>0</v>
      </c>
      <c r="M37" s="155">
        <f t="shared" si="1"/>
        <v>122000</v>
      </c>
      <c r="N37" s="155">
        <f t="shared" si="2"/>
        <v>122204</v>
      </c>
    </row>
    <row r="38" spans="1:14" ht="15" customHeight="1" x14ac:dyDescent="0.3">
      <c r="A38" s="13" t="s">
        <v>407</v>
      </c>
      <c r="B38" s="6" t="s">
        <v>259</v>
      </c>
      <c r="C38" s="155">
        <v>150000</v>
      </c>
      <c r="D38" s="155">
        <v>2000</v>
      </c>
      <c r="E38" s="155">
        <v>2000</v>
      </c>
      <c r="F38" s="25"/>
      <c r="G38" s="25"/>
      <c r="H38" s="25"/>
      <c r="I38" s="25"/>
      <c r="J38" s="25"/>
      <c r="K38" s="25"/>
      <c r="L38" s="155">
        <f t="shared" si="0"/>
        <v>150000</v>
      </c>
      <c r="M38" s="155">
        <f t="shared" si="1"/>
        <v>2000</v>
      </c>
      <c r="N38" s="155">
        <f t="shared" si="2"/>
        <v>2000</v>
      </c>
    </row>
    <row r="39" spans="1:14" ht="15" customHeight="1" x14ac:dyDescent="0.3">
      <c r="A39" s="13" t="s">
        <v>260</v>
      </c>
      <c r="B39" s="6" t="s">
        <v>261</v>
      </c>
      <c r="C39" s="155"/>
      <c r="D39" s="155"/>
      <c r="E39" s="155"/>
      <c r="F39" s="25"/>
      <c r="G39" s="25"/>
      <c r="H39" s="25"/>
      <c r="I39" s="25"/>
      <c r="J39" s="25"/>
      <c r="K39" s="25"/>
      <c r="L39" s="155">
        <f t="shared" si="0"/>
        <v>0</v>
      </c>
      <c r="M39" s="155">
        <f t="shared" si="1"/>
        <v>0</v>
      </c>
      <c r="N39" s="155">
        <f t="shared" si="2"/>
        <v>0</v>
      </c>
    </row>
    <row r="40" spans="1:14" ht="15" customHeight="1" x14ac:dyDescent="0.3">
      <c r="A40" s="13" t="s">
        <v>262</v>
      </c>
      <c r="B40" s="6" t="s">
        <v>263</v>
      </c>
      <c r="C40" s="155"/>
      <c r="D40" s="155"/>
      <c r="E40" s="155"/>
      <c r="F40" s="25"/>
      <c r="G40" s="25"/>
      <c r="H40" s="25"/>
      <c r="I40" s="25"/>
      <c r="J40" s="25"/>
      <c r="K40" s="25"/>
      <c r="L40" s="155">
        <f t="shared" si="0"/>
        <v>0</v>
      </c>
      <c r="M40" s="155">
        <f t="shared" si="1"/>
        <v>0</v>
      </c>
      <c r="N40" s="155">
        <f t="shared" si="2"/>
        <v>0</v>
      </c>
    </row>
    <row r="41" spans="1:14" ht="15" customHeight="1" x14ac:dyDescent="0.3">
      <c r="A41" s="13" t="s">
        <v>264</v>
      </c>
      <c r="B41" s="6" t="s">
        <v>265</v>
      </c>
      <c r="C41" s="155"/>
      <c r="D41" s="155"/>
      <c r="E41" s="155"/>
      <c r="F41" s="25"/>
      <c r="G41" s="25"/>
      <c r="H41" s="25"/>
      <c r="I41" s="25"/>
      <c r="J41" s="25"/>
      <c r="K41" s="25"/>
      <c r="L41" s="155">
        <f t="shared" si="0"/>
        <v>0</v>
      </c>
      <c r="M41" s="155">
        <f t="shared" si="1"/>
        <v>0</v>
      </c>
      <c r="N41" s="155">
        <f t="shared" si="2"/>
        <v>0</v>
      </c>
    </row>
    <row r="42" spans="1:14" ht="15" customHeight="1" x14ac:dyDescent="0.3">
      <c r="A42" s="13" t="s">
        <v>408</v>
      </c>
      <c r="B42" s="6" t="s">
        <v>266</v>
      </c>
      <c r="C42" s="155">
        <v>100</v>
      </c>
      <c r="D42" s="155">
        <v>100</v>
      </c>
      <c r="E42" s="155">
        <v>18</v>
      </c>
      <c r="F42" s="25"/>
      <c r="G42" s="25"/>
      <c r="H42" s="25"/>
      <c r="I42" s="25"/>
      <c r="J42" s="25"/>
      <c r="K42" s="25"/>
      <c r="L42" s="155">
        <f t="shared" si="0"/>
        <v>100</v>
      </c>
      <c r="M42" s="155">
        <f t="shared" si="1"/>
        <v>100</v>
      </c>
      <c r="N42" s="155">
        <f t="shared" si="2"/>
        <v>18</v>
      </c>
    </row>
    <row r="43" spans="1:14" ht="15" customHeight="1" x14ac:dyDescent="0.3">
      <c r="A43" s="13" t="s">
        <v>409</v>
      </c>
      <c r="B43" s="6" t="s">
        <v>267</v>
      </c>
      <c r="C43" s="155"/>
      <c r="D43" s="155"/>
      <c r="E43" s="155"/>
      <c r="F43" s="25"/>
      <c r="G43" s="25"/>
      <c r="H43" s="25"/>
      <c r="I43" s="25"/>
      <c r="J43" s="25"/>
      <c r="K43" s="25"/>
      <c r="L43" s="155">
        <f t="shared" si="0"/>
        <v>0</v>
      </c>
      <c r="M43" s="155">
        <f t="shared" si="1"/>
        <v>0</v>
      </c>
      <c r="N43" s="155">
        <f t="shared" si="2"/>
        <v>0</v>
      </c>
    </row>
    <row r="44" spans="1:14" ht="15" customHeight="1" x14ac:dyDescent="0.3">
      <c r="A44" s="13" t="s">
        <v>410</v>
      </c>
      <c r="B44" s="6" t="s">
        <v>936</v>
      </c>
      <c r="C44" s="155">
        <v>2810</v>
      </c>
      <c r="D44" s="155">
        <v>5500</v>
      </c>
      <c r="E44" s="155">
        <v>5448</v>
      </c>
      <c r="F44" s="25"/>
      <c r="G44" s="25"/>
      <c r="H44" s="25"/>
      <c r="I44" s="25"/>
      <c r="J44" s="25"/>
      <c r="K44" s="25"/>
      <c r="L44" s="155">
        <f t="shared" si="0"/>
        <v>2810</v>
      </c>
      <c r="M44" s="155">
        <f t="shared" si="1"/>
        <v>5500</v>
      </c>
      <c r="N44" s="155">
        <f t="shared" si="2"/>
        <v>5448</v>
      </c>
    </row>
    <row r="45" spans="1:14" ht="15" customHeight="1" x14ac:dyDescent="0.3">
      <c r="A45" s="39" t="s">
        <v>432</v>
      </c>
      <c r="B45" s="40" t="s">
        <v>269</v>
      </c>
      <c r="C45" s="157">
        <f>SUM(C35:C44)</f>
        <v>167910</v>
      </c>
      <c r="D45" s="157">
        <f>SUM(D35:D44)</f>
        <v>544600</v>
      </c>
      <c r="E45" s="157">
        <f>SUM(E35:E44)</f>
        <v>541670</v>
      </c>
      <c r="F45" s="25"/>
      <c r="G45" s="25"/>
      <c r="H45" s="25"/>
      <c r="I45" s="25"/>
      <c r="J45" s="25"/>
      <c r="K45" s="25"/>
      <c r="L45" s="157">
        <f t="shared" si="0"/>
        <v>167910</v>
      </c>
      <c r="M45" s="157">
        <f t="shared" si="1"/>
        <v>544600</v>
      </c>
      <c r="N45" s="157">
        <f t="shared" si="2"/>
        <v>541670</v>
      </c>
    </row>
    <row r="46" spans="1:14" ht="15" customHeight="1" x14ac:dyDescent="0.3">
      <c r="A46" s="13" t="s">
        <v>278</v>
      </c>
      <c r="B46" s="6" t="s">
        <v>279</v>
      </c>
      <c r="C46" s="155"/>
      <c r="D46" s="155"/>
      <c r="E46" s="155"/>
      <c r="F46" s="25"/>
      <c r="G46" s="25"/>
      <c r="H46" s="25"/>
      <c r="I46" s="25"/>
      <c r="J46" s="25"/>
      <c r="K46" s="25"/>
      <c r="L46" s="155">
        <f t="shared" si="0"/>
        <v>0</v>
      </c>
      <c r="M46" s="155">
        <f t="shared" si="1"/>
        <v>0</v>
      </c>
      <c r="N46" s="155">
        <f t="shared" si="2"/>
        <v>0</v>
      </c>
    </row>
    <row r="47" spans="1:14" ht="15" customHeight="1" x14ac:dyDescent="0.3">
      <c r="A47" s="5" t="s">
        <v>565</v>
      </c>
      <c r="B47" s="6" t="s">
        <v>280</v>
      </c>
      <c r="C47" s="155"/>
      <c r="D47" s="155"/>
      <c r="E47" s="155"/>
      <c r="F47" s="25"/>
      <c r="G47" s="25"/>
      <c r="H47" s="25"/>
      <c r="I47" s="25"/>
      <c r="J47" s="25"/>
      <c r="K47" s="25"/>
      <c r="L47" s="155"/>
      <c r="M47" s="155"/>
      <c r="N47" s="155"/>
    </row>
    <row r="48" spans="1:14" ht="15" customHeight="1" x14ac:dyDescent="0.3">
      <c r="A48" s="5" t="s">
        <v>566</v>
      </c>
      <c r="B48" s="6" t="s">
        <v>281</v>
      </c>
      <c r="C48" s="155"/>
      <c r="D48" s="155"/>
      <c r="E48" s="155"/>
      <c r="F48" s="25"/>
      <c r="G48" s="25"/>
      <c r="H48" s="25"/>
      <c r="I48" s="25"/>
      <c r="J48" s="25"/>
      <c r="K48" s="25"/>
      <c r="L48" s="155"/>
      <c r="M48" s="155"/>
      <c r="N48" s="155"/>
    </row>
    <row r="49" spans="1:14" ht="15" customHeight="1" x14ac:dyDescent="0.3">
      <c r="A49" s="5" t="s">
        <v>414</v>
      </c>
      <c r="B49" s="6" t="s">
        <v>567</v>
      </c>
      <c r="C49" s="155"/>
      <c r="D49" s="155"/>
      <c r="E49" s="155">
        <v>50000</v>
      </c>
      <c r="F49" s="25"/>
      <c r="G49" s="25"/>
      <c r="H49" s="25"/>
      <c r="I49" s="25"/>
      <c r="J49" s="25"/>
      <c r="K49" s="25"/>
      <c r="L49" s="155">
        <f t="shared" si="0"/>
        <v>0</v>
      </c>
      <c r="M49" s="155">
        <f t="shared" si="1"/>
        <v>0</v>
      </c>
      <c r="N49" s="155">
        <f t="shared" si="2"/>
        <v>50000</v>
      </c>
    </row>
    <row r="50" spans="1:14" ht="15" customHeight="1" x14ac:dyDescent="0.3">
      <c r="A50" s="13" t="s">
        <v>415</v>
      </c>
      <c r="B50" s="6" t="s">
        <v>568</v>
      </c>
      <c r="C50" s="155"/>
      <c r="D50" s="155"/>
      <c r="E50" s="155"/>
      <c r="F50" s="25"/>
      <c r="G50" s="25"/>
      <c r="H50" s="25"/>
      <c r="I50" s="25"/>
      <c r="J50" s="25"/>
      <c r="K50" s="25"/>
      <c r="L50" s="155">
        <f t="shared" si="0"/>
        <v>0</v>
      </c>
      <c r="M50" s="155">
        <f t="shared" si="1"/>
        <v>0</v>
      </c>
      <c r="N50" s="155">
        <f t="shared" si="2"/>
        <v>0</v>
      </c>
    </row>
    <row r="51" spans="1:14" ht="15" customHeight="1" x14ac:dyDescent="0.3">
      <c r="A51" s="35" t="s">
        <v>434</v>
      </c>
      <c r="B51" s="40" t="s">
        <v>282</v>
      </c>
      <c r="C51" s="157">
        <f>SUM(C46:C50)</f>
        <v>0</v>
      </c>
      <c r="D51" s="157">
        <f>SUM(D46:D50)</f>
        <v>0</v>
      </c>
      <c r="E51" s="157">
        <f>SUM(E46:E50)</f>
        <v>50000</v>
      </c>
      <c r="F51" s="25"/>
      <c r="G51" s="25"/>
      <c r="H51" s="25"/>
      <c r="I51" s="25"/>
      <c r="J51" s="25"/>
      <c r="K51" s="25"/>
      <c r="L51" s="157">
        <f t="shared" si="0"/>
        <v>0</v>
      </c>
      <c r="M51" s="157">
        <f t="shared" si="1"/>
        <v>0</v>
      </c>
      <c r="N51" s="157">
        <f t="shared" si="2"/>
        <v>50000</v>
      </c>
    </row>
    <row r="52" spans="1:14" ht="15" customHeight="1" x14ac:dyDescent="0.3">
      <c r="A52" s="81" t="s">
        <v>494</v>
      </c>
      <c r="B52" s="82"/>
      <c r="C52" s="197">
        <f>C20+C34+C45+C51</f>
        <v>116307097</v>
      </c>
      <c r="D52" s="197">
        <f>D20+D34+D45+D51</f>
        <v>113537544</v>
      </c>
      <c r="E52" s="197">
        <f>E20+E34+E45+E51</f>
        <v>110165962</v>
      </c>
      <c r="F52" s="83"/>
      <c r="G52" s="83"/>
      <c r="H52" s="83"/>
      <c r="I52" s="83"/>
      <c r="J52" s="83"/>
      <c r="K52" s="83"/>
      <c r="L52" s="197">
        <f t="shared" si="0"/>
        <v>116307097</v>
      </c>
      <c r="M52" s="197">
        <f t="shared" si="1"/>
        <v>113537544</v>
      </c>
      <c r="N52" s="197">
        <f t="shared" si="2"/>
        <v>110165962</v>
      </c>
    </row>
    <row r="53" spans="1:14" ht="15" customHeight="1" x14ac:dyDescent="0.3">
      <c r="A53" s="5" t="s">
        <v>224</v>
      </c>
      <c r="B53" s="6" t="s">
        <v>225</v>
      </c>
      <c r="C53" s="155"/>
      <c r="D53" s="155"/>
      <c r="E53" s="155"/>
      <c r="F53" s="25"/>
      <c r="G53" s="25"/>
      <c r="H53" s="25"/>
      <c r="I53" s="25"/>
      <c r="J53" s="25"/>
      <c r="K53" s="25"/>
      <c r="L53" s="155">
        <f t="shared" si="0"/>
        <v>0</v>
      </c>
      <c r="M53" s="155">
        <f t="shared" si="1"/>
        <v>0</v>
      </c>
      <c r="N53" s="155">
        <f t="shared" si="2"/>
        <v>0</v>
      </c>
    </row>
    <row r="54" spans="1:14" ht="15" customHeight="1" x14ac:dyDescent="0.3">
      <c r="A54" s="5" t="s">
        <v>226</v>
      </c>
      <c r="B54" s="6" t="s">
        <v>227</v>
      </c>
      <c r="C54" s="155"/>
      <c r="D54" s="155"/>
      <c r="E54" s="155"/>
      <c r="F54" s="25"/>
      <c r="G54" s="25"/>
      <c r="H54" s="25"/>
      <c r="I54" s="25"/>
      <c r="J54" s="25"/>
      <c r="K54" s="25"/>
      <c r="L54" s="155">
        <f t="shared" si="0"/>
        <v>0</v>
      </c>
      <c r="M54" s="155">
        <f t="shared" si="1"/>
        <v>0</v>
      </c>
      <c r="N54" s="155">
        <f t="shared" si="2"/>
        <v>0</v>
      </c>
    </row>
    <row r="55" spans="1:14" ht="15" customHeight="1" x14ac:dyDescent="0.3">
      <c r="A55" s="5" t="s">
        <v>392</v>
      </c>
      <c r="B55" s="6" t="s">
        <v>228</v>
      </c>
      <c r="C55" s="155"/>
      <c r="D55" s="155"/>
      <c r="E55" s="155"/>
      <c r="F55" s="25"/>
      <c r="G55" s="25"/>
      <c r="H55" s="25"/>
      <c r="I55" s="25"/>
      <c r="J55" s="25"/>
      <c r="K55" s="25"/>
      <c r="L55" s="155">
        <f t="shared" si="0"/>
        <v>0</v>
      </c>
      <c r="M55" s="155">
        <f t="shared" si="1"/>
        <v>0</v>
      </c>
      <c r="N55" s="155">
        <f t="shared" si="2"/>
        <v>0</v>
      </c>
    </row>
    <row r="56" spans="1:14" ht="15" customHeight="1" x14ac:dyDescent="0.3">
      <c r="A56" s="5" t="s">
        <v>393</v>
      </c>
      <c r="B56" s="6" t="s">
        <v>229</v>
      </c>
      <c r="C56" s="155"/>
      <c r="D56" s="155"/>
      <c r="E56" s="155"/>
      <c r="F56" s="25"/>
      <c r="G56" s="25"/>
      <c r="H56" s="25"/>
      <c r="I56" s="25"/>
      <c r="J56" s="25"/>
      <c r="K56" s="25"/>
      <c r="L56" s="155">
        <f t="shared" si="0"/>
        <v>0</v>
      </c>
      <c r="M56" s="155">
        <f t="shared" si="1"/>
        <v>0</v>
      </c>
      <c r="N56" s="155">
        <f t="shared" si="2"/>
        <v>0</v>
      </c>
    </row>
    <row r="57" spans="1:14" ht="15" customHeight="1" x14ac:dyDescent="0.3">
      <c r="A57" s="5" t="s">
        <v>394</v>
      </c>
      <c r="B57" s="6" t="s">
        <v>230</v>
      </c>
      <c r="C57" s="155">
        <v>179047750</v>
      </c>
      <c r="D57" s="155">
        <v>176829000</v>
      </c>
      <c r="E57" s="155">
        <v>176829000</v>
      </c>
      <c r="F57" s="25"/>
      <c r="G57" s="25"/>
      <c r="H57" s="25"/>
      <c r="I57" s="25"/>
      <c r="J57" s="25"/>
      <c r="K57" s="25"/>
      <c r="L57" s="155">
        <f t="shared" si="0"/>
        <v>179047750</v>
      </c>
      <c r="M57" s="155">
        <f t="shared" si="1"/>
        <v>176829000</v>
      </c>
      <c r="N57" s="155">
        <f t="shared" si="2"/>
        <v>176829000</v>
      </c>
    </row>
    <row r="58" spans="1:14" ht="15" customHeight="1" x14ac:dyDescent="0.3">
      <c r="A58" s="35" t="s">
        <v>428</v>
      </c>
      <c r="B58" s="40" t="s">
        <v>231</v>
      </c>
      <c r="C58" s="179">
        <f>SUM(C53:C57)</f>
        <v>179047750</v>
      </c>
      <c r="D58" s="179">
        <f>SUM(D53:D57)</f>
        <v>176829000</v>
      </c>
      <c r="E58" s="179">
        <f>SUM(E53:E57)</f>
        <v>176829000</v>
      </c>
      <c r="F58" s="25"/>
      <c r="G58" s="25"/>
      <c r="H58" s="25"/>
      <c r="I58" s="25"/>
      <c r="J58" s="25"/>
      <c r="K58" s="25"/>
      <c r="L58" s="155">
        <f t="shared" si="0"/>
        <v>179047750</v>
      </c>
      <c r="M58" s="155">
        <f t="shared" si="1"/>
        <v>176829000</v>
      </c>
      <c r="N58" s="155">
        <f t="shared" si="2"/>
        <v>176829000</v>
      </c>
    </row>
    <row r="59" spans="1:14" ht="15" customHeight="1" x14ac:dyDescent="0.3">
      <c r="A59" s="13" t="s">
        <v>411</v>
      </c>
      <c r="B59" s="6" t="s">
        <v>270</v>
      </c>
      <c r="C59" s="155"/>
      <c r="D59" s="155"/>
      <c r="E59" s="155"/>
      <c r="F59" s="25"/>
      <c r="G59" s="25"/>
      <c r="H59" s="25"/>
      <c r="I59" s="25"/>
      <c r="J59" s="25"/>
      <c r="K59" s="25"/>
      <c r="L59" s="155">
        <f t="shared" si="0"/>
        <v>0</v>
      </c>
      <c r="M59" s="155">
        <f t="shared" si="1"/>
        <v>0</v>
      </c>
      <c r="N59" s="155">
        <f t="shared" si="2"/>
        <v>0</v>
      </c>
    </row>
    <row r="60" spans="1:14" ht="15" customHeight="1" x14ac:dyDescent="0.3">
      <c r="A60" s="13" t="s">
        <v>412</v>
      </c>
      <c r="B60" s="6" t="s">
        <v>271</v>
      </c>
      <c r="C60" s="155"/>
      <c r="D60" s="155"/>
      <c r="E60" s="155"/>
      <c r="F60" s="25"/>
      <c r="G60" s="25"/>
      <c r="H60" s="25"/>
      <c r="I60" s="25"/>
      <c r="J60" s="25"/>
      <c r="K60" s="25"/>
      <c r="L60" s="155">
        <f t="shared" si="0"/>
        <v>0</v>
      </c>
      <c r="M60" s="155">
        <f t="shared" si="1"/>
        <v>0</v>
      </c>
      <c r="N60" s="155">
        <f t="shared" si="2"/>
        <v>0</v>
      </c>
    </row>
    <row r="61" spans="1:14" ht="15" customHeight="1" x14ac:dyDescent="0.3">
      <c r="A61" s="13" t="s">
        <v>272</v>
      </c>
      <c r="B61" s="6" t="s">
        <v>273</v>
      </c>
      <c r="C61" s="155"/>
      <c r="D61" s="155"/>
      <c r="E61" s="155"/>
      <c r="F61" s="25"/>
      <c r="G61" s="25"/>
      <c r="H61" s="25"/>
      <c r="I61" s="25"/>
      <c r="J61" s="25"/>
      <c r="K61" s="25"/>
      <c r="L61" s="155">
        <f t="shared" si="0"/>
        <v>0</v>
      </c>
      <c r="M61" s="155">
        <f t="shared" si="1"/>
        <v>0</v>
      </c>
      <c r="N61" s="155">
        <f t="shared" si="2"/>
        <v>0</v>
      </c>
    </row>
    <row r="62" spans="1:14" ht="15" customHeight="1" x14ac:dyDescent="0.3">
      <c r="A62" s="13" t="s">
        <v>413</v>
      </c>
      <c r="B62" s="6" t="s">
        <v>274</v>
      </c>
      <c r="C62" s="155"/>
      <c r="D62" s="155"/>
      <c r="E62" s="155"/>
      <c r="F62" s="25"/>
      <c r="G62" s="25"/>
      <c r="H62" s="25"/>
      <c r="I62" s="25"/>
      <c r="J62" s="25"/>
      <c r="K62" s="25"/>
      <c r="L62" s="155">
        <f t="shared" si="0"/>
        <v>0</v>
      </c>
      <c r="M62" s="155">
        <f t="shared" si="1"/>
        <v>0</v>
      </c>
      <c r="N62" s="155">
        <f t="shared" si="2"/>
        <v>0</v>
      </c>
    </row>
    <row r="63" spans="1:14" ht="15" customHeight="1" x14ac:dyDescent="0.3">
      <c r="A63" s="13" t="s">
        <v>275</v>
      </c>
      <c r="B63" s="6" t="s">
        <v>276</v>
      </c>
      <c r="C63" s="155"/>
      <c r="D63" s="155"/>
      <c r="E63" s="155"/>
      <c r="F63" s="25"/>
      <c r="G63" s="25"/>
      <c r="H63" s="25"/>
      <c r="I63" s="25"/>
      <c r="J63" s="25"/>
      <c r="K63" s="25"/>
      <c r="L63" s="155">
        <f t="shared" si="0"/>
        <v>0</v>
      </c>
      <c r="M63" s="155">
        <f t="shared" si="1"/>
        <v>0</v>
      </c>
      <c r="N63" s="155">
        <f t="shared" si="2"/>
        <v>0</v>
      </c>
    </row>
    <row r="64" spans="1:14" ht="15" customHeight="1" x14ac:dyDescent="0.3">
      <c r="A64" s="35" t="s">
        <v>433</v>
      </c>
      <c r="B64" s="40" t="s">
        <v>277</v>
      </c>
      <c r="C64" s="155"/>
      <c r="D64" s="179">
        <f>SUM(D59:D63)</f>
        <v>0</v>
      </c>
      <c r="E64" s="179">
        <f>SUM(E59:E63)</f>
        <v>0</v>
      </c>
      <c r="F64" s="25"/>
      <c r="G64" s="25"/>
      <c r="H64" s="25"/>
      <c r="I64" s="25"/>
      <c r="J64" s="25"/>
      <c r="K64" s="25"/>
      <c r="L64" s="155">
        <f t="shared" si="0"/>
        <v>0</v>
      </c>
      <c r="M64" s="155">
        <f t="shared" si="1"/>
        <v>0</v>
      </c>
      <c r="N64" s="155">
        <f t="shared" si="2"/>
        <v>0</v>
      </c>
    </row>
    <row r="65" spans="1:14" ht="15" customHeight="1" x14ac:dyDescent="0.3">
      <c r="A65" s="13" t="s">
        <v>283</v>
      </c>
      <c r="B65" s="6" t="s">
        <v>284</v>
      </c>
      <c r="C65" s="155"/>
      <c r="D65" s="155"/>
      <c r="E65" s="155"/>
      <c r="F65" s="25"/>
      <c r="G65" s="25"/>
      <c r="H65" s="25"/>
      <c r="I65" s="25"/>
      <c r="J65" s="25"/>
      <c r="K65" s="25"/>
      <c r="L65" s="155">
        <f t="shared" si="0"/>
        <v>0</v>
      </c>
      <c r="M65" s="155">
        <f t="shared" si="1"/>
        <v>0</v>
      </c>
      <c r="N65" s="155">
        <f t="shared" si="2"/>
        <v>0</v>
      </c>
    </row>
    <row r="66" spans="1:14" ht="15" customHeight="1" x14ac:dyDescent="0.3">
      <c r="A66" s="5" t="s">
        <v>416</v>
      </c>
      <c r="B66" s="6" t="s">
        <v>285</v>
      </c>
      <c r="C66" s="155"/>
      <c r="D66" s="155"/>
      <c r="E66" s="155"/>
      <c r="F66" s="25"/>
      <c r="G66" s="25"/>
      <c r="H66" s="25"/>
      <c r="I66" s="25"/>
      <c r="J66" s="25"/>
      <c r="K66" s="25"/>
      <c r="L66" s="155">
        <f t="shared" si="0"/>
        <v>0</v>
      </c>
      <c r="M66" s="155">
        <f t="shared" si="1"/>
        <v>0</v>
      </c>
      <c r="N66" s="155">
        <f t="shared" si="2"/>
        <v>0</v>
      </c>
    </row>
    <row r="67" spans="1:14" ht="15" customHeight="1" x14ac:dyDescent="0.3">
      <c r="A67" s="13" t="s">
        <v>417</v>
      </c>
      <c r="B67" s="6" t="s">
        <v>286</v>
      </c>
      <c r="C67" s="155"/>
      <c r="D67" s="155"/>
      <c r="E67" s="155"/>
      <c r="F67" s="25"/>
      <c r="G67" s="25"/>
      <c r="H67" s="25"/>
      <c r="I67" s="25"/>
      <c r="J67" s="25"/>
      <c r="K67" s="25"/>
      <c r="L67" s="155">
        <f t="shared" si="0"/>
        <v>0</v>
      </c>
      <c r="M67" s="155">
        <f t="shared" si="1"/>
        <v>0</v>
      </c>
      <c r="N67" s="155">
        <f t="shared" si="2"/>
        <v>0</v>
      </c>
    </row>
    <row r="68" spans="1:14" ht="15" customHeight="1" x14ac:dyDescent="0.3">
      <c r="A68" s="35" t="s">
        <v>436</v>
      </c>
      <c r="B68" s="40" t="s">
        <v>287</v>
      </c>
      <c r="C68" s="155"/>
      <c r="D68" s="155">
        <f>SUM(D65:D67)</f>
        <v>0</v>
      </c>
      <c r="E68" s="155">
        <f>SUM(E65:E67)</f>
        <v>0</v>
      </c>
      <c r="F68" s="25"/>
      <c r="G68" s="25"/>
      <c r="H68" s="25"/>
      <c r="I68" s="25"/>
      <c r="J68" s="25"/>
      <c r="K68" s="25"/>
      <c r="L68" s="155">
        <f t="shared" si="0"/>
        <v>0</v>
      </c>
      <c r="M68" s="155">
        <f t="shared" si="1"/>
        <v>0</v>
      </c>
      <c r="N68" s="155">
        <f t="shared" si="2"/>
        <v>0</v>
      </c>
    </row>
    <row r="69" spans="1:14" ht="15" customHeight="1" x14ac:dyDescent="0.3">
      <c r="A69" s="81" t="s">
        <v>493</v>
      </c>
      <c r="B69" s="82"/>
      <c r="C69" s="159">
        <f>C58+C64+C68</f>
        <v>179047750</v>
      </c>
      <c r="D69" s="159">
        <f>D58+D64+D68</f>
        <v>176829000</v>
      </c>
      <c r="E69" s="159">
        <f>E58+E64+E68</f>
        <v>176829000</v>
      </c>
      <c r="F69" s="83"/>
      <c r="G69" s="83"/>
      <c r="H69" s="83"/>
      <c r="I69" s="83"/>
      <c r="J69" s="83"/>
      <c r="K69" s="83"/>
      <c r="L69" s="159">
        <f t="shared" si="0"/>
        <v>179047750</v>
      </c>
      <c r="M69" s="159">
        <f t="shared" si="1"/>
        <v>176829000</v>
      </c>
      <c r="N69" s="159">
        <f t="shared" si="2"/>
        <v>176829000</v>
      </c>
    </row>
    <row r="70" spans="1:14" ht="15.6" x14ac:dyDescent="0.3">
      <c r="A70" s="70" t="s">
        <v>435</v>
      </c>
      <c r="B70" s="64" t="s">
        <v>288</v>
      </c>
      <c r="C70" s="198">
        <f>C52+C69</f>
        <v>295354847</v>
      </c>
      <c r="D70" s="198">
        <f>D52+D69</f>
        <v>290366544</v>
      </c>
      <c r="E70" s="198">
        <f>E52+E69</f>
        <v>286994962</v>
      </c>
      <c r="F70" s="71"/>
      <c r="G70" s="71"/>
      <c r="H70" s="71"/>
      <c r="I70" s="71"/>
      <c r="J70" s="71"/>
      <c r="K70" s="71"/>
      <c r="L70" s="160">
        <f t="shared" si="0"/>
        <v>295354847</v>
      </c>
      <c r="M70" s="160">
        <f t="shared" si="1"/>
        <v>290366544</v>
      </c>
      <c r="N70" s="160">
        <f t="shared" si="2"/>
        <v>286994962</v>
      </c>
    </row>
    <row r="71" spans="1:14" ht="15.6" x14ac:dyDescent="0.3">
      <c r="A71" s="72" t="s">
        <v>547</v>
      </c>
      <c r="B71" s="73"/>
      <c r="C71" s="161">
        <f>C52-'1_kiadások önk'!C75</f>
        <v>-20802185</v>
      </c>
      <c r="D71" s="161">
        <f>D52-'1_kiadások önk'!D75</f>
        <v>-50137228</v>
      </c>
      <c r="E71" s="161">
        <f>E52-'1_kiadások önk'!E75</f>
        <v>26607683</v>
      </c>
      <c r="F71" s="74"/>
      <c r="G71" s="74"/>
      <c r="H71" s="74"/>
      <c r="I71" s="74"/>
      <c r="J71" s="74"/>
      <c r="K71" s="74"/>
      <c r="L71" s="161">
        <f t="shared" si="0"/>
        <v>-20802185</v>
      </c>
      <c r="M71" s="161">
        <f t="shared" si="1"/>
        <v>-50137228</v>
      </c>
      <c r="N71" s="161">
        <f t="shared" si="2"/>
        <v>26607683</v>
      </c>
    </row>
    <row r="72" spans="1:14" ht="15.6" x14ac:dyDescent="0.3">
      <c r="A72" s="72" t="s">
        <v>548</v>
      </c>
      <c r="B72" s="73"/>
      <c r="C72" s="161">
        <f>C69-'1_kiadások önk'!C98</f>
        <v>10857182</v>
      </c>
      <c r="D72" s="161">
        <f>D69-'1_kiadások önk'!D98</f>
        <v>39651432</v>
      </c>
      <c r="E72" s="161">
        <f>E69-'1_kiadások önk'!E98</f>
        <v>39750544</v>
      </c>
      <c r="F72" s="74"/>
      <c r="G72" s="74"/>
      <c r="H72" s="74"/>
      <c r="I72" s="74"/>
      <c r="J72" s="74"/>
      <c r="K72" s="74"/>
      <c r="L72" s="161">
        <f t="shared" si="0"/>
        <v>10857182</v>
      </c>
      <c r="M72" s="161">
        <f t="shared" si="1"/>
        <v>39651432</v>
      </c>
      <c r="N72" s="161">
        <f t="shared" si="2"/>
        <v>39750544</v>
      </c>
    </row>
    <row r="73" spans="1:14" x14ac:dyDescent="0.3">
      <c r="A73" s="33" t="s">
        <v>418</v>
      </c>
      <c r="B73" s="5" t="s">
        <v>289</v>
      </c>
      <c r="C73" s="155"/>
      <c r="D73" s="155"/>
      <c r="E73" s="155"/>
      <c r="F73" s="25"/>
      <c r="G73" s="25"/>
      <c r="H73" s="25"/>
      <c r="I73" s="25"/>
      <c r="J73" s="25"/>
      <c r="K73" s="25"/>
      <c r="L73" s="155">
        <f t="shared" si="0"/>
        <v>0</v>
      </c>
      <c r="M73" s="155">
        <f t="shared" si="1"/>
        <v>0</v>
      </c>
      <c r="N73" s="155">
        <f t="shared" si="2"/>
        <v>0</v>
      </c>
    </row>
    <row r="74" spans="1:14" x14ac:dyDescent="0.3">
      <c r="A74" s="13" t="s">
        <v>290</v>
      </c>
      <c r="B74" s="5" t="s">
        <v>291</v>
      </c>
      <c r="C74" s="155"/>
      <c r="D74" s="155"/>
      <c r="E74" s="155"/>
      <c r="F74" s="25"/>
      <c r="G74" s="25"/>
      <c r="H74" s="25"/>
      <c r="I74" s="25"/>
      <c r="J74" s="25"/>
      <c r="K74" s="25"/>
      <c r="L74" s="155">
        <f t="shared" si="0"/>
        <v>0</v>
      </c>
      <c r="M74" s="155">
        <f t="shared" si="1"/>
        <v>0</v>
      </c>
      <c r="N74" s="155">
        <f t="shared" si="2"/>
        <v>0</v>
      </c>
    </row>
    <row r="75" spans="1:14" x14ac:dyDescent="0.3">
      <c r="A75" s="33" t="s">
        <v>419</v>
      </c>
      <c r="B75" s="5" t="s">
        <v>292</v>
      </c>
      <c r="C75" s="155"/>
      <c r="D75" s="155"/>
      <c r="E75" s="155"/>
      <c r="F75" s="25"/>
      <c r="G75" s="25"/>
      <c r="H75" s="25"/>
      <c r="I75" s="25"/>
      <c r="J75" s="25"/>
      <c r="K75" s="25"/>
      <c r="L75" s="155">
        <f t="shared" ref="L75:L100" si="3">C75</f>
        <v>0</v>
      </c>
      <c r="M75" s="155">
        <f t="shared" ref="M75:M100" si="4">D75</f>
        <v>0</v>
      </c>
      <c r="N75" s="155">
        <f t="shared" ref="N75:N100" si="5">E75</f>
        <v>0</v>
      </c>
    </row>
    <row r="76" spans="1:14" x14ac:dyDescent="0.3">
      <c r="A76" s="15" t="s">
        <v>437</v>
      </c>
      <c r="B76" s="7" t="s">
        <v>293</v>
      </c>
      <c r="C76" s="155"/>
      <c r="D76" s="155"/>
      <c r="E76" s="155"/>
      <c r="F76" s="25"/>
      <c r="G76" s="25"/>
      <c r="H76" s="25"/>
      <c r="I76" s="25"/>
      <c r="J76" s="25"/>
      <c r="K76" s="25"/>
      <c r="L76" s="155">
        <f t="shared" si="3"/>
        <v>0</v>
      </c>
      <c r="M76" s="155">
        <f t="shared" si="4"/>
        <v>0</v>
      </c>
      <c r="N76" s="155">
        <f t="shared" si="5"/>
        <v>0</v>
      </c>
    </row>
    <row r="77" spans="1:14" x14ac:dyDescent="0.3">
      <c r="A77" s="13" t="s">
        <v>420</v>
      </c>
      <c r="B77" s="5" t="s">
        <v>294</v>
      </c>
      <c r="C77" s="155"/>
      <c r="D77" s="155"/>
      <c r="E77" s="155"/>
      <c r="F77" s="25"/>
      <c r="G77" s="25"/>
      <c r="H77" s="25"/>
      <c r="I77" s="25"/>
      <c r="J77" s="25"/>
      <c r="K77" s="25"/>
      <c r="L77" s="155">
        <f t="shared" si="3"/>
        <v>0</v>
      </c>
      <c r="M77" s="155">
        <f t="shared" si="4"/>
        <v>0</v>
      </c>
      <c r="N77" s="155">
        <f t="shared" si="5"/>
        <v>0</v>
      </c>
    </row>
    <row r="78" spans="1:14" x14ac:dyDescent="0.3">
      <c r="A78" s="33" t="s">
        <v>295</v>
      </c>
      <c r="B78" s="5" t="s">
        <v>296</v>
      </c>
      <c r="C78" s="155"/>
      <c r="D78" s="155"/>
      <c r="E78" s="155"/>
      <c r="F78" s="25"/>
      <c r="G78" s="25"/>
      <c r="H78" s="25"/>
      <c r="I78" s="25"/>
      <c r="J78" s="25"/>
      <c r="K78" s="25"/>
      <c r="L78" s="155">
        <f t="shared" si="3"/>
        <v>0</v>
      </c>
      <c r="M78" s="155">
        <f t="shared" si="4"/>
        <v>0</v>
      </c>
      <c r="N78" s="155">
        <f t="shared" si="5"/>
        <v>0</v>
      </c>
    </row>
    <row r="79" spans="1:14" x14ac:dyDescent="0.3">
      <c r="A79" s="13" t="s">
        <v>421</v>
      </c>
      <c r="B79" s="5" t="s">
        <v>297</v>
      </c>
      <c r="C79" s="155"/>
      <c r="D79" s="155"/>
      <c r="E79" s="155"/>
      <c r="F79" s="25"/>
      <c r="G79" s="25"/>
      <c r="H79" s="25"/>
      <c r="I79" s="25"/>
      <c r="J79" s="25"/>
      <c r="K79" s="25"/>
      <c r="L79" s="155">
        <f t="shared" si="3"/>
        <v>0</v>
      </c>
      <c r="M79" s="155">
        <f t="shared" si="4"/>
        <v>0</v>
      </c>
      <c r="N79" s="155">
        <f t="shared" si="5"/>
        <v>0</v>
      </c>
    </row>
    <row r="80" spans="1:14" x14ac:dyDescent="0.3">
      <c r="A80" s="33" t="s">
        <v>298</v>
      </c>
      <c r="B80" s="5" t="s">
        <v>299</v>
      </c>
      <c r="C80" s="155"/>
      <c r="D80" s="155"/>
      <c r="E80" s="155"/>
      <c r="F80" s="25"/>
      <c r="G80" s="25"/>
      <c r="H80" s="25"/>
      <c r="I80" s="25"/>
      <c r="J80" s="25"/>
      <c r="K80" s="25"/>
      <c r="L80" s="155">
        <f t="shared" si="3"/>
        <v>0</v>
      </c>
      <c r="M80" s="155">
        <f t="shared" si="4"/>
        <v>0</v>
      </c>
      <c r="N80" s="155">
        <f t="shared" si="5"/>
        <v>0</v>
      </c>
    </row>
    <row r="81" spans="1:14" x14ac:dyDescent="0.3">
      <c r="A81" s="14" t="s">
        <v>438</v>
      </c>
      <c r="B81" s="7" t="s">
        <v>300</v>
      </c>
      <c r="C81" s="155"/>
      <c r="D81" s="155"/>
      <c r="E81" s="155"/>
      <c r="F81" s="25"/>
      <c r="G81" s="25"/>
      <c r="H81" s="25"/>
      <c r="I81" s="25"/>
      <c r="J81" s="25"/>
      <c r="K81" s="25"/>
      <c r="L81" s="155">
        <f t="shared" si="3"/>
        <v>0</v>
      </c>
      <c r="M81" s="155">
        <f t="shared" si="4"/>
        <v>0</v>
      </c>
      <c r="N81" s="155">
        <f t="shared" si="5"/>
        <v>0</v>
      </c>
    </row>
    <row r="82" spans="1:14" x14ac:dyDescent="0.3">
      <c r="A82" s="5" t="s">
        <v>545</v>
      </c>
      <c r="B82" s="5" t="s">
        <v>301</v>
      </c>
      <c r="C82" s="155">
        <v>26985153</v>
      </c>
      <c r="D82" s="155">
        <v>26577883</v>
      </c>
      <c r="E82" s="155">
        <v>26577883</v>
      </c>
      <c r="F82" s="25"/>
      <c r="G82" s="25"/>
      <c r="H82" s="25"/>
      <c r="I82" s="25"/>
      <c r="J82" s="25"/>
      <c r="K82" s="25"/>
      <c r="L82" s="155">
        <f t="shared" si="3"/>
        <v>26985153</v>
      </c>
      <c r="M82" s="155">
        <f t="shared" si="4"/>
        <v>26577883</v>
      </c>
      <c r="N82" s="155">
        <f t="shared" si="5"/>
        <v>26577883</v>
      </c>
    </row>
    <row r="83" spans="1:14" x14ac:dyDescent="0.3">
      <c r="A83" s="5" t="s">
        <v>546</v>
      </c>
      <c r="B83" s="5" t="s">
        <v>301</v>
      </c>
      <c r="C83" s="155"/>
      <c r="D83" s="155"/>
      <c r="E83" s="155"/>
      <c r="F83" s="25"/>
      <c r="G83" s="25"/>
      <c r="H83" s="25"/>
      <c r="I83" s="25"/>
      <c r="J83" s="25"/>
      <c r="K83" s="25"/>
      <c r="L83" s="155">
        <f t="shared" si="3"/>
        <v>0</v>
      </c>
      <c r="M83" s="155">
        <f t="shared" si="4"/>
        <v>0</v>
      </c>
      <c r="N83" s="155">
        <f t="shared" si="5"/>
        <v>0</v>
      </c>
    </row>
    <row r="84" spans="1:14" x14ac:dyDescent="0.3">
      <c r="A84" s="5" t="s">
        <v>543</v>
      </c>
      <c r="B84" s="5" t="s">
        <v>302</v>
      </c>
      <c r="C84" s="155"/>
      <c r="D84" s="155"/>
      <c r="E84" s="155"/>
      <c r="F84" s="25"/>
      <c r="G84" s="25"/>
      <c r="H84" s="25"/>
      <c r="I84" s="25"/>
      <c r="J84" s="25"/>
      <c r="K84" s="25"/>
      <c r="L84" s="155">
        <f t="shared" si="3"/>
        <v>0</v>
      </c>
      <c r="M84" s="155">
        <f t="shared" si="4"/>
        <v>0</v>
      </c>
      <c r="N84" s="155">
        <f t="shared" si="5"/>
        <v>0</v>
      </c>
    </row>
    <row r="85" spans="1:14" x14ac:dyDescent="0.3">
      <c r="A85" s="5" t="s">
        <v>544</v>
      </c>
      <c r="B85" s="5" t="s">
        <v>302</v>
      </c>
      <c r="C85" s="155"/>
      <c r="D85" s="155"/>
      <c r="E85" s="155"/>
      <c r="F85" s="25"/>
      <c r="G85" s="25"/>
      <c r="H85" s="25"/>
      <c r="I85" s="25"/>
      <c r="J85" s="25"/>
      <c r="K85" s="25"/>
      <c r="L85" s="155">
        <f t="shared" si="3"/>
        <v>0</v>
      </c>
      <c r="M85" s="155">
        <f t="shared" si="4"/>
        <v>0</v>
      </c>
      <c r="N85" s="155">
        <f t="shared" si="5"/>
        <v>0</v>
      </c>
    </row>
    <row r="86" spans="1:14" x14ac:dyDescent="0.3">
      <c r="A86" s="7" t="s">
        <v>439</v>
      </c>
      <c r="B86" s="7" t="s">
        <v>303</v>
      </c>
      <c r="C86" s="133">
        <f>SUM(C82:C85)</f>
        <v>26985153</v>
      </c>
      <c r="D86" s="133">
        <f>SUM(D82:D85)</f>
        <v>26577883</v>
      </c>
      <c r="E86" s="133">
        <f>SUM(E82:E85)</f>
        <v>26577883</v>
      </c>
      <c r="F86" s="25"/>
      <c r="G86" s="25"/>
      <c r="H86" s="25"/>
      <c r="I86" s="25"/>
      <c r="J86" s="25"/>
      <c r="K86" s="25"/>
      <c r="L86" s="133">
        <f t="shared" si="3"/>
        <v>26985153</v>
      </c>
      <c r="M86" s="133">
        <f t="shared" si="4"/>
        <v>26577883</v>
      </c>
      <c r="N86" s="133">
        <f t="shared" si="5"/>
        <v>26577883</v>
      </c>
    </row>
    <row r="87" spans="1:14" x14ac:dyDescent="0.3">
      <c r="A87" s="33" t="s">
        <v>304</v>
      </c>
      <c r="B87" s="5" t="s">
        <v>305</v>
      </c>
      <c r="C87" s="155"/>
      <c r="D87" s="155">
        <v>1700063</v>
      </c>
      <c r="E87" s="155">
        <v>1700063</v>
      </c>
      <c r="F87" s="25"/>
      <c r="G87" s="25"/>
      <c r="H87" s="25"/>
      <c r="I87" s="25"/>
      <c r="J87" s="25"/>
      <c r="K87" s="25"/>
      <c r="L87" s="155">
        <f t="shared" si="3"/>
        <v>0</v>
      </c>
      <c r="M87" s="155">
        <f t="shared" si="4"/>
        <v>1700063</v>
      </c>
      <c r="N87" s="155">
        <f t="shared" si="5"/>
        <v>1700063</v>
      </c>
    </row>
    <row r="88" spans="1:14" x14ac:dyDescent="0.3">
      <c r="A88" s="33" t="s">
        <v>306</v>
      </c>
      <c r="B88" s="5" t="s">
        <v>307</v>
      </c>
      <c r="C88" s="155"/>
      <c r="D88" s="155"/>
      <c r="E88" s="155"/>
      <c r="F88" s="25"/>
      <c r="G88" s="25"/>
      <c r="H88" s="25"/>
      <c r="I88" s="25"/>
      <c r="J88" s="25"/>
      <c r="K88" s="25"/>
      <c r="L88" s="155">
        <f t="shared" si="3"/>
        <v>0</v>
      </c>
      <c r="M88" s="155">
        <f t="shared" si="4"/>
        <v>0</v>
      </c>
      <c r="N88" s="155">
        <f t="shared" si="5"/>
        <v>0</v>
      </c>
    </row>
    <row r="89" spans="1:14" x14ac:dyDescent="0.3">
      <c r="A89" s="33" t="s">
        <v>308</v>
      </c>
      <c r="B89" s="5" t="s">
        <v>309</v>
      </c>
      <c r="C89" s="155"/>
      <c r="D89" s="155"/>
      <c r="E89" s="155" t="s">
        <v>937</v>
      </c>
      <c r="F89" s="25"/>
      <c r="G89" s="25"/>
      <c r="H89" s="25"/>
      <c r="I89" s="25"/>
      <c r="J89" s="25"/>
      <c r="K89" s="25"/>
      <c r="L89" s="155">
        <f t="shared" si="3"/>
        <v>0</v>
      </c>
      <c r="M89" s="155">
        <f t="shared" si="4"/>
        <v>0</v>
      </c>
      <c r="N89" s="155">
        <v>0</v>
      </c>
    </row>
    <row r="90" spans="1:14" x14ac:dyDescent="0.3">
      <c r="A90" s="33" t="s">
        <v>310</v>
      </c>
      <c r="B90" s="5" t="s">
        <v>311</v>
      </c>
      <c r="C90" s="155"/>
      <c r="D90" s="155"/>
      <c r="E90" s="155"/>
      <c r="F90" s="25"/>
      <c r="G90" s="25"/>
      <c r="H90" s="25"/>
      <c r="I90" s="25"/>
      <c r="J90" s="25"/>
      <c r="K90" s="25"/>
      <c r="L90" s="155">
        <f t="shared" si="3"/>
        <v>0</v>
      </c>
      <c r="M90" s="155">
        <f t="shared" si="4"/>
        <v>0</v>
      </c>
      <c r="N90" s="155">
        <f t="shared" si="5"/>
        <v>0</v>
      </c>
    </row>
    <row r="91" spans="1:14" x14ac:dyDescent="0.3">
      <c r="A91" s="13" t="s">
        <v>422</v>
      </c>
      <c r="B91" s="5" t="s">
        <v>312</v>
      </c>
      <c r="C91" s="155"/>
      <c r="D91" s="155"/>
      <c r="E91" s="155"/>
      <c r="F91" s="25"/>
      <c r="G91" s="25"/>
      <c r="H91" s="25"/>
      <c r="I91" s="25"/>
      <c r="J91" s="25"/>
      <c r="K91" s="25"/>
      <c r="L91" s="155">
        <f t="shared" si="3"/>
        <v>0</v>
      </c>
      <c r="M91" s="155">
        <f t="shared" si="4"/>
        <v>0</v>
      </c>
      <c r="N91" s="155">
        <f t="shared" si="5"/>
        <v>0</v>
      </c>
    </row>
    <row r="92" spans="1:14" x14ac:dyDescent="0.3">
      <c r="A92" s="15" t="s">
        <v>440</v>
      </c>
      <c r="B92" s="7" t="s">
        <v>313</v>
      </c>
      <c r="C92" s="133">
        <f>C86+C87</f>
        <v>26985153</v>
      </c>
      <c r="D92" s="133">
        <f>D86+D87</f>
        <v>28277946</v>
      </c>
      <c r="E92" s="133">
        <f>E86+E87</f>
        <v>28277946</v>
      </c>
      <c r="F92" s="25"/>
      <c r="G92" s="25"/>
      <c r="H92" s="25"/>
      <c r="I92" s="25"/>
      <c r="J92" s="25"/>
      <c r="K92" s="25"/>
      <c r="L92" s="133">
        <f t="shared" si="3"/>
        <v>26985153</v>
      </c>
      <c r="M92" s="133">
        <f t="shared" si="4"/>
        <v>28277946</v>
      </c>
      <c r="N92" s="133">
        <f t="shared" si="5"/>
        <v>28277946</v>
      </c>
    </row>
    <row r="93" spans="1:14" x14ac:dyDescent="0.3">
      <c r="A93" s="13" t="s">
        <v>314</v>
      </c>
      <c r="B93" s="5" t="s">
        <v>315</v>
      </c>
      <c r="C93" s="155"/>
      <c r="D93" s="155"/>
      <c r="E93" s="155"/>
      <c r="F93" s="25"/>
      <c r="G93" s="25"/>
      <c r="H93" s="25"/>
      <c r="I93" s="25"/>
      <c r="J93" s="25"/>
      <c r="K93" s="25"/>
      <c r="L93" s="155">
        <f t="shared" si="3"/>
        <v>0</v>
      </c>
      <c r="M93" s="155">
        <f t="shared" si="4"/>
        <v>0</v>
      </c>
      <c r="N93" s="155">
        <f t="shared" si="5"/>
        <v>0</v>
      </c>
    </row>
    <row r="94" spans="1:14" x14ac:dyDescent="0.3">
      <c r="A94" s="13" t="s">
        <v>316</v>
      </c>
      <c r="B94" s="5" t="s">
        <v>317</v>
      </c>
      <c r="C94" s="155"/>
      <c r="D94" s="155"/>
      <c r="E94" s="155"/>
      <c r="F94" s="25"/>
      <c r="G94" s="25"/>
      <c r="H94" s="25"/>
      <c r="I94" s="25"/>
      <c r="J94" s="25"/>
      <c r="K94" s="25"/>
      <c r="L94" s="155">
        <f t="shared" si="3"/>
        <v>0</v>
      </c>
      <c r="M94" s="155">
        <f t="shared" si="4"/>
        <v>0</v>
      </c>
      <c r="N94" s="155">
        <f t="shared" si="5"/>
        <v>0</v>
      </c>
    </row>
    <row r="95" spans="1:14" x14ac:dyDescent="0.3">
      <c r="A95" s="33" t="s">
        <v>318</v>
      </c>
      <c r="B95" s="5" t="s">
        <v>319</v>
      </c>
      <c r="C95" s="155"/>
      <c r="D95" s="155"/>
      <c r="E95" s="155"/>
      <c r="F95" s="25"/>
      <c r="G95" s="25"/>
      <c r="H95" s="25"/>
      <c r="I95" s="25"/>
      <c r="J95" s="25"/>
      <c r="K95" s="25"/>
      <c r="L95" s="155">
        <f t="shared" si="3"/>
        <v>0</v>
      </c>
      <c r="M95" s="155">
        <f t="shared" si="4"/>
        <v>0</v>
      </c>
      <c r="N95" s="155">
        <f t="shared" si="5"/>
        <v>0</v>
      </c>
    </row>
    <row r="96" spans="1:14" x14ac:dyDescent="0.3">
      <c r="A96" s="33" t="s">
        <v>423</v>
      </c>
      <c r="B96" s="5" t="s">
        <v>320</v>
      </c>
      <c r="C96" s="155"/>
      <c r="D96" s="155"/>
      <c r="E96" s="155"/>
      <c r="F96" s="25"/>
      <c r="G96" s="25"/>
      <c r="H96" s="25"/>
      <c r="I96" s="25"/>
      <c r="J96" s="25"/>
      <c r="K96" s="25"/>
      <c r="L96" s="155">
        <f t="shared" si="3"/>
        <v>0</v>
      </c>
      <c r="M96" s="155">
        <f t="shared" si="4"/>
        <v>0</v>
      </c>
      <c r="N96" s="155">
        <f t="shared" si="5"/>
        <v>0</v>
      </c>
    </row>
    <row r="97" spans="1:14" x14ac:dyDescent="0.3">
      <c r="A97" s="14" t="s">
        <v>441</v>
      </c>
      <c r="B97" s="7" t="s">
        <v>321</v>
      </c>
      <c r="C97" s="155"/>
      <c r="D97" s="155"/>
      <c r="E97" s="155"/>
      <c r="F97" s="25"/>
      <c r="G97" s="25"/>
      <c r="H97" s="25"/>
      <c r="I97" s="25"/>
      <c r="J97" s="25"/>
      <c r="K97" s="25"/>
      <c r="L97" s="155">
        <f t="shared" si="3"/>
        <v>0</v>
      </c>
      <c r="M97" s="155">
        <f t="shared" si="4"/>
        <v>0</v>
      </c>
      <c r="N97" s="155">
        <f t="shared" si="5"/>
        <v>0</v>
      </c>
    </row>
    <row r="98" spans="1:14" x14ac:dyDescent="0.3">
      <c r="A98" s="15" t="s">
        <v>322</v>
      </c>
      <c r="B98" s="7" t="s">
        <v>323</v>
      </c>
      <c r="C98" s="155"/>
      <c r="D98" s="155"/>
      <c r="E98" s="155"/>
      <c r="F98" s="25"/>
      <c r="G98" s="25"/>
      <c r="H98" s="25"/>
      <c r="I98" s="25"/>
      <c r="J98" s="25"/>
      <c r="K98" s="25"/>
      <c r="L98" s="155">
        <f t="shared" si="3"/>
        <v>0</v>
      </c>
      <c r="M98" s="155">
        <f t="shared" si="4"/>
        <v>0</v>
      </c>
      <c r="N98" s="155">
        <f t="shared" si="5"/>
        <v>0</v>
      </c>
    </row>
    <row r="99" spans="1:14" ht="15.6" x14ac:dyDescent="0.3">
      <c r="A99" s="67" t="s">
        <v>442</v>
      </c>
      <c r="B99" s="68" t="s">
        <v>324</v>
      </c>
      <c r="C99" s="162">
        <f>C92+C97+C98</f>
        <v>26985153</v>
      </c>
      <c r="D99" s="162">
        <f>D92+D97+D98</f>
        <v>28277946</v>
      </c>
      <c r="E99" s="162">
        <f>E92+E97+E98</f>
        <v>28277946</v>
      </c>
      <c r="F99" s="71"/>
      <c r="G99" s="71"/>
      <c r="H99" s="71"/>
      <c r="I99" s="71"/>
      <c r="J99" s="71"/>
      <c r="K99" s="71"/>
      <c r="L99" s="162">
        <f t="shared" si="3"/>
        <v>26985153</v>
      </c>
      <c r="M99" s="162">
        <f t="shared" si="4"/>
        <v>28277946</v>
      </c>
      <c r="N99" s="162">
        <f t="shared" si="5"/>
        <v>28277946</v>
      </c>
    </row>
    <row r="100" spans="1:14" ht="15.6" x14ac:dyDescent="0.3">
      <c r="A100" s="76" t="s">
        <v>425</v>
      </c>
      <c r="B100" s="80"/>
      <c r="C100" s="192">
        <f>C70+C99</f>
        <v>322340000</v>
      </c>
      <c r="D100" s="192">
        <f>D70+D99</f>
        <v>318644490</v>
      </c>
      <c r="E100" s="192">
        <f>E70+E99</f>
        <v>315272908</v>
      </c>
      <c r="F100" s="77"/>
      <c r="G100" s="77"/>
      <c r="H100" s="77"/>
      <c r="I100" s="77"/>
      <c r="J100" s="77"/>
      <c r="K100" s="77"/>
      <c r="L100" s="192">
        <f t="shared" si="3"/>
        <v>322340000</v>
      </c>
      <c r="M100" s="192">
        <f t="shared" si="4"/>
        <v>318644490</v>
      </c>
      <c r="N100" s="192">
        <f t="shared" si="5"/>
        <v>315272908</v>
      </c>
    </row>
  </sheetData>
  <mergeCells count="8">
    <mergeCell ref="I5:K5"/>
    <mergeCell ref="L5:N5"/>
    <mergeCell ref="A1:N1"/>
    <mergeCell ref="A2:N2"/>
    <mergeCell ref="A5:A6"/>
    <mergeCell ref="B5:B6"/>
    <mergeCell ref="C5:E5"/>
    <mergeCell ref="F5:H5"/>
  </mergeCells>
  <phoneticPr fontId="0" type="noConversion"/>
  <pageMargins left="0.70866141732283472" right="0.70866141732283472" top="0.49" bottom="0.44" header="0.31496062992125984" footer="0.31496062992125984"/>
  <pageSetup paperSize="9" scale="49" fitToHeight="2" orientation="landscape" r:id="rId1"/>
  <headerFooter>
    <oddHeader>&amp;C2. számú melléklet az önkormányzat 2020. évi zárszámadásáról szóló 4/2021. (V.26.) önkormányzati rendelethez</oddHeader>
    <oddFooter>&amp;P. oldal, összesen: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  <pageSetUpPr fitToPage="1"/>
  </sheetPr>
  <dimension ref="A1:N100"/>
  <sheetViews>
    <sheetView zoomScaleNormal="100" workbookViewId="0">
      <selection activeCell="D26" sqref="D26"/>
    </sheetView>
  </sheetViews>
  <sheetFormatPr defaultRowHeight="14.4" x14ac:dyDescent="0.3"/>
  <cols>
    <col min="1" max="1" width="92.5546875" customWidth="1"/>
    <col min="3" max="5" width="18.6640625" customWidth="1"/>
    <col min="6" max="11" width="8.6640625" customWidth="1"/>
    <col min="12" max="14" width="18.6640625" customWidth="1"/>
  </cols>
  <sheetData>
    <row r="1" spans="1:14" ht="33" customHeight="1" x14ac:dyDescent="0.35">
      <c r="A1" s="220" t="s">
        <v>951</v>
      </c>
      <c r="B1" s="236"/>
      <c r="C1" s="236"/>
      <c r="D1" s="236"/>
      <c r="E1" s="236"/>
      <c r="F1" s="222"/>
      <c r="G1" s="223"/>
      <c r="H1" s="223"/>
      <c r="I1" s="223"/>
      <c r="J1" s="223"/>
      <c r="K1" s="223"/>
      <c r="L1" s="223"/>
      <c r="M1" s="223"/>
      <c r="N1" s="223"/>
    </row>
    <row r="2" spans="1:14" ht="24" customHeight="1" x14ac:dyDescent="0.35">
      <c r="A2" s="224" t="s">
        <v>940</v>
      </c>
      <c r="B2" s="221"/>
      <c r="C2" s="221"/>
      <c r="D2" s="221"/>
      <c r="E2" s="221"/>
      <c r="F2" s="222"/>
      <c r="G2" s="223"/>
      <c r="H2" s="223"/>
      <c r="I2" s="223"/>
      <c r="J2" s="223"/>
      <c r="K2" s="223"/>
      <c r="L2" s="223"/>
      <c r="M2" s="223"/>
      <c r="N2" s="223"/>
    </row>
    <row r="3" spans="1:14" ht="18" x14ac:dyDescent="0.35">
      <c r="A3" s="38"/>
    </row>
    <row r="4" spans="1:14" x14ac:dyDescent="0.3">
      <c r="A4" s="104" t="s">
        <v>569</v>
      </c>
    </row>
    <row r="5" spans="1:14" ht="30" customHeight="1" x14ac:dyDescent="0.3">
      <c r="A5" s="230" t="s">
        <v>32</v>
      </c>
      <c r="B5" s="232" t="s">
        <v>33</v>
      </c>
      <c r="C5" s="235" t="s">
        <v>495</v>
      </c>
      <c r="D5" s="235"/>
      <c r="E5" s="235"/>
      <c r="F5" s="235" t="s">
        <v>496</v>
      </c>
      <c r="G5" s="235"/>
      <c r="H5" s="235"/>
      <c r="I5" s="235" t="s">
        <v>497</v>
      </c>
      <c r="J5" s="235"/>
      <c r="K5" s="235"/>
      <c r="L5" s="228" t="s">
        <v>559</v>
      </c>
      <c r="M5" s="228"/>
      <c r="N5" s="228"/>
    </row>
    <row r="6" spans="1:14" ht="26.25" customHeight="1" x14ac:dyDescent="0.3">
      <c r="A6" s="237"/>
      <c r="B6" s="238"/>
      <c r="C6" s="3" t="s">
        <v>561</v>
      </c>
      <c r="D6" s="3" t="s">
        <v>6</v>
      </c>
      <c r="E6" s="53" t="s">
        <v>7</v>
      </c>
      <c r="F6" s="3" t="s">
        <v>561</v>
      </c>
      <c r="G6" s="3" t="s">
        <v>6</v>
      </c>
      <c r="H6" s="53" t="s">
        <v>7</v>
      </c>
      <c r="I6" s="3" t="s">
        <v>561</v>
      </c>
      <c r="J6" s="3" t="s">
        <v>6</v>
      </c>
      <c r="K6" s="53" t="s">
        <v>7</v>
      </c>
      <c r="L6" s="3" t="s">
        <v>561</v>
      </c>
      <c r="M6" s="3" t="s">
        <v>6</v>
      </c>
      <c r="N6" s="53" t="s">
        <v>7</v>
      </c>
    </row>
    <row r="7" spans="1:14" ht="15" customHeight="1" x14ac:dyDescent="0.3">
      <c r="A7" s="29" t="s">
        <v>204</v>
      </c>
      <c r="B7" s="6" t="s">
        <v>205</v>
      </c>
      <c r="C7" s="155"/>
      <c r="D7" s="155"/>
      <c r="E7" s="155"/>
      <c r="F7" s="25"/>
      <c r="G7" s="25"/>
      <c r="H7" s="25"/>
      <c r="I7" s="25"/>
      <c r="J7" s="25"/>
      <c r="K7" s="25"/>
      <c r="L7" s="155">
        <f>C7</f>
        <v>0</v>
      </c>
      <c r="M7" s="155">
        <f>D7</f>
        <v>0</v>
      </c>
      <c r="N7" s="155">
        <f>E7</f>
        <v>0</v>
      </c>
    </row>
    <row r="8" spans="1:14" ht="15" customHeight="1" x14ac:dyDescent="0.3">
      <c r="A8" s="5" t="s">
        <v>206</v>
      </c>
      <c r="B8" s="6" t="s">
        <v>207</v>
      </c>
      <c r="C8" s="155"/>
      <c r="D8" s="155"/>
      <c r="E8" s="155"/>
      <c r="F8" s="25"/>
      <c r="G8" s="25"/>
      <c r="H8" s="25"/>
      <c r="I8" s="25"/>
      <c r="J8" s="25"/>
      <c r="K8" s="25"/>
      <c r="L8" s="155">
        <f t="shared" ref="L8:L74" si="0">C8</f>
        <v>0</v>
      </c>
      <c r="M8" s="155">
        <f t="shared" ref="M8:M74" si="1">D8</f>
        <v>0</v>
      </c>
      <c r="N8" s="155">
        <f t="shared" ref="N8:N74" si="2">E8</f>
        <v>0</v>
      </c>
    </row>
    <row r="9" spans="1:14" ht="15" customHeight="1" x14ac:dyDescent="0.3">
      <c r="A9" s="5" t="s">
        <v>208</v>
      </c>
      <c r="B9" s="6" t="s">
        <v>953</v>
      </c>
      <c r="C9" s="155"/>
      <c r="D9" s="155"/>
      <c r="E9" s="155"/>
      <c r="F9" s="25"/>
      <c r="G9" s="25"/>
      <c r="H9" s="25"/>
      <c r="I9" s="25"/>
      <c r="J9" s="25"/>
      <c r="K9" s="25"/>
      <c r="L9" s="155">
        <f t="shared" si="0"/>
        <v>0</v>
      </c>
      <c r="M9" s="155">
        <f t="shared" si="1"/>
        <v>0</v>
      </c>
      <c r="N9" s="155">
        <f t="shared" si="2"/>
        <v>0</v>
      </c>
    </row>
    <row r="10" spans="1:14" ht="15" customHeight="1" x14ac:dyDescent="0.3">
      <c r="A10" s="5" t="s">
        <v>952</v>
      </c>
      <c r="B10" s="6" t="s">
        <v>954</v>
      </c>
      <c r="C10" s="155"/>
      <c r="D10" s="155"/>
      <c r="E10" s="155"/>
      <c r="F10" s="25"/>
      <c r="G10" s="25"/>
      <c r="H10" s="25"/>
      <c r="I10" s="25"/>
      <c r="J10" s="25"/>
      <c r="K10" s="25"/>
      <c r="L10" s="155"/>
      <c r="M10" s="155"/>
      <c r="N10" s="155"/>
    </row>
    <row r="11" spans="1:14" ht="15" customHeight="1" x14ac:dyDescent="0.3">
      <c r="A11" s="5" t="s">
        <v>209</v>
      </c>
      <c r="B11" s="6" t="s">
        <v>210</v>
      </c>
      <c r="C11" s="155"/>
      <c r="D11" s="155"/>
      <c r="E11" s="155"/>
      <c r="F11" s="25"/>
      <c r="G11" s="25"/>
      <c r="H11" s="25"/>
      <c r="I11" s="25"/>
      <c r="J11" s="25"/>
      <c r="K11" s="25"/>
      <c r="L11" s="155">
        <f t="shared" si="0"/>
        <v>0</v>
      </c>
      <c r="M11" s="155">
        <f t="shared" si="1"/>
        <v>0</v>
      </c>
      <c r="N11" s="155">
        <f t="shared" si="2"/>
        <v>0</v>
      </c>
    </row>
    <row r="12" spans="1:14" ht="15" customHeight="1" x14ac:dyDescent="0.3">
      <c r="A12" s="5" t="s">
        <v>211</v>
      </c>
      <c r="B12" s="6" t="s">
        <v>212</v>
      </c>
      <c r="C12" s="155"/>
      <c r="D12" s="155"/>
      <c r="E12" s="155"/>
      <c r="F12" s="25"/>
      <c r="G12" s="25"/>
      <c r="H12" s="25"/>
      <c r="I12" s="25"/>
      <c r="J12" s="25"/>
      <c r="K12" s="25"/>
      <c r="L12" s="155">
        <f t="shared" si="0"/>
        <v>0</v>
      </c>
      <c r="M12" s="155">
        <f t="shared" si="1"/>
        <v>0</v>
      </c>
      <c r="N12" s="155">
        <f t="shared" si="2"/>
        <v>0</v>
      </c>
    </row>
    <row r="13" spans="1:14" ht="15" customHeight="1" x14ac:dyDescent="0.3">
      <c r="A13" s="5" t="s">
        <v>213</v>
      </c>
      <c r="B13" s="6" t="s">
        <v>214</v>
      </c>
      <c r="C13" s="155"/>
      <c r="D13" s="155"/>
      <c r="E13" s="155"/>
      <c r="F13" s="25"/>
      <c r="G13" s="25"/>
      <c r="H13" s="25"/>
      <c r="I13" s="25"/>
      <c r="J13" s="25"/>
      <c r="K13" s="25"/>
      <c r="L13" s="155">
        <f t="shared" si="0"/>
        <v>0</v>
      </c>
      <c r="M13" s="155">
        <f t="shared" si="1"/>
        <v>0</v>
      </c>
      <c r="N13" s="155">
        <f t="shared" si="2"/>
        <v>0</v>
      </c>
    </row>
    <row r="14" spans="1:14" ht="15" customHeight="1" x14ac:dyDescent="0.3">
      <c r="A14" s="7" t="s">
        <v>426</v>
      </c>
      <c r="B14" s="8" t="s">
        <v>215</v>
      </c>
      <c r="C14" s="155"/>
      <c r="D14" s="155"/>
      <c r="E14" s="155"/>
      <c r="F14" s="25"/>
      <c r="G14" s="25"/>
      <c r="H14" s="25"/>
      <c r="I14" s="25"/>
      <c r="J14" s="25"/>
      <c r="K14" s="25"/>
      <c r="L14" s="155">
        <f t="shared" si="0"/>
        <v>0</v>
      </c>
      <c r="M14" s="155">
        <f t="shared" si="1"/>
        <v>0</v>
      </c>
      <c r="N14" s="155">
        <f t="shared" si="2"/>
        <v>0</v>
      </c>
    </row>
    <row r="15" spans="1:14" ht="15" customHeight="1" x14ac:dyDescent="0.3">
      <c r="A15" s="5" t="s">
        <v>216</v>
      </c>
      <c r="B15" s="6" t="s">
        <v>217</v>
      </c>
      <c r="C15" s="155"/>
      <c r="D15" s="155"/>
      <c r="E15" s="155"/>
      <c r="F15" s="25"/>
      <c r="G15" s="25"/>
      <c r="H15" s="25"/>
      <c r="I15" s="25"/>
      <c r="J15" s="25"/>
      <c r="K15" s="25"/>
      <c r="L15" s="155">
        <f t="shared" si="0"/>
        <v>0</v>
      </c>
      <c r="M15" s="155">
        <f t="shared" si="1"/>
        <v>0</v>
      </c>
      <c r="N15" s="155">
        <f t="shared" si="2"/>
        <v>0</v>
      </c>
    </row>
    <row r="16" spans="1:14" ht="15" customHeight="1" x14ac:dyDescent="0.3">
      <c r="A16" s="5" t="s">
        <v>218</v>
      </c>
      <c r="B16" s="6" t="s">
        <v>219</v>
      </c>
      <c r="C16" s="155"/>
      <c r="D16" s="155"/>
      <c r="E16" s="155"/>
      <c r="F16" s="25"/>
      <c r="G16" s="25"/>
      <c r="H16" s="25"/>
      <c r="I16" s="25"/>
      <c r="J16" s="25"/>
      <c r="K16" s="25"/>
      <c r="L16" s="155">
        <f t="shared" si="0"/>
        <v>0</v>
      </c>
      <c r="M16" s="155">
        <f t="shared" si="1"/>
        <v>0</v>
      </c>
      <c r="N16" s="155">
        <f t="shared" si="2"/>
        <v>0</v>
      </c>
    </row>
    <row r="17" spans="1:14" ht="15" customHeight="1" x14ac:dyDescent="0.3">
      <c r="A17" s="5" t="s">
        <v>389</v>
      </c>
      <c r="B17" s="6" t="s">
        <v>220</v>
      </c>
      <c r="C17" s="155"/>
      <c r="D17" s="155"/>
      <c r="E17" s="155"/>
      <c r="F17" s="25"/>
      <c r="G17" s="25"/>
      <c r="H17" s="25"/>
      <c r="I17" s="25"/>
      <c r="J17" s="25"/>
      <c r="K17" s="25"/>
      <c r="L17" s="155">
        <f t="shared" si="0"/>
        <v>0</v>
      </c>
      <c r="M17" s="155">
        <f t="shared" si="1"/>
        <v>0</v>
      </c>
      <c r="N17" s="155">
        <f t="shared" si="2"/>
        <v>0</v>
      </c>
    </row>
    <row r="18" spans="1:14" ht="15" customHeight="1" x14ac:dyDescent="0.3">
      <c r="A18" s="5" t="s">
        <v>390</v>
      </c>
      <c r="B18" s="6" t="s">
        <v>221</v>
      </c>
      <c r="C18" s="155"/>
      <c r="D18" s="155"/>
      <c r="E18" s="155"/>
      <c r="F18" s="25"/>
      <c r="G18" s="25"/>
      <c r="H18" s="25"/>
      <c r="I18" s="25"/>
      <c r="J18" s="25"/>
      <c r="K18" s="25"/>
      <c r="L18" s="155">
        <f t="shared" si="0"/>
        <v>0</v>
      </c>
      <c r="M18" s="155">
        <f t="shared" si="1"/>
        <v>0</v>
      </c>
      <c r="N18" s="155">
        <f t="shared" si="2"/>
        <v>0</v>
      </c>
    </row>
    <row r="19" spans="1:14" ht="15" customHeight="1" x14ac:dyDescent="0.3">
      <c r="A19" s="5" t="s">
        <v>391</v>
      </c>
      <c r="B19" s="6" t="s">
        <v>222</v>
      </c>
      <c r="C19" s="155"/>
      <c r="D19" s="155"/>
      <c r="E19" s="155"/>
      <c r="F19" s="25"/>
      <c r="G19" s="25"/>
      <c r="H19" s="25"/>
      <c r="I19" s="25"/>
      <c r="J19" s="25"/>
      <c r="K19" s="25"/>
      <c r="L19" s="155">
        <f t="shared" si="0"/>
        <v>0</v>
      </c>
      <c r="M19" s="155">
        <f t="shared" si="1"/>
        <v>0</v>
      </c>
      <c r="N19" s="155">
        <f t="shared" si="2"/>
        <v>0</v>
      </c>
    </row>
    <row r="20" spans="1:14" ht="15" customHeight="1" x14ac:dyDescent="0.3">
      <c r="A20" s="35" t="s">
        <v>427</v>
      </c>
      <c r="B20" s="40" t="s">
        <v>223</v>
      </c>
      <c r="C20" s="155"/>
      <c r="D20" s="155"/>
      <c r="E20" s="155"/>
      <c r="F20" s="25"/>
      <c r="G20" s="25"/>
      <c r="H20" s="25"/>
      <c r="I20" s="25"/>
      <c r="J20" s="25"/>
      <c r="K20" s="25"/>
      <c r="L20" s="155">
        <f t="shared" si="0"/>
        <v>0</v>
      </c>
      <c r="M20" s="155">
        <f t="shared" si="1"/>
        <v>0</v>
      </c>
      <c r="N20" s="155">
        <f t="shared" si="2"/>
        <v>0</v>
      </c>
    </row>
    <row r="21" spans="1:14" ht="15" customHeight="1" x14ac:dyDescent="0.3">
      <c r="A21" s="5" t="s">
        <v>395</v>
      </c>
      <c r="B21" s="6" t="s">
        <v>232</v>
      </c>
      <c r="C21" s="155"/>
      <c r="D21" s="155"/>
      <c r="E21" s="155"/>
      <c r="F21" s="25"/>
      <c r="G21" s="25"/>
      <c r="H21" s="25"/>
      <c r="I21" s="25"/>
      <c r="J21" s="25"/>
      <c r="K21" s="25"/>
      <c r="L21" s="155">
        <f t="shared" si="0"/>
        <v>0</v>
      </c>
      <c r="M21" s="155">
        <f t="shared" si="1"/>
        <v>0</v>
      </c>
      <c r="N21" s="155">
        <f t="shared" si="2"/>
        <v>0</v>
      </c>
    </row>
    <row r="22" spans="1:14" ht="15" customHeight="1" x14ac:dyDescent="0.3">
      <c r="A22" s="5" t="s">
        <v>396</v>
      </c>
      <c r="B22" s="6" t="s">
        <v>233</v>
      </c>
      <c r="C22" s="155"/>
      <c r="D22" s="155"/>
      <c r="E22" s="155"/>
      <c r="F22" s="25"/>
      <c r="G22" s="25"/>
      <c r="H22" s="25"/>
      <c r="I22" s="25"/>
      <c r="J22" s="25"/>
      <c r="K22" s="25"/>
      <c r="L22" s="155">
        <f t="shared" si="0"/>
        <v>0</v>
      </c>
      <c r="M22" s="155">
        <f t="shared" si="1"/>
        <v>0</v>
      </c>
      <c r="N22" s="155">
        <f t="shared" si="2"/>
        <v>0</v>
      </c>
    </row>
    <row r="23" spans="1:14" ht="15" customHeight="1" x14ac:dyDescent="0.3">
      <c r="A23" s="7" t="s">
        <v>429</v>
      </c>
      <c r="B23" s="8" t="s">
        <v>234</v>
      </c>
      <c r="C23" s="155"/>
      <c r="D23" s="155"/>
      <c r="E23" s="155"/>
      <c r="F23" s="25"/>
      <c r="G23" s="25"/>
      <c r="H23" s="25"/>
      <c r="I23" s="25"/>
      <c r="J23" s="25"/>
      <c r="K23" s="25"/>
      <c r="L23" s="155">
        <f t="shared" si="0"/>
        <v>0</v>
      </c>
      <c r="M23" s="155">
        <f t="shared" si="1"/>
        <v>0</v>
      </c>
      <c r="N23" s="155">
        <f t="shared" si="2"/>
        <v>0</v>
      </c>
    </row>
    <row r="24" spans="1:14" ht="15" customHeight="1" x14ac:dyDescent="0.3">
      <c r="A24" s="5" t="s">
        <v>397</v>
      </c>
      <c r="B24" s="6" t="s">
        <v>235</v>
      </c>
      <c r="C24" s="155"/>
      <c r="D24" s="155"/>
      <c r="E24" s="155"/>
      <c r="F24" s="25"/>
      <c r="G24" s="25"/>
      <c r="H24" s="25"/>
      <c r="I24" s="25"/>
      <c r="J24" s="25"/>
      <c r="K24" s="25"/>
      <c r="L24" s="155">
        <f t="shared" si="0"/>
        <v>0</v>
      </c>
      <c r="M24" s="155">
        <f t="shared" si="1"/>
        <v>0</v>
      </c>
      <c r="N24" s="155">
        <f t="shared" si="2"/>
        <v>0</v>
      </c>
    </row>
    <row r="25" spans="1:14" ht="15" customHeight="1" x14ac:dyDescent="0.3">
      <c r="A25" s="5" t="s">
        <v>398</v>
      </c>
      <c r="B25" s="6" t="s">
        <v>236</v>
      </c>
      <c r="C25" s="155"/>
      <c r="D25" s="155"/>
      <c r="E25" s="155"/>
      <c r="F25" s="25"/>
      <c r="G25" s="25"/>
      <c r="H25" s="25"/>
      <c r="I25" s="25"/>
      <c r="J25" s="25"/>
      <c r="K25" s="25"/>
      <c r="L25" s="155">
        <f t="shared" si="0"/>
        <v>0</v>
      </c>
      <c r="M25" s="155">
        <f t="shared" si="1"/>
        <v>0</v>
      </c>
      <c r="N25" s="155">
        <f t="shared" si="2"/>
        <v>0</v>
      </c>
    </row>
    <row r="26" spans="1:14" ht="15" customHeight="1" x14ac:dyDescent="0.3">
      <c r="A26" s="5" t="s">
        <v>399</v>
      </c>
      <c r="B26" s="6" t="s">
        <v>237</v>
      </c>
      <c r="C26" s="155"/>
      <c r="D26" s="155"/>
      <c r="E26" s="155"/>
      <c r="F26" s="25"/>
      <c r="G26" s="25"/>
      <c r="H26" s="25"/>
      <c r="I26" s="25"/>
      <c r="J26" s="25"/>
      <c r="K26" s="25"/>
      <c r="L26" s="155">
        <f t="shared" si="0"/>
        <v>0</v>
      </c>
      <c r="M26" s="155">
        <f t="shared" si="1"/>
        <v>0</v>
      </c>
      <c r="N26" s="155">
        <f t="shared" si="2"/>
        <v>0</v>
      </c>
    </row>
    <row r="27" spans="1:14" ht="15" customHeight="1" x14ac:dyDescent="0.3">
      <c r="A27" s="5" t="s">
        <v>400</v>
      </c>
      <c r="B27" s="6" t="s">
        <v>238</v>
      </c>
      <c r="C27" s="155"/>
      <c r="D27" s="155"/>
      <c r="E27" s="155"/>
      <c r="F27" s="25"/>
      <c r="G27" s="25"/>
      <c r="H27" s="25"/>
      <c r="I27" s="25"/>
      <c r="J27" s="25"/>
      <c r="K27" s="25"/>
      <c r="L27" s="155">
        <f t="shared" si="0"/>
        <v>0</v>
      </c>
      <c r="M27" s="155">
        <f t="shared" si="1"/>
        <v>0</v>
      </c>
      <c r="N27" s="155">
        <f t="shared" si="2"/>
        <v>0</v>
      </c>
    </row>
    <row r="28" spans="1:14" ht="15" customHeight="1" x14ac:dyDescent="0.3">
      <c r="A28" s="5" t="s">
        <v>401</v>
      </c>
      <c r="B28" s="6" t="s">
        <v>241</v>
      </c>
      <c r="C28" s="155"/>
      <c r="D28" s="155"/>
      <c r="E28" s="155"/>
      <c r="F28" s="25"/>
      <c r="G28" s="25"/>
      <c r="H28" s="25"/>
      <c r="I28" s="25"/>
      <c r="J28" s="25"/>
      <c r="K28" s="25"/>
      <c r="L28" s="155">
        <f t="shared" si="0"/>
        <v>0</v>
      </c>
      <c r="M28" s="155">
        <f t="shared" si="1"/>
        <v>0</v>
      </c>
      <c r="N28" s="155">
        <f t="shared" si="2"/>
        <v>0</v>
      </c>
    </row>
    <row r="29" spans="1:14" ht="15" customHeight="1" x14ac:dyDescent="0.3">
      <c r="A29" s="5" t="s">
        <v>242</v>
      </c>
      <c r="B29" s="6" t="s">
        <v>243</v>
      </c>
      <c r="C29" s="155"/>
      <c r="D29" s="155"/>
      <c r="E29" s="155"/>
      <c r="F29" s="25"/>
      <c r="G29" s="25"/>
      <c r="H29" s="25"/>
      <c r="I29" s="25"/>
      <c r="J29" s="25"/>
      <c r="K29" s="25"/>
      <c r="L29" s="155">
        <f t="shared" si="0"/>
        <v>0</v>
      </c>
      <c r="M29" s="155">
        <f t="shared" si="1"/>
        <v>0</v>
      </c>
      <c r="N29" s="155">
        <f t="shared" si="2"/>
        <v>0</v>
      </c>
    </row>
    <row r="30" spans="1:14" ht="15" customHeight="1" x14ac:dyDescent="0.3">
      <c r="A30" s="5" t="s">
        <v>402</v>
      </c>
      <c r="B30" s="6" t="s">
        <v>244</v>
      </c>
      <c r="C30" s="155"/>
      <c r="D30" s="155"/>
      <c r="E30" s="155"/>
      <c r="F30" s="25"/>
      <c r="G30" s="25"/>
      <c r="H30" s="25"/>
      <c r="I30" s="25"/>
      <c r="J30" s="25"/>
      <c r="K30" s="25"/>
      <c r="L30" s="155">
        <f t="shared" si="0"/>
        <v>0</v>
      </c>
      <c r="M30" s="155">
        <f t="shared" si="1"/>
        <v>0</v>
      </c>
      <c r="N30" s="155">
        <f t="shared" si="2"/>
        <v>0</v>
      </c>
    </row>
    <row r="31" spans="1:14" ht="15" customHeight="1" x14ac:dyDescent="0.3">
      <c r="A31" s="5" t="s">
        <v>403</v>
      </c>
      <c r="B31" s="6" t="s">
        <v>249</v>
      </c>
      <c r="C31" s="155"/>
      <c r="D31" s="155"/>
      <c r="E31" s="155"/>
      <c r="F31" s="25"/>
      <c r="G31" s="25"/>
      <c r="H31" s="25"/>
      <c r="I31" s="25"/>
      <c r="J31" s="25"/>
      <c r="K31" s="25"/>
      <c r="L31" s="155">
        <f t="shared" si="0"/>
        <v>0</v>
      </c>
      <c r="M31" s="155">
        <f t="shared" si="1"/>
        <v>0</v>
      </c>
      <c r="N31" s="155">
        <f t="shared" si="2"/>
        <v>0</v>
      </c>
    </row>
    <row r="32" spans="1:14" ht="15" customHeight="1" x14ac:dyDescent="0.3">
      <c r="A32" s="7" t="s">
        <v>430</v>
      </c>
      <c r="B32" s="8" t="s">
        <v>252</v>
      </c>
      <c r="C32" s="155"/>
      <c r="D32" s="155"/>
      <c r="E32" s="155"/>
      <c r="F32" s="25"/>
      <c r="G32" s="25"/>
      <c r="H32" s="25"/>
      <c r="I32" s="25"/>
      <c r="J32" s="25"/>
      <c r="K32" s="25"/>
      <c r="L32" s="155">
        <f t="shared" si="0"/>
        <v>0</v>
      </c>
      <c r="M32" s="155">
        <f t="shared" si="1"/>
        <v>0</v>
      </c>
      <c r="N32" s="155">
        <f t="shared" si="2"/>
        <v>0</v>
      </c>
    </row>
    <row r="33" spans="1:14" ht="15" customHeight="1" x14ac:dyDescent="0.3">
      <c r="A33" s="5" t="s">
        <v>404</v>
      </c>
      <c r="B33" s="6" t="s">
        <v>253</v>
      </c>
      <c r="C33" s="155"/>
      <c r="D33" s="155"/>
      <c r="E33" s="155"/>
      <c r="F33" s="25"/>
      <c r="G33" s="25"/>
      <c r="H33" s="25"/>
      <c r="I33" s="25"/>
      <c r="J33" s="25"/>
      <c r="K33" s="25"/>
      <c r="L33" s="155">
        <f t="shared" si="0"/>
        <v>0</v>
      </c>
      <c r="M33" s="155">
        <f t="shared" si="1"/>
        <v>0</v>
      </c>
      <c r="N33" s="155">
        <f t="shared" si="2"/>
        <v>0</v>
      </c>
    </row>
    <row r="34" spans="1:14" ht="15" customHeight="1" x14ac:dyDescent="0.3">
      <c r="A34" s="35" t="s">
        <v>431</v>
      </c>
      <c r="B34" s="40" t="s">
        <v>254</v>
      </c>
      <c r="C34" s="155"/>
      <c r="D34" s="155"/>
      <c r="E34" s="155"/>
      <c r="F34" s="25"/>
      <c r="G34" s="25"/>
      <c r="H34" s="25"/>
      <c r="I34" s="25"/>
      <c r="J34" s="25"/>
      <c r="K34" s="25"/>
      <c r="L34" s="155">
        <f t="shared" si="0"/>
        <v>0</v>
      </c>
      <c r="M34" s="155">
        <f t="shared" si="1"/>
        <v>0</v>
      </c>
      <c r="N34" s="155">
        <f t="shared" si="2"/>
        <v>0</v>
      </c>
    </row>
    <row r="35" spans="1:14" ht="15" customHeight="1" x14ac:dyDescent="0.3">
      <c r="A35" s="13" t="s">
        <v>255</v>
      </c>
      <c r="B35" s="6" t="s">
        <v>256</v>
      </c>
      <c r="C35" s="155"/>
      <c r="D35" s="155"/>
      <c r="E35" s="155"/>
      <c r="F35" s="25"/>
      <c r="G35" s="25"/>
      <c r="H35" s="25"/>
      <c r="I35" s="25"/>
      <c r="J35" s="25"/>
      <c r="K35" s="25"/>
      <c r="L35" s="155">
        <f t="shared" si="0"/>
        <v>0</v>
      </c>
      <c r="M35" s="155">
        <f t="shared" si="1"/>
        <v>0</v>
      </c>
      <c r="N35" s="155">
        <f t="shared" si="2"/>
        <v>0</v>
      </c>
    </row>
    <row r="36" spans="1:14" ht="15" customHeight="1" x14ac:dyDescent="0.3">
      <c r="A36" s="13" t="s">
        <v>405</v>
      </c>
      <c r="B36" s="6" t="s">
        <v>257</v>
      </c>
      <c r="C36" s="155"/>
      <c r="D36" s="155"/>
      <c r="E36" s="155"/>
      <c r="F36" s="25"/>
      <c r="G36" s="25"/>
      <c r="H36" s="25"/>
      <c r="I36" s="25"/>
      <c r="J36" s="25"/>
      <c r="K36" s="25"/>
      <c r="L36" s="155">
        <f t="shared" si="0"/>
        <v>0</v>
      </c>
      <c r="M36" s="155">
        <f t="shared" si="1"/>
        <v>0</v>
      </c>
      <c r="N36" s="155">
        <f t="shared" si="2"/>
        <v>0</v>
      </c>
    </row>
    <row r="37" spans="1:14" ht="15" customHeight="1" x14ac:dyDescent="0.3">
      <c r="A37" s="13" t="s">
        <v>406</v>
      </c>
      <c r="B37" s="6" t="s">
        <v>258</v>
      </c>
      <c r="C37" s="155"/>
      <c r="D37" s="155"/>
      <c r="E37" s="155"/>
      <c r="F37" s="25"/>
      <c r="G37" s="25"/>
      <c r="H37" s="25"/>
      <c r="I37" s="25"/>
      <c r="J37" s="25"/>
      <c r="K37" s="25"/>
      <c r="L37" s="155">
        <f t="shared" si="0"/>
        <v>0</v>
      </c>
      <c r="M37" s="155">
        <f t="shared" si="1"/>
        <v>0</v>
      </c>
      <c r="N37" s="155">
        <f t="shared" si="2"/>
        <v>0</v>
      </c>
    </row>
    <row r="38" spans="1:14" ht="15" customHeight="1" x14ac:dyDescent="0.3">
      <c r="A38" s="13" t="s">
        <v>407</v>
      </c>
      <c r="B38" s="6" t="s">
        <v>259</v>
      </c>
      <c r="C38" s="155"/>
      <c r="D38" s="155"/>
      <c r="E38" s="155"/>
      <c r="F38" s="25"/>
      <c r="G38" s="25"/>
      <c r="H38" s="25"/>
      <c r="I38" s="25"/>
      <c r="J38" s="25"/>
      <c r="K38" s="25"/>
      <c r="L38" s="155">
        <f t="shared" si="0"/>
        <v>0</v>
      </c>
      <c r="M38" s="155">
        <f t="shared" si="1"/>
        <v>0</v>
      </c>
      <c r="N38" s="155">
        <f t="shared" si="2"/>
        <v>0</v>
      </c>
    </row>
    <row r="39" spans="1:14" ht="15" customHeight="1" x14ac:dyDescent="0.3">
      <c r="A39" s="13" t="s">
        <v>260</v>
      </c>
      <c r="B39" s="6" t="s">
        <v>261</v>
      </c>
      <c r="C39" s="155">
        <v>50000</v>
      </c>
      <c r="D39" s="155">
        <v>44987</v>
      </c>
      <c r="E39" s="155">
        <v>44980</v>
      </c>
      <c r="F39" s="25"/>
      <c r="G39" s="25"/>
      <c r="H39" s="25"/>
      <c r="I39" s="25"/>
      <c r="J39" s="25"/>
      <c r="K39" s="25"/>
      <c r="L39" s="155">
        <f t="shared" si="0"/>
        <v>50000</v>
      </c>
      <c r="M39" s="155">
        <f t="shared" si="1"/>
        <v>44987</v>
      </c>
      <c r="N39" s="155">
        <f t="shared" si="2"/>
        <v>44980</v>
      </c>
    </row>
    <row r="40" spans="1:14" ht="15" customHeight="1" x14ac:dyDescent="0.3">
      <c r="A40" s="13" t="s">
        <v>262</v>
      </c>
      <c r="B40" s="6" t="s">
        <v>263</v>
      </c>
      <c r="C40" s="155"/>
      <c r="D40" s="155"/>
      <c r="E40" s="155"/>
      <c r="F40" s="25"/>
      <c r="G40" s="25"/>
      <c r="H40" s="25"/>
      <c r="I40" s="25"/>
      <c r="J40" s="25"/>
      <c r="K40" s="25"/>
      <c r="L40" s="155">
        <f t="shared" si="0"/>
        <v>0</v>
      </c>
      <c r="M40" s="155">
        <f t="shared" si="1"/>
        <v>0</v>
      </c>
      <c r="N40" s="155">
        <f t="shared" si="2"/>
        <v>0</v>
      </c>
    </row>
    <row r="41" spans="1:14" ht="15" customHeight="1" x14ac:dyDescent="0.3">
      <c r="A41" s="13" t="s">
        <v>264</v>
      </c>
      <c r="B41" s="6" t="s">
        <v>265</v>
      </c>
      <c r="C41" s="155"/>
      <c r="D41" s="155"/>
      <c r="E41" s="155"/>
      <c r="F41" s="25"/>
      <c r="G41" s="25"/>
      <c r="H41" s="25"/>
      <c r="I41" s="25"/>
      <c r="J41" s="25"/>
      <c r="K41" s="25"/>
      <c r="L41" s="155">
        <f t="shared" si="0"/>
        <v>0</v>
      </c>
      <c r="M41" s="155">
        <f t="shared" si="1"/>
        <v>0</v>
      </c>
      <c r="N41" s="155">
        <f t="shared" si="2"/>
        <v>0</v>
      </c>
    </row>
    <row r="42" spans="1:14" ht="15" customHeight="1" x14ac:dyDescent="0.3">
      <c r="A42" s="13" t="s">
        <v>408</v>
      </c>
      <c r="B42" s="6" t="s">
        <v>266</v>
      </c>
      <c r="C42" s="155"/>
      <c r="D42" s="155"/>
      <c r="E42" s="155"/>
      <c r="F42" s="25"/>
      <c r="G42" s="25"/>
      <c r="H42" s="25"/>
      <c r="I42" s="25"/>
      <c r="J42" s="25"/>
      <c r="K42" s="25"/>
      <c r="L42" s="155">
        <f t="shared" si="0"/>
        <v>0</v>
      </c>
      <c r="M42" s="155">
        <f t="shared" si="1"/>
        <v>0</v>
      </c>
      <c r="N42" s="155">
        <f t="shared" si="2"/>
        <v>0</v>
      </c>
    </row>
    <row r="43" spans="1:14" ht="15" customHeight="1" x14ac:dyDescent="0.3">
      <c r="A43" s="13" t="s">
        <v>409</v>
      </c>
      <c r="B43" s="6" t="s">
        <v>267</v>
      </c>
      <c r="C43" s="155"/>
      <c r="D43" s="155"/>
      <c r="E43" s="155"/>
      <c r="F43" s="25"/>
      <c r="G43" s="25"/>
      <c r="H43" s="25"/>
      <c r="I43" s="25"/>
      <c r="J43" s="25"/>
      <c r="K43" s="25"/>
      <c r="L43" s="155">
        <f t="shared" si="0"/>
        <v>0</v>
      </c>
      <c r="M43" s="155">
        <f t="shared" si="1"/>
        <v>0</v>
      </c>
      <c r="N43" s="155">
        <f t="shared" si="2"/>
        <v>0</v>
      </c>
    </row>
    <row r="44" spans="1:14" ht="15" customHeight="1" x14ac:dyDescent="0.3">
      <c r="A44" s="13" t="s">
        <v>410</v>
      </c>
      <c r="B44" s="6" t="s">
        <v>936</v>
      </c>
      <c r="C44" s="155">
        <v>3487</v>
      </c>
      <c r="D44" s="155">
        <v>240000</v>
      </c>
      <c r="E44" s="155">
        <v>239841</v>
      </c>
      <c r="F44" s="25"/>
      <c r="G44" s="25"/>
      <c r="H44" s="25"/>
      <c r="I44" s="25"/>
      <c r="J44" s="25"/>
      <c r="K44" s="25"/>
      <c r="L44" s="155">
        <f t="shared" si="0"/>
        <v>3487</v>
      </c>
      <c r="M44" s="155">
        <f t="shared" si="1"/>
        <v>240000</v>
      </c>
      <c r="N44" s="155">
        <f t="shared" si="2"/>
        <v>239841</v>
      </c>
    </row>
    <row r="45" spans="1:14" ht="15" customHeight="1" x14ac:dyDescent="0.3">
      <c r="A45" s="39" t="s">
        <v>432</v>
      </c>
      <c r="B45" s="40" t="s">
        <v>269</v>
      </c>
      <c r="C45" s="157">
        <f>SUM(C35:C44)</f>
        <v>53487</v>
      </c>
      <c r="D45" s="157">
        <f>SUM(D35:D44)</f>
        <v>284987</v>
      </c>
      <c r="E45" s="157">
        <f>SUM(E35:E44)</f>
        <v>284821</v>
      </c>
      <c r="F45" s="25"/>
      <c r="G45" s="25"/>
      <c r="H45" s="25"/>
      <c r="I45" s="25"/>
      <c r="J45" s="25"/>
      <c r="K45" s="25"/>
      <c r="L45" s="157">
        <f t="shared" si="0"/>
        <v>53487</v>
      </c>
      <c r="M45" s="157">
        <f t="shared" si="1"/>
        <v>284987</v>
      </c>
      <c r="N45" s="157">
        <f t="shared" si="2"/>
        <v>284821</v>
      </c>
    </row>
    <row r="46" spans="1:14" ht="15" customHeight="1" x14ac:dyDescent="0.3">
      <c r="A46" s="13" t="s">
        <v>278</v>
      </c>
      <c r="B46" s="6" t="s">
        <v>279</v>
      </c>
      <c r="C46" s="155"/>
      <c r="D46" s="155"/>
      <c r="E46" s="155"/>
      <c r="F46" s="25"/>
      <c r="G46" s="25"/>
      <c r="H46" s="25"/>
      <c r="I46" s="25"/>
      <c r="J46" s="25"/>
      <c r="K46" s="25"/>
      <c r="L46" s="155">
        <f t="shared" si="0"/>
        <v>0</v>
      </c>
      <c r="M46" s="155">
        <f t="shared" si="1"/>
        <v>0</v>
      </c>
      <c r="N46" s="155">
        <f t="shared" si="2"/>
        <v>0</v>
      </c>
    </row>
    <row r="47" spans="1:14" ht="15" customHeight="1" x14ac:dyDescent="0.3">
      <c r="A47" s="5" t="s">
        <v>565</v>
      </c>
      <c r="B47" s="6" t="s">
        <v>280</v>
      </c>
      <c r="C47" s="155"/>
      <c r="D47" s="155"/>
      <c r="E47" s="155"/>
      <c r="F47" s="25"/>
      <c r="G47" s="25"/>
      <c r="H47" s="25"/>
      <c r="I47" s="25"/>
      <c r="J47" s="25"/>
      <c r="K47" s="25"/>
      <c r="L47" s="155">
        <f t="shared" si="0"/>
        <v>0</v>
      </c>
      <c r="M47" s="155">
        <f t="shared" si="1"/>
        <v>0</v>
      </c>
      <c r="N47" s="155">
        <f t="shared" si="2"/>
        <v>0</v>
      </c>
    </row>
    <row r="48" spans="1:14" ht="15" customHeight="1" x14ac:dyDescent="0.3">
      <c r="A48" s="5" t="s">
        <v>566</v>
      </c>
      <c r="B48" s="6" t="s">
        <v>281</v>
      </c>
      <c r="C48" s="155"/>
      <c r="D48" s="155"/>
      <c r="E48" s="155"/>
      <c r="F48" s="25"/>
      <c r="G48" s="25"/>
      <c r="H48" s="25"/>
      <c r="I48" s="25"/>
      <c r="J48" s="25"/>
      <c r="K48" s="25"/>
      <c r="L48" s="155">
        <f t="shared" si="0"/>
        <v>0</v>
      </c>
      <c r="M48" s="155">
        <f t="shared" si="1"/>
        <v>0</v>
      </c>
      <c r="N48" s="155">
        <f t="shared" si="2"/>
        <v>0</v>
      </c>
    </row>
    <row r="49" spans="1:14" ht="15" customHeight="1" x14ac:dyDescent="0.3">
      <c r="A49" s="5" t="s">
        <v>414</v>
      </c>
      <c r="B49" s="6" t="s">
        <v>567</v>
      </c>
      <c r="C49" s="155"/>
      <c r="D49" s="155"/>
      <c r="E49" s="155"/>
      <c r="F49" s="25"/>
      <c r="G49" s="25"/>
      <c r="H49" s="25"/>
      <c r="I49" s="25"/>
      <c r="J49" s="25"/>
      <c r="K49" s="25"/>
      <c r="L49" s="155"/>
      <c r="M49" s="155"/>
      <c r="N49" s="155"/>
    </row>
    <row r="50" spans="1:14" ht="15" customHeight="1" x14ac:dyDescent="0.3">
      <c r="A50" s="13" t="s">
        <v>415</v>
      </c>
      <c r="B50" s="6" t="s">
        <v>568</v>
      </c>
      <c r="C50" s="155"/>
      <c r="D50" s="155"/>
      <c r="E50" s="155"/>
      <c r="F50" s="25"/>
      <c r="G50" s="25"/>
      <c r="H50" s="25"/>
      <c r="I50" s="25"/>
      <c r="J50" s="25"/>
      <c r="K50" s="25"/>
      <c r="L50" s="155"/>
      <c r="M50" s="155"/>
      <c r="N50" s="155"/>
    </row>
    <row r="51" spans="1:14" ht="15" customHeight="1" x14ac:dyDescent="0.3">
      <c r="A51" s="35" t="s">
        <v>434</v>
      </c>
      <c r="B51" s="40" t="s">
        <v>282</v>
      </c>
      <c r="C51" s="155"/>
      <c r="D51" s="155">
        <f>SUM(D46:D50)</f>
        <v>0</v>
      </c>
      <c r="E51" s="155">
        <f>SUM(E46:E50)</f>
        <v>0</v>
      </c>
      <c r="F51" s="25"/>
      <c r="G51" s="25"/>
      <c r="H51" s="25"/>
      <c r="I51" s="25"/>
      <c r="J51" s="25"/>
      <c r="K51" s="25"/>
      <c r="L51" s="155">
        <f t="shared" si="0"/>
        <v>0</v>
      </c>
      <c r="M51" s="155">
        <f t="shared" si="1"/>
        <v>0</v>
      </c>
      <c r="N51" s="155">
        <f t="shared" si="2"/>
        <v>0</v>
      </c>
    </row>
    <row r="52" spans="1:14" ht="15" customHeight="1" x14ac:dyDescent="0.3">
      <c r="A52" s="81" t="s">
        <v>494</v>
      </c>
      <c r="B52" s="82"/>
      <c r="C52" s="158">
        <f>C20+C34+C45+C51</f>
        <v>53487</v>
      </c>
      <c r="D52" s="158">
        <f>D20+D34+D45+D51</f>
        <v>284987</v>
      </c>
      <c r="E52" s="158">
        <f>E20+E34+E45+E51</f>
        <v>284821</v>
      </c>
      <c r="F52" s="83"/>
      <c r="G52" s="83"/>
      <c r="H52" s="83"/>
      <c r="I52" s="83"/>
      <c r="J52" s="83"/>
      <c r="K52" s="83"/>
      <c r="L52" s="158">
        <f t="shared" si="0"/>
        <v>53487</v>
      </c>
      <c r="M52" s="158">
        <f t="shared" si="1"/>
        <v>284987</v>
      </c>
      <c r="N52" s="158">
        <f t="shared" si="2"/>
        <v>284821</v>
      </c>
    </row>
    <row r="53" spans="1:14" ht="15" customHeight="1" x14ac:dyDescent="0.3">
      <c r="A53" s="5" t="s">
        <v>224</v>
      </c>
      <c r="B53" s="6" t="s">
        <v>225</v>
      </c>
      <c r="C53" s="155"/>
      <c r="D53" s="155"/>
      <c r="E53" s="155"/>
      <c r="F53" s="25"/>
      <c r="G53" s="25"/>
      <c r="H53" s="25"/>
      <c r="I53" s="25"/>
      <c r="J53" s="25"/>
      <c r="K53" s="25"/>
      <c r="L53" s="155">
        <f t="shared" si="0"/>
        <v>0</v>
      </c>
      <c r="M53" s="155">
        <f t="shared" si="1"/>
        <v>0</v>
      </c>
      <c r="N53" s="155">
        <f t="shared" si="2"/>
        <v>0</v>
      </c>
    </row>
    <row r="54" spans="1:14" ht="15" customHeight="1" x14ac:dyDescent="0.3">
      <c r="A54" s="5" t="s">
        <v>226</v>
      </c>
      <c r="B54" s="6" t="s">
        <v>227</v>
      </c>
      <c r="C54" s="155"/>
      <c r="D54" s="155"/>
      <c r="E54" s="155"/>
      <c r="F54" s="25"/>
      <c r="G54" s="25"/>
      <c r="H54" s="25"/>
      <c r="I54" s="25"/>
      <c r="J54" s="25"/>
      <c r="K54" s="25"/>
      <c r="L54" s="155">
        <f t="shared" si="0"/>
        <v>0</v>
      </c>
      <c r="M54" s="155">
        <f t="shared" si="1"/>
        <v>0</v>
      </c>
      <c r="N54" s="155">
        <f t="shared" si="2"/>
        <v>0</v>
      </c>
    </row>
    <row r="55" spans="1:14" ht="15" customHeight="1" x14ac:dyDescent="0.3">
      <c r="A55" s="5" t="s">
        <v>392</v>
      </c>
      <c r="B55" s="6" t="s">
        <v>228</v>
      </c>
      <c r="C55" s="155"/>
      <c r="D55" s="155"/>
      <c r="E55" s="155"/>
      <c r="F55" s="25"/>
      <c r="G55" s="25"/>
      <c r="H55" s="25"/>
      <c r="I55" s="25"/>
      <c r="J55" s="25"/>
      <c r="K55" s="25"/>
      <c r="L55" s="155">
        <f t="shared" si="0"/>
        <v>0</v>
      </c>
      <c r="M55" s="155">
        <f t="shared" si="1"/>
        <v>0</v>
      </c>
      <c r="N55" s="155">
        <f t="shared" si="2"/>
        <v>0</v>
      </c>
    </row>
    <row r="56" spans="1:14" ht="15" customHeight="1" x14ac:dyDescent="0.3">
      <c r="A56" s="5" t="s">
        <v>393</v>
      </c>
      <c r="B56" s="6" t="s">
        <v>229</v>
      </c>
      <c r="C56" s="155"/>
      <c r="D56" s="155"/>
      <c r="E56" s="155"/>
      <c r="F56" s="25"/>
      <c r="G56" s="25"/>
      <c r="H56" s="25"/>
      <c r="I56" s="25"/>
      <c r="J56" s="25"/>
      <c r="K56" s="25"/>
      <c r="L56" s="155">
        <f t="shared" si="0"/>
        <v>0</v>
      </c>
      <c r="M56" s="155">
        <f t="shared" si="1"/>
        <v>0</v>
      </c>
      <c r="N56" s="155">
        <f t="shared" si="2"/>
        <v>0</v>
      </c>
    </row>
    <row r="57" spans="1:14" ht="15" customHeight="1" x14ac:dyDescent="0.3">
      <c r="A57" s="5" t="s">
        <v>394</v>
      </c>
      <c r="B57" s="6" t="s">
        <v>230</v>
      </c>
      <c r="C57" s="155"/>
      <c r="D57" s="155"/>
      <c r="E57" s="155"/>
      <c r="F57" s="25"/>
      <c r="G57" s="25"/>
      <c r="H57" s="25"/>
      <c r="I57" s="25"/>
      <c r="J57" s="25"/>
      <c r="K57" s="25"/>
      <c r="L57" s="155">
        <f t="shared" si="0"/>
        <v>0</v>
      </c>
      <c r="M57" s="155">
        <f t="shared" si="1"/>
        <v>0</v>
      </c>
      <c r="N57" s="155">
        <f t="shared" si="2"/>
        <v>0</v>
      </c>
    </row>
    <row r="58" spans="1:14" ht="15" customHeight="1" x14ac:dyDescent="0.3">
      <c r="A58" s="35" t="s">
        <v>428</v>
      </c>
      <c r="B58" s="40" t="s">
        <v>231</v>
      </c>
      <c r="C58" s="155"/>
      <c r="D58" s="155"/>
      <c r="E58" s="155"/>
      <c r="F58" s="25"/>
      <c r="G58" s="25"/>
      <c r="H58" s="25"/>
      <c r="I58" s="25"/>
      <c r="J58" s="25"/>
      <c r="K58" s="25"/>
      <c r="L58" s="155">
        <f t="shared" si="0"/>
        <v>0</v>
      </c>
      <c r="M58" s="155">
        <f t="shared" si="1"/>
        <v>0</v>
      </c>
      <c r="N58" s="155">
        <f t="shared" si="2"/>
        <v>0</v>
      </c>
    </row>
    <row r="59" spans="1:14" ht="15" customHeight="1" x14ac:dyDescent="0.3">
      <c r="A59" s="13" t="s">
        <v>411</v>
      </c>
      <c r="B59" s="6" t="s">
        <v>270</v>
      </c>
      <c r="C59" s="155"/>
      <c r="D59" s="155"/>
      <c r="E59" s="155"/>
      <c r="F59" s="25"/>
      <c r="G59" s="25"/>
      <c r="H59" s="25"/>
      <c r="I59" s="25"/>
      <c r="J59" s="25"/>
      <c r="K59" s="25"/>
      <c r="L59" s="155">
        <f t="shared" si="0"/>
        <v>0</v>
      </c>
      <c r="M59" s="155">
        <f t="shared" si="1"/>
        <v>0</v>
      </c>
      <c r="N59" s="155">
        <f t="shared" si="2"/>
        <v>0</v>
      </c>
    </row>
    <row r="60" spans="1:14" ht="15" customHeight="1" x14ac:dyDescent="0.3">
      <c r="A60" s="13" t="s">
        <v>412</v>
      </c>
      <c r="B60" s="6" t="s">
        <v>271</v>
      </c>
      <c r="C60" s="155"/>
      <c r="D60" s="155"/>
      <c r="E60" s="155"/>
      <c r="F60" s="25"/>
      <c r="G60" s="25"/>
      <c r="H60" s="25"/>
      <c r="I60" s="25"/>
      <c r="J60" s="25"/>
      <c r="K60" s="25"/>
      <c r="L60" s="155">
        <f t="shared" si="0"/>
        <v>0</v>
      </c>
      <c r="M60" s="155">
        <f t="shared" si="1"/>
        <v>0</v>
      </c>
      <c r="N60" s="155">
        <f t="shared" si="2"/>
        <v>0</v>
      </c>
    </row>
    <row r="61" spans="1:14" ht="15" customHeight="1" x14ac:dyDescent="0.3">
      <c r="A61" s="13" t="s">
        <v>272</v>
      </c>
      <c r="B61" s="6" t="s">
        <v>273</v>
      </c>
      <c r="C61" s="155"/>
      <c r="D61" s="155"/>
      <c r="E61" s="155"/>
      <c r="F61" s="25"/>
      <c r="G61" s="25"/>
      <c r="H61" s="25"/>
      <c r="I61" s="25"/>
      <c r="J61" s="25"/>
      <c r="K61" s="25"/>
      <c r="L61" s="155">
        <f t="shared" si="0"/>
        <v>0</v>
      </c>
      <c r="M61" s="155">
        <f t="shared" si="1"/>
        <v>0</v>
      </c>
      <c r="N61" s="155">
        <f t="shared" si="2"/>
        <v>0</v>
      </c>
    </row>
    <row r="62" spans="1:14" ht="15" customHeight="1" x14ac:dyDescent="0.3">
      <c r="A62" s="13" t="s">
        <v>413</v>
      </c>
      <c r="B62" s="6" t="s">
        <v>274</v>
      </c>
      <c r="C62" s="155"/>
      <c r="D62" s="155"/>
      <c r="E62" s="155"/>
      <c r="F62" s="25"/>
      <c r="G62" s="25"/>
      <c r="H62" s="25"/>
      <c r="I62" s="25"/>
      <c r="J62" s="25"/>
      <c r="K62" s="25"/>
      <c r="L62" s="155">
        <f t="shared" si="0"/>
        <v>0</v>
      </c>
      <c r="M62" s="155">
        <f t="shared" si="1"/>
        <v>0</v>
      </c>
      <c r="N62" s="155">
        <f t="shared" si="2"/>
        <v>0</v>
      </c>
    </row>
    <row r="63" spans="1:14" ht="15" customHeight="1" x14ac:dyDescent="0.3">
      <c r="A63" s="13" t="s">
        <v>275</v>
      </c>
      <c r="B63" s="6" t="s">
        <v>276</v>
      </c>
      <c r="C63" s="155"/>
      <c r="D63" s="155"/>
      <c r="E63" s="155"/>
      <c r="F63" s="25"/>
      <c r="G63" s="25"/>
      <c r="H63" s="25"/>
      <c r="I63" s="25"/>
      <c r="J63" s="25"/>
      <c r="K63" s="25"/>
      <c r="L63" s="155">
        <f t="shared" si="0"/>
        <v>0</v>
      </c>
      <c r="M63" s="155">
        <f t="shared" si="1"/>
        <v>0</v>
      </c>
      <c r="N63" s="155">
        <f t="shared" si="2"/>
        <v>0</v>
      </c>
    </row>
    <row r="64" spans="1:14" ht="15" customHeight="1" x14ac:dyDescent="0.3">
      <c r="A64" s="35" t="s">
        <v>433</v>
      </c>
      <c r="B64" s="40" t="s">
        <v>277</v>
      </c>
      <c r="C64" s="155"/>
      <c r="D64" s="155"/>
      <c r="E64" s="155"/>
      <c r="F64" s="25"/>
      <c r="G64" s="25"/>
      <c r="H64" s="25"/>
      <c r="I64" s="25"/>
      <c r="J64" s="25"/>
      <c r="K64" s="25"/>
      <c r="L64" s="155">
        <f t="shared" si="0"/>
        <v>0</v>
      </c>
      <c r="M64" s="155">
        <f t="shared" si="1"/>
        <v>0</v>
      </c>
      <c r="N64" s="155">
        <f t="shared" si="2"/>
        <v>0</v>
      </c>
    </row>
    <row r="65" spans="1:14" ht="15" customHeight="1" x14ac:dyDescent="0.3">
      <c r="A65" s="13" t="s">
        <v>283</v>
      </c>
      <c r="B65" s="6" t="s">
        <v>284</v>
      </c>
      <c r="C65" s="155"/>
      <c r="D65" s="155"/>
      <c r="E65" s="155"/>
      <c r="F65" s="25"/>
      <c r="G65" s="25"/>
      <c r="H65" s="25"/>
      <c r="I65" s="25"/>
      <c r="J65" s="25"/>
      <c r="K65" s="25"/>
      <c r="L65" s="155">
        <f t="shared" si="0"/>
        <v>0</v>
      </c>
      <c r="M65" s="155">
        <f t="shared" si="1"/>
        <v>0</v>
      </c>
      <c r="N65" s="155">
        <f t="shared" si="2"/>
        <v>0</v>
      </c>
    </row>
    <row r="66" spans="1:14" ht="15" customHeight="1" x14ac:dyDescent="0.3">
      <c r="A66" s="5" t="s">
        <v>416</v>
      </c>
      <c r="B66" s="6" t="s">
        <v>285</v>
      </c>
      <c r="C66" s="155"/>
      <c r="D66" s="155"/>
      <c r="E66" s="155"/>
      <c r="F66" s="25"/>
      <c r="G66" s="25"/>
      <c r="H66" s="25"/>
      <c r="I66" s="25"/>
      <c r="J66" s="25"/>
      <c r="K66" s="25"/>
      <c r="L66" s="155">
        <f t="shared" si="0"/>
        <v>0</v>
      </c>
      <c r="M66" s="155">
        <f t="shared" si="1"/>
        <v>0</v>
      </c>
      <c r="N66" s="155">
        <f t="shared" si="2"/>
        <v>0</v>
      </c>
    </row>
    <row r="67" spans="1:14" ht="15" customHeight="1" x14ac:dyDescent="0.3">
      <c r="A67" s="13" t="s">
        <v>417</v>
      </c>
      <c r="B67" s="6" t="s">
        <v>286</v>
      </c>
      <c r="C67" s="155"/>
      <c r="D67" s="155"/>
      <c r="E67" s="155"/>
      <c r="F67" s="25"/>
      <c r="G67" s="25"/>
      <c r="H67" s="25"/>
      <c r="I67" s="25"/>
      <c r="J67" s="25"/>
      <c r="K67" s="25"/>
      <c r="L67" s="155">
        <f t="shared" si="0"/>
        <v>0</v>
      </c>
      <c r="M67" s="155">
        <f t="shared" si="1"/>
        <v>0</v>
      </c>
      <c r="N67" s="155">
        <f t="shared" si="2"/>
        <v>0</v>
      </c>
    </row>
    <row r="68" spans="1:14" ht="15" customHeight="1" x14ac:dyDescent="0.3">
      <c r="A68" s="35" t="s">
        <v>436</v>
      </c>
      <c r="B68" s="40" t="s">
        <v>287</v>
      </c>
      <c r="C68" s="155"/>
      <c r="D68" s="155"/>
      <c r="E68" s="155"/>
      <c r="F68" s="25"/>
      <c r="G68" s="25"/>
      <c r="H68" s="25"/>
      <c r="I68" s="25"/>
      <c r="J68" s="25"/>
      <c r="K68" s="25"/>
      <c r="L68" s="155">
        <f t="shared" si="0"/>
        <v>0</v>
      </c>
      <c r="M68" s="155">
        <f t="shared" si="1"/>
        <v>0</v>
      </c>
      <c r="N68" s="155">
        <f t="shared" si="2"/>
        <v>0</v>
      </c>
    </row>
    <row r="69" spans="1:14" ht="15" customHeight="1" x14ac:dyDescent="0.3">
      <c r="A69" s="81" t="s">
        <v>493</v>
      </c>
      <c r="B69" s="82"/>
      <c r="C69" s="159"/>
      <c r="D69" s="159"/>
      <c r="E69" s="159"/>
      <c r="F69" s="83"/>
      <c r="G69" s="83"/>
      <c r="H69" s="83"/>
      <c r="I69" s="83"/>
      <c r="J69" s="83"/>
      <c r="K69" s="83"/>
      <c r="L69" s="159">
        <f t="shared" si="0"/>
        <v>0</v>
      </c>
      <c r="M69" s="159">
        <f t="shared" si="1"/>
        <v>0</v>
      </c>
      <c r="N69" s="159">
        <f t="shared" si="2"/>
        <v>0</v>
      </c>
    </row>
    <row r="70" spans="1:14" ht="15.6" x14ac:dyDescent="0.3">
      <c r="A70" s="70" t="s">
        <v>435</v>
      </c>
      <c r="B70" s="64" t="s">
        <v>288</v>
      </c>
      <c r="C70" s="160">
        <f>C52+C69</f>
        <v>53487</v>
      </c>
      <c r="D70" s="160">
        <f>D52+D69</f>
        <v>284987</v>
      </c>
      <c r="E70" s="160">
        <f>E52+E69</f>
        <v>284821</v>
      </c>
      <c r="F70" s="71"/>
      <c r="G70" s="71"/>
      <c r="H70" s="71"/>
      <c r="I70" s="71"/>
      <c r="J70" s="71"/>
      <c r="K70" s="71"/>
      <c r="L70" s="160">
        <f t="shared" si="0"/>
        <v>53487</v>
      </c>
      <c r="M70" s="160">
        <f t="shared" si="1"/>
        <v>284987</v>
      </c>
      <c r="N70" s="160">
        <f t="shared" si="2"/>
        <v>284821</v>
      </c>
    </row>
    <row r="71" spans="1:14" ht="15.6" x14ac:dyDescent="0.3">
      <c r="A71" s="72" t="s">
        <v>547</v>
      </c>
      <c r="B71" s="73"/>
      <c r="C71" s="161">
        <f>C52-'1_kiadások kv szerv'!C76</f>
        <v>-15652513</v>
      </c>
      <c r="D71" s="161">
        <f>D52-'1_kiadások kv szerv'!D76</f>
        <v>-16000515</v>
      </c>
      <c r="E71" s="161">
        <f>E52-'1_kiadások kv szerv'!E76</f>
        <v>-15603395</v>
      </c>
      <c r="F71" s="74"/>
      <c r="G71" s="74"/>
      <c r="H71" s="74"/>
      <c r="I71" s="74"/>
      <c r="J71" s="74"/>
      <c r="K71" s="74"/>
      <c r="L71" s="161">
        <f t="shared" si="0"/>
        <v>-15652513</v>
      </c>
      <c r="M71" s="161">
        <f t="shared" si="1"/>
        <v>-16000515</v>
      </c>
      <c r="N71" s="161">
        <f t="shared" si="2"/>
        <v>-15603395</v>
      </c>
    </row>
    <row r="72" spans="1:14" ht="15.6" x14ac:dyDescent="0.3">
      <c r="A72" s="72" t="s">
        <v>548</v>
      </c>
      <c r="B72" s="73"/>
      <c r="C72" s="161">
        <f>C69-'1_kiadások kv szerv'!C99</f>
        <v>0</v>
      </c>
      <c r="D72" s="161">
        <f>D69-'1_kiadások kv szerv'!D99</f>
        <v>-420000</v>
      </c>
      <c r="E72" s="161">
        <f>E69-'1_kiadások kv szerv'!E99</f>
        <v>-416381</v>
      </c>
      <c r="F72" s="74"/>
      <c r="G72" s="74"/>
      <c r="H72" s="74"/>
      <c r="I72" s="74"/>
      <c r="J72" s="74"/>
      <c r="K72" s="74"/>
      <c r="L72" s="161">
        <f t="shared" si="0"/>
        <v>0</v>
      </c>
      <c r="M72" s="161">
        <f t="shared" si="1"/>
        <v>-420000</v>
      </c>
      <c r="N72" s="161">
        <f t="shared" si="2"/>
        <v>-416381</v>
      </c>
    </row>
    <row r="73" spans="1:14" x14ac:dyDescent="0.3">
      <c r="A73" s="33" t="s">
        <v>418</v>
      </c>
      <c r="B73" s="5" t="s">
        <v>289</v>
      </c>
      <c r="C73" s="155"/>
      <c r="D73" s="155"/>
      <c r="E73" s="155"/>
      <c r="F73" s="25"/>
      <c r="G73" s="25"/>
      <c r="H73" s="25"/>
      <c r="I73" s="25"/>
      <c r="J73" s="25"/>
      <c r="K73" s="25"/>
      <c r="L73" s="155">
        <f t="shared" si="0"/>
        <v>0</v>
      </c>
      <c r="M73" s="155">
        <f t="shared" si="1"/>
        <v>0</v>
      </c>
      <c r="N73" s="155">
        <f t="shared" si="2"/>
        <v>0</v>
      </c>
    </row>
    <row r="74" spans="1:14" x14ac:dyDescent="0.3">
      <c r="A74" s="13" t="s">
        <v>290</v>
      </c>
      <c r="B74" s="5" t="s">
        <v>291</v>
      </c>
      <c r="C74" s="155"/>
      <c r="D74" s="155"/>
      <c r="E74" s="155"/>
      <c r="F74" s="25"/>
      <c r="G74" s="25"/>
      <c r="H74" s="25"/>
      <c r="I74" s="25"/>
      <c r="J74" s="25"/>
      <c r="K74" s="25"/>
      <c r="L74" s="155">
        <f t="shared" si="0"/>
        <v>0</v>
      </c>
      <c r="M74" s="155">
        <f t="shared" si="1"/>
        <v>0</v>
      </c>
      <c r="N74" s="155">
        <f t="shared" si="2"/>
        <v>0</v>
      </c>
    </row>
    <row r="75" spans="1:14" x14ac:dyDescent="0.3">
      <c r="A75" s="33" t="s">
        <v>419</v>
      </c>
      <c r="B75" s="5" t="s">
        <v>292</v>
      </c>
      <c r="C75" s="155"/>
      <c r="D75" s="155"/>
      <c r="E75" s="155"/>
      <c r="F75" s="25"/>
      <c r="G75" s="25"/>
      <c r="H75" s="25"/>
      <c r="I75" s="25"/>
      <c r="J75" s="25"/>
      <c r="K75" s="25"/>
      <c r="L75" s="155">
        <f t="shared" ref="L75:L100" si="3">C75</f>
        <v>0</v>
      </c>
      <c r="M75" s="155">
        <f t="shared" ref="M75:M100" si="4">D75</f>
        <v>0</v>
      </c>
      <c r="N75" s="155">
        <f t="shared" ref="N75:N100" si="5">E75</f>
        <v>0</v>
      </c>
    </row>
    <row r="76" spans="1:14" x14ac:dyDescent="0.3">
      <c r="A76" s="15" t="s">
        <v>437</v>
      </c>
      <c r="B76" s="7" t="s">
        <v>293</v>
      </c>
      <c r="C76" s="155"/>
      <c r="D76" s="155"/>
      <c r="E76" s="155"/>
      <c r="F76" s="25"/>
      <c r="G76" s="25"/>
      <c r="H76" s="25"/>
      <c r="I76" s="25"/>
      <c r="J76" s="25"/>
      <c r="K76" s="25"/>
      <c r="L76" s="155">
        <f t="shared" si="3"/>
        <v>0</v>
      </c>
      <c r="M76" s="155">
        <f t="shared" si="4"/>
        <v>0</v>
      </c>
      <c r="N76" s="155">
        <f t="shared" si="5"/>
        <v>0</v>
      </c>
    </row>
    <row r="77" spans="1:14" x14ac:dyDescent="0.3">
      <c r="A77" s="13" t="s">
        <v>420</v>
      </c>
      <c r="B77" s="5" t="s">
        <v>294</v>
      </c>
      <c r="C77" s="155"/>
      <c r="D77" s="155"/>
      <c r="E77" s="155"/>
      <c r="F77" s="25"/>
      <c r="G77" s="25"/>
      <c r="H77" s="25"/>
      <c r="I77" s="25"/>
      <c r="J77" s="25"/>
      <c r="K77" s="25"/>
      <c r="L77" s="155">
        <f t="shared" si="3"/>
        <v>0</v>
      </c>
      <c r="M77" s="155">
        <f t="shared" si="4"/>
        <v>0</v>
      </c>
      <c r="N77" s="155">
        <f t="shared" si="5"/>
        <v>0</v>
      </c>
    </row>
    <row r="78" spans="1:14" x14ac:dyDescent="0.3">
      <c r="A78" s="33" t="s">
        <v>295</v>
      </c>
      <c r="B78" s="5" t="s">
        <v>296</v>
      </c>
      <c r="C78" s="155"/>
      <c r="D78" s="155"/>
      <c r="E78" s="155"/>
      <c r="F78" s="25"/>
      <c r="G78" s="25"/>
      <c r="H78" s="25"/>
      <c r="I78" s="25"/>
      <c r="J78" s="25"/>
      <c r="K78" s="25"/>
      <c r="L78" s="155">
        <f t="shared" si="3"/>
        <v>0</v>
      </c>
      <c r="M78" s="155">
        <f t="shared" si="4"/>
        <v>0</v>
      </c>
      <c r="N78" s="155">
        <f t="shared" si="5"/>
        <v>0</v>
      </c>
    </row>
    <row r="79" spans="1:14" x14ac:dyDescent="0.3">
      <c r="A79" s="13" t="s">
        <v>421</v>
      </c>
      <c r="B79" s="5" t="s">
        <v>297</v>
      </c>
      <c r="C79" s="155"/>
      <c r="D79" s="155"/>
      <c r="E79" s="155"/>
      <c r="F79" s="25"/>
      <c r="G79" s="25"/>
      <c r="H79" s="25"/>
      <c r="I79" s="25"/>
      <c r="J79" s="25"/>
      <c r="K79" s="25"/>
      <c r="L79" s="155">
        <f t="shared" si="3"/>
        <v>0</v>
      </c>
      <c r="M79" s="155">
        <f t="shared" si="4"/>
        <v>0</v>
      </c>
      <c r="N79" s="155">
        <f t="shared" si="5"/>
        <v>0</v>
      </c>
    </row>
    <row r="80" spans="1:14" x14ac:dyDescent="0.3">
      <c r="A80" s="33" t="s">
        <v>298</v>
      </c>
      <c r="B80" s="5" t="s">
        <v>299</v>
      </c>
      <c r="C80" s="155"/>
      <c r="D80" s="155"/>
      <c r="E80" s="155"/>
      <c r="F80" s="25"/>
      <c r="G80" s="25"/>
      <c r="H80" s="25"/>
      <c r="I80" s="25"/>
      <c r="J80" s="25"/>
      <c r="K80" s="25"/>
      <c r="L80" s="155">
        <f t="shared" si="3"/>
        <v>0</v>
      </c>
      <c r="M80" s="155">
        <f t="shared" si="4"/>
        <v>0</v>
      </c>
      <c r="N80" s="155">
        <f t="shared" si="5"/>
        <v>0</v>
      </c>
    </row>
    <row r="81" spans="1:14" x14ac:dyDescent="0.3">
      <c r="A81" s="14" t="s">
        <v>438</v>
      </c>
      <c r="B81" s="7" t="s">
        <v>300</v>
      </c>
      <c r="C81" s="155"/>
      <c r="D81" s="155"/>
      <c r="E81" s="155"/>
      <c r="F81" s="25"/>
      <c r="G81" s="25"/>
      <c r="H81" s="25"/>
      <c r="I81" s="25"/>
      <c r="J81" s="25"/>
      <c r="K81" s="25"/>
      <c r="L81" s="155">
        <f t="shared" si="3"/>
        <v>0</v>
      </c>
      <c r="M81" s="155">
        <f t="shared" si="4"/>
        <v>0</v>
      </c>
      <c r="N81" s="155">
        <f t="shared" si="5"/>
        <v>0</v>
      </c>
    </row>
    <row r="82" spans="1:14" x14ac:dyDescent="0.3">
      <c r="A82" s="5" t="s">
        <v>545</v>
      </c>
      <c r="B82" s="5" t="s">
        <v>301</v>
      </c>
      <c r="C82" s="155">
        <v>322513</v>
      </c>
      <c r="D82" s="155">
        <v>338515</v>
      </c>
      <c r="E82" s="155">
        <v>338515</v>
      </c>
      <c r="F82" s="25"/>
      <c r="G82" s="25"/>
      <c r="H82" s="25"/>
      <c r="I82" s="25"/>
      <c r="J82" s="25"/>
      <c r="K82" s="25"/>
      <c r="L82" s="155">
        <f t="shared" si="3"/>
        <v>322513</v>
      </c>
      <c r="M82" s="155">
        <f t="shared" si="4"/>
        <v>338515</v>
      </c>
      <c r="N82" s="155">
        <f t="shared" si="5"/>
        <v>338515</v>
      </c>
    </row>
    <row r="83" spans="1:14" x14ac:dyDescent="0.3">
      <c r="A83" s="5" t="s">
        <v>546</v>
      </c>
      <c r="B83" s="5" t="s">
        <v>301</v>
      </c>
      <c r="C83" s="155"/>
      <c r="D83" s="155"/>
      <c r="E83" s="155"/>
      <c r="F83" s="25"/>
      <c r="G83" s="25"/>
      <c r="H83" s="25"/>
      <c r="I83" s="25"/>
      <c r="J83" s="25"/>
      <c r="K83" s="25"/>
      <c r="L83" s="155">
        <f t="shared" si="3"/>
        <v>0</v>
      </c>
      <c r="M83" s="155">
        <f t="shared" si="4"/>
        <v>0</v>
      </c>
      <c r="N83" s="155">
        <f t="shared" si="5"/>
        <v>0</v>
      </c>
    </row>
    <row r="84" spans="1:14" x14ac:dyDescent="0.3">
      <c r="A84" s="5" t="s">
        <v>543</v>
      </c>
      <c r="B84" s="5" t="s">
        <v>302</v>
      </c>
      <c r="C84" s="155"/>
      <c r="D84" s="155"/>
      <c r="E84" s="155"/>
      <c r="F84" s="25"/>
      <c r="G84" s="25"/>
      <c r="H84" s="25"/>
      <c r="I84" s="25"/>
      <c r="J84" s="25"/>
      <c r="K84" s="25"/>
      <c r="L84" s="155">
        <f t="shared" si="3"/>
        <v>0</v>
      </c>
      <c r="M84" s="155">
        <f t="shared" si="4"/>
        <v>0</v>
      </c>
      <c r="N84" s="155">
        <f t="shared" si="5"/>
        <v>0</v>
      </c>
    </row>
    <row r="85" spans="1:14" x14ac:dyDescent="0.3">
      <c r="A85" s="5" t="s">
        <v>544</v>
      </c>
      <c r="B85" s="5" t="s">
        <v>302</v>
      </c>
      <c r="C85" s="155"/>
      <c r="D85" s="155"/>
      <c r="E85" s="155"/>
      <c r="F85" s="25"/>
      <c r="G85" s="25"/>
      <c r="H85" s="25"/>
      <c r="I85" s="25"/>
      <c r="J85" s="25"/>
      <c r="K85" s="25"/>
      <c r="L85" s="155">
        <f t="shared" si="3"/>
        <v>0</v>
      </c>
      <c r="M85" s="155">
        <f t="shared" si="4"/>
        <v>0</v>
      </c>
      <c r="N85" s="155">
        <f t="shared" si="5"/>
        <v>0</v>
      </c>
    </row>
    <row r="86" spans="1:14" x14ac:dyDescent="0.3">
      <c r="A86" s="7" t="s">
        <v>439</v>
      </c>
      <c r="B86" s="7" t="s">
        <v>303</v>
      </c>
      <c r="C86" s="133">
        <f>SUM(C82:C85)</f>
        <v>322513</v>
      </c>
      <c r="D86" s="133">
        <f>SUM(D82:D85)</f>
        <v>338515</v>
      </c>
      <c r="E86" s="133">
        <f>SUM(E82:E85)</f>
        <v>338515</v>
      </c>
      <c r="F86" s="25"/>
      <c r="G86" s="25"/>
      <c r="H86" s="25"/>
      <c r="I86" s="25"/>
      <c r="J86" s="25"/>
      <c r="K86" s="25"/>
      <c r="L86" s="133">
        <f t="shared" si="3"/>
        <v>322513</v>
      </c>
      <c r="M86" s="133">
        <f t="shared" si="4"/>
        <v>338515</v>
      </c>
      <c r="N86" s="133">
        <f t="shared" si="5"/>
        <v>338515</v>
      </c>
    </row>
    <row r="87" spans="1:14" x14ac:dyDescent="0.3">
      <c r="A87" s="33" t="s">
        <v>304</v>
      </c>
      <c r="B87" s="5" t="s">
        <v>305</v>
      </c>
      <c r="C87" s="155"/>
      <c r="D87" s="155"/>
      <c r="E87" s="155"/>
      <c r="F87" s="25"/>
      <c r="G87" s="25"/>
      <c r="H87" s="25"/>
      <c r="I87" s="25"/>
      <c r="J87" s="25"/>
      <c r="K87" s="25"/>
      <c r="L87" s="155">
        <f t="shared" si="3"/>
        <v>0</v>
      </c>
      <c r="M87" s="155">
        <f t="shared" si="4"/>
        <v>0</v>
      </c>
      <c r="N87" s="155">
        <f t="shared" si="5"/>
        <v>0</v>
      </c>
    </row>
    <row r="88" spans="1:14" x14ac:dyDescent="0.3">
      <c r="A88" s="33" t="s">
        <v>306</v>
      </c>
      <c r="B88" s="5" t="s">
        <v>307</v>
      </c>
      <c r="C88" s="155"/>
      <c r="D88" s="155"/>
      <c r="E88" s="155"/>
      <c r="F88" s="25"/>
      <c r="G88" s="25"/>
      <c r="H88" s="25"/>
      <c r="I88" s="25"/>
      <c r="J88" s="25"/>
      <c r="K88" s="25"/>
      <c r="L88" s="155">
        <f t="shared" si="3"/>
        <v>0</v>
      </c>
      <c r="M88" s="155">
        <f t="shared" si="4"/>
        <v>0</v>
      </c>
      <c r="N88" s="155">
        <f t="shared" si="5"/>
        <v>0</v>
      </c>
    </row>
    <row r="89" spans="1:14" x14ac:dyDescent="0.3">
      <c r="A89" s="33" t="s">
        <v>308</v>
      </c>
      <c r="B89" s="5" t="s">
        <v>309</v>
      </c>
      <c r="C89" s="155">
        <v>15330000</v>
      </c>
      <c r="D89" s="155">
        <v>16082000</v>
      </c>
      <c r="E89" s="155">
        <v>16082000</v>
      </c>
      <c r="F89" s="25"/>
      <c r="G89" s="25"/>
      <c r="H89" s="25"/>
      <c r="I89" s="25"/>
      <c r="J89" s="25"/>
      <c r="K89" s="25"/>
      <c r="L89" s="155">
        <f t="shared" si="3"/>
        <v>15330000</v>
      </c>
      <c r="M89" s="155">
        <f t="shared" si="4"/>
        <v>16082000</v>
      </c>
      <c r="N89" s="155">
        <f t="shared" si="5"/>
        <v>16082000</v>
      </c>
    </row>
    <row r="90" spans="1:14" x14ac:dyDescent="0.3">
      <c r="A90" s="33" t="s">
        <v>310</v>
      </c>
      <c r="B90" s="5" t="s">
        <v>311</v>
      </c>
      <c r="C90" s="155"/>
      <c r="D90" s="155"/>
      <c r="E90" s="155"/>
      <c r="F90" s="25"/>
      <c r="G90" s="25"/>
      <c r="H90" s="25"/>
      <c r="I90" s="25"/>
      <c r="J90" s="25"/>
      <c r="K90" s="25"/>
      <c r="L90" s="155">
        <f t="shared" si="3"/>
        <v>0</v>
      </c>
      <c r="M90" s="155">
        <f t="shared" si="4"/>
        <v>0</v>
      </c>
      <c r="N90" s="155">
        <f t="shared" si="5"/>
        <v>0</v>
      </c>
    </row>
    <row r="91" spans="1:14" x14ac:dyDescent="0.3">
      <c r="A91" s="13" t="s">
        <v>422</v>
      </c>
      <c r="B91" s="5" t="s">
        <v>312</v>
      </c>
      <c r="C91" s="155">
        <v>0</v>
      </c>
      <c r="D91" s="155"/>
      <c r="E91" s="155"/>
      <c r="F91" s="25"/>
      <c r="G91" s="25"/>
      <c r="H91" s="25"/>
      <c r="I91" s="25"/>
      <c r="J91" s="25"/>
      <c r="K91" s="25"/>
      <c r="L91" s="155">
        <f t="shared" si="3"/>
        <v>0</v>
      </c>
      <c r="M91" s="155">
        <f t="shared" si="4"/>
        <v>0</v>
      </c>
      <c r="N91" s="155">
        <f t="shared" si="5"/>
        <v>0</v>
      </c>
    </row>
    <row r="92" spans="1:14" x14ac:dyDescent="0.3">
      <c r="A92" s="15" t="s">
        <v>440</v>
      </c>
      <c r="B92" s="7" t="s">
        <v>313</v>
      </c>
      <c r="C92" s="133">
        <f>SUM(C86:C91)</f>
        <v>15652513</v>
      </c>
      <c r="D92" s="133">
        <f>SUM(D86:D91)</f>
        <v>16420515</v>
      </c>
      <c r="E92" s="133">
        <f>SUM(E86:E91)</f>
        <v>16420515</v>
      </c>
      <c r="F92" s="25"/>
      <c r="G92" s="25"/>
      <c r="H92" s="25"/>
      <c r="I92" s="25"/>
      <c r="J92" s="25"/>
      <c r="K92" s="25"/>
      <c r="L92" s="133">
        <f t="shared" si="3"/>
        <v>15652513</v>
      </c>
      <c r="M92" s="133">
        <f t="shared" si="4"/>
        <v>16420515</v>
      </c>
      <c r="N92" s="133">
        <f t="shared" si="5"/>
        <v>16420515</v>
      </c>
    </row>
    <row r="93" spans="1:14" x14ac:dyDescent="0.3">
      <c r="A93" s="13" t="s">
        <v>314</v>
      </c>
      <c r="B93" s="5" t="s">
        <v>315</v>
      </c>
      <c r="C93" s="155"/>
      <c r="D93" s="155"/>
      <c r="E93" s="155"/>
      <c r="F93" s="25"/>
      <c r="G93" s="25"/>
      <c r="H93" s="25"/>
      <c r="I93" s="25"/>
      <c r="J93" s="25"/>
      <c r="K93" s="25"/>
      <c r="L93" s="155">
        <f t="shared" si="3"/>
        <v>0</v>
      </c>
      <c r="M93" s="155">
        <f t="shared" si="4"/>
        <v>0</v>
      </c>
      <c r="N93" s="155">
        <f t="shared" si="5"/>
        <v>0</v>
      </c>
    </row>
    <row r="94" spans="1:14" x14ac:dyDescent="0.3">
      <c r="A94" s="13" t="s">
        <v>316</v>
      </c>
      <c r="B94" s="5" t="s">
        <v>317</v>
      </c>
      <c r="C94" s="155"/>
      <c r="D94" s="155"/>
      <c r="E94" s="155"/>
      <c r="F94" s="25"/>
      <c r="G94" s="25"/>
      <c r="H94" s="25"/>
      <c r="I94" s="25"/>
      <c r="J94" s="25"/>
      <c r="K94" s="25"/>
      <c r="L94" s="155">
        <f t="shared" si="3"/>
        <v>0</v>
      </c>
      <c r="M94" s="155">
        <f t="shared" si="4"/>
        <v>0</v>
      </c>
      <c r="N94" s="155">
        <f t="shared" si="5"/>
        <v>0</v>
      </c>
    </row>
    <row r="95" spans="1:14" x14ac:dyDescent="0.3">
      <c r="A95" s="33" t="s">
        <v>318</v>
      </c>
      <c r="B95" s="5" t="s">
        <v>319</v>
      </c>
      <c r="C95" s="155"/>
      <c r="D95" s="155"/>
      <c r="E95" s="155"/>
      <c r="F95" s="25"/>
      <c r="G95" s="25"/>
      <c r="H95" s="25"/>
      <c r="I95" s="25"/>
      <c r="J95" s="25"/>
      <c r="K95" s="25"/>
      <c r="L95" s="155">
        <f t="shared" si="3"/>
        <v>0</v>
      </c>
      <c r="M95" s="155">
        <f t="shared" si="4"/>
        <v>0</v>
      </c>
      <c r="N95" s="155">
        <f t="shared" si="5"/>
        <v>0</v>
      </c>
    </row>
    <row r="96" spans="1:14" x14ac:dyDescent="0.3">
      <c r="A96" s="33" t="s">
        <v>423</v>
      </c>
      <c r="B96" s="5" t="s">
        <v>320</v>
      </c>
      <c r="C96" s="155"/>
      <c r="D96" s="155"/>
      <c r="E96" s="155"/>
      <c r="F96" s="25"/>
      <c r="G96" s="25"/>
      <c r="H96" s="25"/>
      <c r="I96" s="25"/>
      <c r="J96" s="25"/>
      <c r="K96" s="25"/>
      <c r="L96" s="155">
        <f t="shared" si="3"/>
        <v>0</v>
      </c>
      <c r="M96" s="155">
        <f t="shared" si="4"/>
        <v>0</v>
      </c>
      <c r="N96" s="155">
        <f t="shared" si="5"/>
        <v>0</v>
      </c>
    </row>
    <row r="97" spans="1:14" x14ac:dyDescent="0.3">
      <c r="A97" s="14" t="s">
        <v>441</v>
      </c>
      <c r="B97" s="7" t="s">
        <v>321</v>
      </c>
      <c r="C97" s="155"/>
      <c r="D97" s="155"/>
      <c r="E97" s="155"/>
      <c r="F97" s="25"/>
      <c r="G97" s="25"/>
      <c r="H97" s="25"/>
      <c r="I97" s="25"/>
      <c r="J97" s="25"/>
      <c r="K97" s="25"/>
      <c r="L97" s="155">
        <f t="shared" si="3"/>
        <v>0</v>
      </c>
      <c r="M97" s="155">
        <f t="shared" si="4"/>
        <v>0</v>
      </c>
      <c r="N97" s="155">
        <f t="shared" si="5"/>
        <v>0</v>
      </c>
    </row>
    <row r="98" spans="1:14" x14ac:dyDescent="0.3">
      <c r="A98" s="15" t="s">
        <v>322</v>
      </c>
      <c r="B98" s="7" t="s">
        <v>323</v>
      </c>
      <c r="C98" s="155"/>
      <c r="D98" s="155"/>
      <c r="E98" s="155"/>
      <c r="F98" s="25"/>
      <c r="G98" s="25"/>
      <c r="H98" s="25"/>
      <c r="I98" s="25"/>
      <c r="J98" s="25"/>
      <c r="K98" s="25"/>
      <c r="L98" s="155">
        <f t="shared" si="3"/>
        <v>0</v>
      </c>
      <c r="M98" s="155">
        <f t="shared" si="4"/>
        <v>0</v>
      </c>
      <c r="N98" s="155">
        <f t="shared" si="5"/>
        <v>0</v>
      </c>
    </row>
    <row r="99" spans="1:14" ht="15.6" x14ac:dyDescent="0.3">
      <c r="A99" s="67" t="s">
        <v>442</v>
      </c>
      <c r="B99" s="68" t="s">
        <v>324</v>
      </c>
      <c r="C99" s="162">
        <f>C92</f>
        <v>15652513</v>
      </c>
      <c r="D99" s="162">
        <f>D92</f>
        <v>16420515</v>
      </c>
      <c r="E99" s="162">
        <f>E92</f>
        <v>16420515</v>
      </c>
      <c r="F99" s="71"/>
      <c r="G99" s="71"/>
      <c r="H99" s="71"/>
      <c r="I99" s="71"/>
      <c r="J99" s="71"/>
      <c r="K99" s="71"/>
      <c r="L99" s="162">
        <f t="shared" si="3"/>
        <v>15652513</v>
      </c>
      <c r="M99" s="162">
        <f t="shared" si="4"/>
        <v>16420515</v>
      </c>
      <c r="N99" s="162">
        <f t="shared" si="5"/>
        <v>16420515</v>
      </c>
    </row>
    <row r="100" spans="1:14" ht="15.6" x14ac:dyDescent="0.3">
      <c r="A100" s="76" t="s">
        <v>425</v>
      </c>
      <c r="B100" s="80"/>
      <c r="C100" s="163">
        <f>C70+C99</f>
        <v>15706000</v>
      </c>
      <c r="D100" s="163">
        <f>D70+D99</f>
        <v>16705502</v>
      </c>
      <c r="E100" s="163">
        <f>E70+E99</f>
        <v>16705336</v>
      </c>
      <c r="F100" s="77"/>
      <c r="G100" s="77"/>
      <c r="H100" s="77"/>
      <c r="I100" s="77"/>
      <c r="J100" s="77"/>
      <c r="K100" s="77"/>
      <c r="L100" s="163">
        <f t="shared" si="3"/>
        <v>15706000</v>
      </c>
      <c r="M100" s="163">
        <f t="shared" si="4"/>
        <v>16705502</v>
      </c>
      <c r="N100" s="163">
        <f t="shared" si="5"/>
        <v>16705336</v>
      </c>
    </row>
  </sheetData>
  <mergeCells count="8">
    <mergeCell ref="A1:N1"/>
    <mergeCell ref="A2:N2"/>
    <mergeCell ref="A5:A6"/>
    <mergeCell ref="B5:B6"/>
    <mergeCell ref="C5:E5"/>
    <mergeCell ref="F5:H5"/>
    <mergeCell ref="I5:K5"/>
    <mergeCell ref="L5:N5"/>
  </mergeCells>
  <phoneticPr fontId="0" type="noConversion"/>
  <pageMargins left="0.51" right="0.44" top="0.74803149606299213" bottom="0.74803149606299213" header="0.31496062992125984" footer="0.31496062992125984"/>
  <pageSetup paperSize="9" scale="51" fitToHeight="2" orientation="landscape" r:id="rId1"/>
  <headerFooter>
    <oddHeader>&amp;C2. számú melléklet az önkormányzat 2020. évi zárszámadásáról szóló 4/2021. (05.26.) önkormányzati rendelethez</oddHeader>
    <oddFooter>&amp;P. oldal, összesen: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  <pageSetUpPr fitToPage="1"/>
  </sheetPr>
  <dimension ref="A1:N100"/>
  <sheetViews>
    <sheetView topLeftCell="A76" zoomScaleNormal="100" workbookViewId="0">
      <selection activeCell="D105" sqref="D105"/>
    </sheetView>
  </sheetViews>
  <sheetFormatPr defaultRowHeight="14.4" x14ac:dyDescent="0.3"/>
  <cols>
    <col min="1" max="1" width="92.5546875" customWidth="1"/>
    <col min="3" max="5" width="18.6640625" customWidth="1"/>
    <col min="6" max="11" width="8.6640625" customWidth="1"/>
    <col min="12" max="14" width="18.6640625" customWidth="1"/>
  </cols>
  <sheetData>
    <row r="1" spans="1:14" ht="33.75" customHeight="1" x14ac:dyDescent="0.35">
      <c r="A1" s="220" t="s">
        <v>951</v>
      </c>
      <c r="B1" s="236"/>
      <c r="C1" s="236"/>
      <c r="D1" s="236"/>
      <c r="E1" s="236"/>
      <c r="F1" s="222"/>
      <c r="G1" s="223"/>
      <c r="H1" s="223"/>
      <c r="I1" s="223"/>
      <c r="J1" s="223"/>
      <c r="K1" s="223"/>
      <c r="L1" s="223"/>
      <c r="M1" s="223"/>
      <c r="N1" s="223"/>
    </row>
    <row r="2" spans="1:14" ht="24" customHeight="1" x14ac:dyDescent="0.35">
      <c r="A2" s="224" t="s">
        <v>940</v>
      </c>
      <c r="B2" s="221"/>
      <c r="C2" s="221"/>
      <c r="D2" s="221"/>
      <c r="E2" s="221"/>
      <c r="F2" s="222"/>
      <c r="G2" s="223"/>
      <c r="H2" s="223"/>
      <c r="I2" s="223"/>
      <c r="J2" s="223"/>
      <c r="K2" s="223"/>
      <c r="L2" s="223"/>
      <c r="M2" s="223"/>
      <c r="N2" s="223"/>
    </row>
    <row r="3" spans="1:14" ht="18" x14ac:dyDescent="0.35">
      <c r="A3" s="38"/>
    </row>
    <row r="4" spans="1:14" x14ac:dyDescent="0.3">
      <c r="A4" s="54" t="s">
        <v>555</v>
      </c>
    </row>
    <row r="5" spans="1:14" ht="30" customHeight="1" x14ac:dyDescent="0.3">
      <c r="A5" s="230" t="s">
        <v>32</v>
      </c>
      <c r="B5" s="232" t="s">
        <v>33</v>
      </c>
      <c r="C5" s="235" t="s">
        <v>495</v>
      </c>
      <c r="D5" s="235"/>
      <c r="E5" s="235"/>
      <c r="F5" s="235" t="s">
        <v>496</v>
      </c>
      <c r="G5" s="235"/>
      <c r="H5" s="235"/>
      <c r="I5" s="235" t="s">
        <v>497</v>
      </c>
      <c r="J5" s="235"/>
      <c r="K5" s="235"/>
      <c r="L5" s="228" t="s">
        <v>559</v>
      </c>
      <c r="M5" s="228"/>
      <c r="N5" s="228"/>
    </row>
    <row r="6" spans="1:14" ht="26.25" customHeight="1" x14ac:dyDescent="0.3">
      <c r="A6" s="237"/>
      <c r="B6" s="238"/>
      <c r="C6" s="3" t="s">
        <v>561</v>
      </c>
      <c r="D6" s="3" t="s">
        <v>6</v>
      </c>
      <c r="E6" s="53" t="s">
        <v>7</v>
      </c>
      <c r="F6" s="3" t="s">
        <v>561</v>
      </c>
      <c r="G6" s="3" t="s">
        <v>6</v>
      </c>
      <c r="H6" s="53" t="s">
        <v>7</v>
      </c>
      <c r="I6" s="3" t="s">
        <v>561</v>
      </c>
      <c r="J6" s="3" t="s">
        <v>6</v>
      </c>
      <c r="K6" s="53" t="s">
        <v>7</v>
      </c>
      <c r="L6" s="3" t="s">
        <v>561</v>
      </c>
      <c r="M6" s="3" t="s">
        <v>6</v>
      </c>
      <c r="N6" s="53" t="s">
        <v>7</v>
      </c>
    </row>
    <row r="7" spans="1:14" ht="15" customHeight="1" x14ac:dyDescent="0.3">
      <c r="A7" s="29" t="s">
        <v>204</v>
      </c>
      <c r="B7" s="6" t="s">
        <v>205</v>
      </c>
      <c r="C7" s="164">
        <f>'2_bevételek önk'!C7+'2_bevételek kv szerv'!C7</f>
        <v>19233606</v>
      </c>
      <c r="D7" s="164">
        <f>'2_bevételek önk'!D7+'2_bevételek kv szerv'!D7</f>
        <v>19352867</v>
      </c>
      <c r="E7" s="164">
        <f>'2_bevételek önk'!E7+'2_bevételek kv szerv'!E7</f>
        <v>19352867</v>
      </c>
      <c r="F7" s="93">
        <f>'2_bevételek önk'!F7+'2_bevételek kv szerv'!F7</f>
        <v>0</v>
      </c>
      <c r="G7" s="93">
        <f>'2_bevételek önk'!G7+'2_bevételek kv szerv'!G7</f>
        <v>0</v>
      </c>
      <c r="H7" s="93">
        <f>'2_bevételek önk'!H7+'2_bevételek kv szerv'!H7</f>
        <v>0</v>
      </c>
      <c r="I7" s="93">
        <f>'2_bevételek önk'!I7+'2_bevételek kv szerv'!I7</f>
        <v>0</v>
      </c>
      <c r="J7" s="93">
        <f>'2_bevételek önk'!J7+'2_bevételek kv szerv'!J7</f>
        <v>0</v>
      </c>
      <c r="K7" s="93">
        <f>'2_bevételek önk'!K7+'2_bevételek kv szerv'!K7</f>
        <v>0</v>
      </c>
      <c r="L7" s="164">
        <f>'2_bevételek önk'!L7+'2_bevételek kv szerv'!L7</f>
        <v>19233606</v>
      </c>
      <c r="M7" s="164">
        <f>'2_bevételek önk'!M7+'2_bevételek kv szerv'!M7</f>
        <v>19352867</v>
      </c>
      <c r="N7" s="164">
        <f>'2_bevételek önk'!N7+'2_bevételek kv szerv'!N7</f>
        <v>19352867</v>
      </c>
    </row>
    <row r="8" spans="1:14" ht="15" customHeight="1" x14ac:dyDescent="0.3">
      <c r="A8" s="5" t="s">
        <v>206</v>
      </c>
      <c r="B8" s="6" t="s">
        <v>207</v>
      </c>
      <c r="C8" s="164">
        <f>'2_bevételek önk'!C8+'2_bevételek kv szerv'!C8</f>
        <v>12293470</v>
      </c>
      <c r="D8" s="164">
        <f>'2_bevételek önk'!D8+'2_bevételek kv szerv'!D8</f>
        <v>13691150</v>
      </c>
      <c r="E8" s="164">
        <f>'2_bevételek önk'!E8+'2_bevételek kv szerv'!E8</f>
        <v>13691150</v>
      </c>
      <c r="F8" s="93">
        <f>'2_bevételek önk'!F8+'2_bevételek kv szerv'!F8</f>
        <v>0</v>
      </c>
      <c r="G8" s="93">
        <f>'2_bevételek önk'!G8+'2_bevételek kv szerv'!G8</f>
        <v>0</v>
      </c>
      <c r="H8" s="93">
        <f>'2_bevételek önk'!H8+'2_bevételek kv szerv'!H8</f>
        <v>0</v>
      </c>
      <c r="I8" s="93">
        <f>'2_bevételek önk'!I8+'2_bevételek kv szerv'!I8</f>
        <v>0</v>
      </c>
      <c r="J8" s="93">
        <f>'2_bevételek önk'!J8+'2_bevételek kv szerv'!J8</f>
        <v>0</v>
      </c>
      <c r="K8" s="93">
        <f>'2_bevételek önk'!K8+'2_bevételek kv szerv'!K8</f>
        <v>0</v>
      </c>
      <c r="L8" s="164">
        <f>'2_bevételek önk'!L8+'2_bevételek kv szerv'!L8</f>
        <v>12293470</v>
      </c>
      <c r="M8" s="164">
        <f>'2_bevételek önk'!M8+'2_bevételek kv szerv'!M8</f>
        <v>13691150</v>
      </c>
      <c r="N8" s="164">
        <f>'2_bevételek önk'!N8+'2_bevételek kv szerv'!N8</f>
        <v>13691150</v>
      </c>
    </row>
    <row r="9" spans="1:14" ht="15" customHeight="1" x14ac:dyDescent="0.3">
      <c r="A9" s="5" t="s">
        <v>208</v>
      </c>
      <c r="B9" s="6" t="s">
        <v>953</v>
      </c>
      <c r="C9" s="164">
        <f>'2_bevételek önk'!C9+'2_bevételek kv szerv'!C9</f>
        <v>5977000</v>
      </c>
      <c r="D9" s="164">
        <f>'2_bevételek önk'!D9+'2_bevételek kv szerv'!D9</f>
        <v>5977000</v>
      </c>
      <c r="E9" s="164">
        <f>'2_bevételek önk'!E9+'2_bevételek kv szerv'!E9</f>
        <v>5977000</v>
      </c>
      <c r="F9" s="93">
        <f>'2_bevételek önk'!F9+'2_bevételek kv szerv'!F9</f>
        <v>0</v>
      </c>
      <c r="G9" s="93">
        <f>'2_bevételek önk'!G9+'2_bevételek kv szerv'!G9</f>
        <v>0</v>
      </c>
      <c r="H9" s="93">
        <f>'2_bevételek önk'!H9+'2_bevételek kv szerv'!H9</f>
        <v>0</v>
      </c>
      <c r="I9" s="93">
        <f>'2_bevételek önk'!I9+'2_bevételek kv szerv'!I9</f>
        <v>0</v>
      </c>
      <c r="J9" s="93">
        <f>'2_bevételek önk'!J9+'2_bevételek kv szerv'!J9</f>
        <v>0</v>
      </c>
      <c r="K9" s="93">
        <f>'2_bevételek önk'!K9+'2_bevételek kv szerv'!K9</f>
        <v>0</v>
      </c>
      <c r="L9" s="164">
        <f>'2_bevételek önk'!L9+'2_bevételek kv szerv'!L9</f>
        <v>5977000</v>
      </c>
      <c r="M9" s="164">
        <f>'2_bevételek önk'!M9+'2_bevételek kv szerv'!M9</f>
        <v>5977000</v>
      </c>
      <c r="N9" s="164">
        <f>'2_bevételek önk'!N9+'2_bevételek kv szerv'!N9</f>
        <v>5977000</v>
      </c>
    </row>
    <row r="10" spans="1:14" ht="15" customHeight="1" x14ac:dyDescent="0.3">
      <c r="A10" s="5" t="s">
        <v>952</v>
      </c>
      <c r="B10" s="6" t="s">
        <v>954</v>
      </c>
      <c r="C10" s="164"/>
      <c r="D10" s="164"/>
      <c r="E10" s="164"/>
      <c r="F10" s="93"/>
      <c r="G10" s="93"/>
      <c r="H10" s="93"/>
      <c r="I10" s="93"/>
      <c r="J10" s="93"/>
      <c r="K10" s="93"/>
      <c r="L10" s="164"/>
      <c r="M10" s="164"/>
      <c r="N10" s="164"/>
    </row>
    <row r="11" spans="1:14" ht="15" customHeight="1" x14ac:dyDescent="0.3">
      <c r="A11" s="5" t="s">
        <v>209</v>
      </c>
      <c r="B11" s="6" t="s">
        <v>210</v>
      </c>
      <c r="C11" s="164">
        <f>'2_bevételek önk'!C11+'2_bevételek kv szerv'!C11</f>
        <v>1800000</v>
      </c>
      <c r="D11" s="164">
        <f>'2_bevételek önk'!D11+'2_bevételek kv szerv'!D11</f>
        <v>2046810</v>
      </c>
      <c r="E11" s="164">
        <f>'2_bevételek önk'!E11+'2_bevételek kv szerv'!E11</f>
        <v>2046810</v>
      </c>
      <c r="F11" s="93">
        <f>'2_bevételek önk'!F11+'2_bevételek kv szerv'!F11</f>
        <v>0</v>
      </c>
      <c r="G11" s="93">
        <f>'2_bevételek önk'!G11+'2_bevételek kv szerv'!G11</f>
        <v>0</v>
      </c>
      <c r="H11" s="93">
        <f>'2_bevételek önk'!H11+'2_bevételek kv szerv'!H11</f>
        <v>0</v>
      </c>
      <c r="I11" s="93">
        <f>'2_bevételek önk'!I11+'2_bevételek kv szerv'!I11</f>
        <v>0</v>
      </c>
      <c r="J11" s="93">
        <f>'2_bevételek önk'!J11+'2_bevételek kv szerv'!J11</f>
        <v>0</v>
      </c>
      <c r="K11" s="93">
        <f>'2_bevételek önk'!K11+'2_bevételek kv szerv'!K11</f>
        <v>0</v>
      </c>
      <c r="L11" s="164">
        <f>'2_bevételek önk'!L11+'2_bevételek kv szerv'!L11</f>
        <v>1800000</v>
      </c>
      <c r="M11" s="164">
        <f>'2_bevételek önk'!M11+'2_bevételek kv szerv'!M11</f>
        <v>2046810</v>
      </c>
      <c r="N11" s="164">
        <f>'2_bevételek önk'!N11+'2_bevételek kv szerv'!N11</f>
        <v>2046810</v>
      </c>
    </row>
    <row r="12" spans="1:14" ht="15" customHeight="1" x14ac:dyDescent="0.3">
      <c r="A12" s="5" t="s">
        <v>211</v>
      </c>
      <c r="B12" s="6" t="s">
        <v>212</v>
      </c>
      <c r="C12" s="164">
        <f>'2_bevételek önk'!C12+'2_bevételek kv szerv'!C12</f>
        <v>0</v>
      </c>
      <c r="D12" s="164">
        <f>'2_bevételek önk'!D12+'2_bevételek kv szerv'!D12</f>
        <v>990600</v>
      </c>
      <c r="E12" s="164">
        <f>'2_bevételek önk'!E12+'2_bevételek kv szerv'!E12</f>
        <v>990600</v>
      </c>
      <c r="F12" s="93">
        <f>'2_bevételek önk'!F12+'2_bevételek kv szerv'!F12</f>
        <v>0</v>
      </c>
      <c r="G12" s="93">
        <f>'2_bevételek önk'!G12+'2_bevételek kv szerv'!G12</f>
        <v>0</v>
      </c>
      <c r="H12" s="93">
        <f>'2_bevételek önk'!H12+'2_bevételek kv szerv'!H12</f>
        <v>0</v>
      </c>
      <c r="I12" s="93">
        <f>'2_bevételek önk'!I12+'2_bevételek kv szerv'!I12</f>
        <v>0</v>
      </c>
      <c r="J12" s="93">
        <f>'2_bevételek önk'!J12+'2_bevételek kv szerv'!J12</f>
        <v>0</v>
      </c>
      <c r="K12" s="93">
        <f>'2_bevételek önk'!K12+'2_bevételek kv szerv'!K12</f>
        <v>0</v>
      </c>
      <c r="L12" s="164">
        <f>'2_bevételek önk'!L12+'2_bevételek kv szerv'!L12</f>
        <v>0</v>
      </c>
      <c r="M12" s="164">
        <f>'2_bevételek önk'!M12+'2_bevételek kv szerv'!M12</f>
        <v>990600</v>
      </c>
      <c r="N12" s="164">
        <f>'2_bevételek önk'!N12+'2_bevételek kv szerv'!N12</f>
        <v>990600</v>
      </c>
    </row>
    <row r="13" spans="1:14" ht="15" customHeight="1" x14ac:dyDescent="0.3">
      <c r="A13" s="5" t="s">
        <v>213</v>
      </c>
      <c r="B13" s="6" t="s">
        <v>214</v>
      </c>
      <c r="C13" s="164">
        <f>'2_bevételek önk'!C13+'2_bevételek kv szerv'!C13</f>
        <v>0</v>
      </c>
      <c r="D13" s="164">
        <f>'2_bevételek önk'!D13+'2_bevételek kv szerv'!D13</f>
        <v>0</v>
      </c>
      <c r="E13" s="164">
        <f>'2_bevételek önk'!E13+'2_bevételek kv szerv'!E13</f>
        <v>0</v>
      </c>
      <c r="F13" s="93">
        <f>'2_bevételek önk'!F13+'2_bevételek kv szerv'!F13</f>
        <v>0</v>
      </c>
      <c r="G13" s="93">
        <f>'2_bevételek önk'!G13+'2_bevételek kv szerv'!G13</f>
        <v>0</v>
      </c>
      <c r="H13" s="93">
        <f>'2_bevételek önk'!H13+'2_bevételek kv szerv'!H13</f>
        <v>0</v>
      </c>
      <c r="I13" s="93">
        <f>'2_bevételek önk'!I13+'2_bevételek kv szerv'!I13</f>
        <v>0</v>
      </c>
      <c r="J13" s="93">
        <f>'2_bevételek önk'!J13+'2_bevételek kv szerv'!J13</f>
        <v>0</v>
      </c>
      <c r="K13" s="93">
        <f>'2_bevételek önk'!K13+'2_bevételek kv szerv'!K13</f>
        <v>0</v>
      </c>
      <c r="L13" s="164">
        <f>'2_bevételek önk'!L13+'2_bevételek kv szerv'!L13</f>
        <v>0</v>
      </c>
      <c r="M13" s="164">
        <f>'2_bevételek önk'!M13+'2_bevételek kv szerv'!M13</f>
        <v>0</v>
      </c>
      <c r="N13" s="164">
        <f>'2_bevételek önk'!N13+'2_bevételek kv szerv'!N13</f>
        <v>0</v>
      </c>
    </row>
    <row r="14" spans="1:14" ht="15" customHeight="1" x14ac:dyDescent="0.3">
      <c r="A14" s="7" t="s">
        <v>426</v>
      </c>
      <c r="B14" s="8" t="s">
        <v>215</v>
      </c>
      <c r="C14" s="156">
        <f>'2_bevételek önk'!C14+'2_bevételek kv szerv'!C14</f>
        <v>42753748</v>
      </c>
      <c r="D14" s="156">
        <f>'2_bevételek önk'!D14+'2_bevételek kv szerv'!D14</f>
        <v>44208944</v>
      </c>
      <c r="E14" s="156">
        <f>'2_bevételek önk'!E14+'2_bevételek kv szerv'!E14</f>
        <v>44208944</v>
      </c>
      <c r="F14" s="92">
        <f>'2_bevételek önk'!F14+'2_bevételek kv szerv'!F14</f>
        <v>0</v>
      </c>
      <c r="G14" s="92">
        <f>'2_bevételek önk'!G14+'2_bevételek kv szerv'!G14</f>
        <v>0</v>
      </c>
      <c r="H14" s="92">
        <f>'2_bevételek önk'!H14+'2_bevételek kv szerv'!H14</f>
        <v>0</v>
      </c>
      <c r="I14" s="92">
        <f>'2_bevételek önk'!I14+'2_bevételek kv szerv'!I14</f>
        <v>0</v>
      </c>
      <c r="J14" s="92">
        <f>'2_bevételek önk'!J14+'2_bevételek kv szerv'!J14</f>
        <v>0</v>
      </c>
      <c r="K14" s="92">
        <f>'2_bevételek önk'!K14+'2_bevételek kv szerv'!K14</f>
        <v>0</v>
      </c>
      <c r="L14" s="156">
        <f>'2_bevételek önk'!L14+'2_bevételek kv szerv'!L14</f>
        <v>42753748</v>
      </c>
      <c r="M14" s="156">
        <f>'2_bevételek önk'!M14+'2_bevételek kv szerv'!M14</f>
        <v>44208944</v>
      </c>
      <c r="N14" s="156">
        <f>'2_bevételek önk'!N14+'2_bevételek kv szerv'!N14</f>
        <v>44208944</v>
      </c>
    </row>
    <row r="15" spans="1:14" ht="15" customHeight="1" x14ac:dyDescent="0.3">
      <c r="A15" s="5" t="s">
        <v>216</v>
      </c>
      <c r="B15" s="6" t="s">
        <v>217</v>
      </c>
      <c r="C15" s="164">
        <f>'2_bevételek önk'!C15+'2_bevételek kv szerv'!C15</f>
        <v>0</v>
      </c>
      <c r="D15" s="164">
        <f>'2_bevételek önk'!D15+'2_bevételek kv szerv'!D15</f>
        <v>0</v>
      </c>
      <c r="E15" s="164">
        <f>'2_bevételek önk'!E15+'2_bevételek kv szerv'!E15</f>
        <v>0</v>
      </c>
      <c r="F15" s="93">
        <f>'2_bevételek önk'!F15+'2_bevételek kv szerv'!F15</f>
        <v>0</v>
      </c>
      <c r="G15" s="93">
        <f>'2_bevételek önk'!G15+'2_bevételek kv szerv'!G15</f>
        <v>0</v>
      </c>
      <c r="H15" s="93">
        <f>'2_bevételek önk'!H15+'2_bevételek kv szerv'!H15</f>
        <v>0</v>
      </c>
      <c r="I15" s="93">
        <f>'2_bevételek önk'!I15+'2_bevételek kv szerv'!I15</f>
        <v>0</v>
      </c>
      <c r="J15" s="93">
        <f>'2_bevételek önk'!J15+'2_bevételek kv szerv'!J15</f>
        <v>0</v>
      </c>
      <c r="K15" s="93">
        <f>'2_bevételek önk'!K15+'2_bevételek kv szerv'!K15</f>
        <v>0</v>
      </c>
      <c r="L15" s="164">
        <f>'2_bevételek önk'!L15+'2_bevételek kv szerv'!L15</f>
        <v>0</v>
      </c>
      <c r="M15" s="164">
        <f>'2_bevételek önk'!M15+'2_bevételek kv szerv'!M15</f>
        <v>0</v>
      </c>
      <c r="N15" s="164">
        <f>'2_bevételek önk'!N15+'2_bevételek kv szerv'!N15</f>
        <v>0</v>
      </c>
    </row>
    <row r="16" spans="1:14" ht="15" customHeight="1" x14ac:dyDescent="0.3">
      <c r="A16" s="5" t="s">
        <v>218</v>
      </c>
      <c r="B16" s="6" t="s">
        <v>219</v>
      </c>
      <c r="C16" s="164">
        <f>'2_bevételek önk'!C16+'2_bevételek kv szerv'!C16</f>
        <v>0</v>
      </c>
      <c r="D16" s="164">
        <f>'2_bevételek önk'!D16+'2_bevételek kv szerv'!D16</f>
        <v>0</v>
      </c>
      <c r="E16" s="164">
        <f>'2_bevételek önk'!E16+'2_bevételek kv szerv'!E16</f>
        <v>0</v>
      </c>
      <c r="F16" s="93">
        <f>'2_bevételek önk'!F16+'2_bevételek kv szerv'!F16</f>
        <v>0</v>
      </c>
      <c r="G16" s="93">
        <f>'2_bevételek önk'!G16+'2_bevételek kv szerv'!G16</f>
        <v>0</v>
      </c>
      <c r="H16" s="93">
        <f>'2_bevételek önk'!H16+'2_bevételek kv szerv'!H16</f>
        <v>0</v>
      </c>
      <c r="I16" s="93">
        <f>'2_bevételek önk'!I16+'2_bevételek kv szerv'!I16</f>
        <v>0</v>
      </c>
      <c r="J16" s="93">
        <f>'2_bevételek önk'!J16+'2_bevételek kv szerv'!J16</f>
        <v>0</v>
      </c>
      <c r="K16" s="93">
        <f>'2_bevételek önk'!K16+'2_bevételek kv szerv'!K16</f>
        <v>0</v>
      </c>
      <c r="L16" s="164">
        <f>'2_bevételek önk'!L16+'2_bevételek kv szerv'!L16</f>
        <v>0</v>
      </c>
      <c r="M16" s="164">
        <f>'2_bevételek önk'!M16+'2_bevételek kv szerv'!M16</f>
        <v>0</v>
      </c>
      <c r="N16" s="164">
        <f>'2_bevételek önk'!N16+'2_bevételek kv szerv'!N16</f>
        <v>0</v>
      </c>
    </row>
    <row r="17" spans="1:14" ht="15" customHeight="1" x14ac:dyDescent="0.3">
      <c r="A17" s="5" t="s">
        <v>389</v>
      </c>
      <c r="B17" s="6" t="s">
        <v>220</v>
      </c>
      <c r="C17" s="164">
        <f>'2_bevételek önk'!C17+'2_bevételek kv szerv'!C17</f>
        <v>0</v>
      </c>
      <c r="D17" s="164">
        <f>'2_bevételek önk'!D17+'2_bevételek kv szerv'!D17</f>
        <v>0</v>
      </c>
      <c r="E17" s="164">
        <f>'2_bevételek önk'!E17+'2_bevételek kv szerv'!E17</f>
        <v>0</v>
      </c>
      <c r="F17" s="93">
        <f>'2_bevételek önk'!F17+'2_bevételek kv szerv'!F17</f>
        <v>0</v>
      </c>
      <c r="G17" s="93">
        <f>'2_bevételek önk'!G17+'2_bevételek kv szerv'!G17</f>
        <v>0</v>
      </c>
      <c r="H17" s="93">
        <f>'2_bevételek önk'!H17+'2_bevételek kv szerv'!H17</f>
        <v>0</v>
      </c>
      <c r="I17" s="93">
        <f>'2_bevételek önk'!I17+'2_bevételek kv szerv'!I17</f>
        <v>0</v>
      </c>
      <c r="J17" s="93">
        <f>'2_bevételek önk'!J17+'2_bevételek kv szerv'!J17</f>
        <v>0</v>
      </c>
      <c r="K17" s="93">
        <f>'2_bevételek önk'!K17+'2_bevételek kv szerv'!K17</f>
        <v>0</v>
      </c>
      <c r="L17" s="164">
        <f>'2_bevételek önk'!L17+'2_bevételek kv szerv'!L17</f>
        <v>0</v>
      </c>
      <c r="M17" s="164">
        <f>'2_bevételek önk'!M17+'2_bevételek kv szerv'!M17</f>
        <v>0</v>
      </c>
      <c r="N17" s="164">
        <f>'2_bevételek önk'!N17+'2_bevételek kv szerv'!N17</f>
        <v>0</v>
      </c>
    </row>
    <row r="18" spans="1:14" ht="15" customHeight="1" x14ac:dyDescent="0.3">
      <c r="A18" s="5" t="s">
        <v>390</v>
      </c>
      <c r="B18" s="6" t="s">
        <v>221</v>
      </c>
      <c r="C18" s="164">
        <f>'2_bevételek önk'!C18+'2_bevételek kv szerv'!C18</f>
        <v>0</v>
      </c>
      <c r="D18" s="164">
        <f>'2_bevételek önk'!D18+'2_bevételek kv szerv'!D18</f>
        <v>0</v>
      </c>
      <c r="E18" s="164">
        <f>'2_bevételek önk'!E18+'2_bevételek kv szerv'!E18</f>
        <v>0</v>
      </c>
      <c r="F18" s="93">
        <f>'2_bevételek önk'!F18+'2_bevételek kv szerv'!F18</f>
        <v>0</v>
      </c>
      <c r="G18" s="93">
        <f>'2_bevételek önk'!G18+'2_bevételek kv szerv'!G18</f>
        <v>0</v>
      </c>
      <c r="H18" s="93">
        <f>'2_bevételek önk'!H18+'2_bevételek kv szerv'!H18</f>
        <v>0</v>
      </c>
      <c r="I18" s="93">
        <f>'2_bevételek önk'!I18+'2_bevételek kv szerv'!I18</f>
        <v>0</v>
      </c>
      <c r="J18" s="93">
        <f>'2_bevételek önk'!J18+'2_bevételek kv szerv'!J18</f>
        <v>0</v>
      </c>
      <c r="K18" s="93">
        <f>'2_bevételek önk'!K18+'2_bevételek kv szerv'!K18</f>
        <v>0</v>
      </c>
      <c r="L18" s="164">
        <f>'2_bevételek önk'!L18+'2_bevételek kv szerv'!L18</f>
        <v>0</v>
      </c>
      <c r="M18" s="164">
        <f>'2_bevételek önk'!M18+'2_bevételek kv szerv'!M18</f>
        <v>0</v>
      </c>
      <c r="N18" s="164">
        <f>'2_bevételek önk'!N18+'2_bevételek kv szerv'!N18</f>
        <v>0</v>
      </c>
    </row>
    <row r="19" spans="1:14" ht="15" customHeight="1" x14ac:dyDescent="0.3">
      <c r="A19" s="5" t="s">
        <v>391</v>
      </c>
      <c r="B19" s="6" t="s">
        <v>222</v>
      </c>
      <c r="C19" s="164">
        <f>'2_bevételek önk'!C19+'2_bevételek kv szerv'!C19</f>
        <v>64985439</v>
      </c>
      <c r="D19" s="164">
        <f>'2_bevételek önk'!D19+'2_bevételek kv szerv'!D19</f>
        <v>55000000</v>
      </c>
      <c r="E19" s="164">
        <f>'2_bevételek önk'!E19+'2_bevételek kv szerv'!E19</f>
        <v>54931975</v>
      </c>
      <c r="F19" s="93">
        <f>'2_bevételek önk'!F19+'2_bevételek kv szerv'!F19</f>
        <v>0</v>
      </c>
      <c r="G19" s="93">
        <f>'2_bevételek önk'!G19+'2_bevételek kv szerv'!G19</f>
        <v>0</v>
      </c>
      <c r="H19" s="93">
        <f>'2_bevételek önk'!H19+'2_bevételek kv szerv'!H19</f>
        <v>0</v>
      </c>
      <c r="I19" s="93">
        <f>'2_bevételek önk'!I19+'2_bevételek kv szerv'!I19</f>
        <v>0</v>
      </c>
      <c r="J19" s="93">
        <f>'2_bevételek önk'!J19+'2_bevételek kv szerv'!J19</f>
        <v>0</v>
      </c>
      <c r="K19" s="93">
        <f>'2_bevételek önk'!K19+'2_bevételek kv szerv'!K19</f>
        <v>0</v>
      </c>
      <c r="L19" s="164">
        <f>'2_bevételek önk'!L19+'2_bevételek kv szerv'!L19</f>
        <v>64985439</v>
      </c>
      <c r="M19" s="164">
        <f>'2_bevételek önk'!M19+'2_bevételek kv szerv'!M19</f>
        <v>55000000</v>
      </c>
      <c r="N19" s="164">
        <f>'2_bevételek önk'!N19+'2_bevételek kv szerv'!N19</f>
        <v>54931975</v>
      </c>
    </row>
    <row r="20" spans="1:14" ht="15" customHeight="1" x14ac:dyDescent="0.3">
      <c r="A20" s="35" t="s">
        <v>427</v>
      </c>
      <c r="B20" s="40" t="s">
        <v>223</v>
      </c>
      <c r="C20" s="157">
        <f>'2_bevételek önk'!C20+'2_bevételek kv szerv'!C20</f>
        <v>107739187</v>
      </c>
      <c r="D20" s="157">
        <f>'2_bevételek önk'!D20+'2_bevételek kv szerv'!D20</f>
        <v>99208944</v>
      </c>
      <c r="E20" s="157">
        <f>'2_bevételek önk'!E20+'2_bevételek kv szerv'!E20</f>
        <v>99140919</v>
      </c>
      <c r="F20" s="89">
        <f>'2_bevételek önk'!F20+'2_bevételek kv szerv'!F20</f>
        <v>0</v>
      </c>
      <c r="G20" s="89">
        <f>'2_bevételek önk'!G20+'2_bevételek kv szerv'!G20</f>
        <v>0</v>
      </c>
      <c r="H20" s="89">
        <f>'2_bevételek önk'!H20+'2_bevételek kv szerv'!H20</f>
        <v>0</v>
      </c>
      <c r="I20" s="89">
        <f>'2_bevételek önk'!I20+'2_bevételek kv szerv'!I20</f>
        <v>0</v>
      </c>
      <c r="J20" s="89">
        <f>'2_bevételek önk'!J20+'2_bevételek kv szerv'!J20</f>
        <v>0</v>
      </c>
      <c r="K20" s="89">
        <f>'2_bevételek önk'!K20+'2_bevételek kv szerv'!K20</f>
        <v>0</v>
      </c>
      <c r="L20" s="157">
        <f>'2_bevételek önk'!L20+'2_bevételek kv szerv'!L20</f>
        <v>107739187</v>
      </c>
      <c r="M20" s="157">
        <f>'2_bevételek önk'!M20+'2_bevételek kv szerv'!M20</f>
        <v>99208944</v>
      </c>
      <c r="N20" s="157">
        <f>'2_bevételek önk'!N20+'2_bevételek kv szerv'!N20</f>
        <v>99140919</v>
      </c>
    </row>
    <row r="21" spans="1:14" ht="15" customHeight="1" x14ac:dyDescent="0.3">
      <c r="A21" s="5" t="s">
        <v>395</v>
      </c>
      <c r="B21" s="6" t="s">
        <v>232</v>
      </c>
      <c r="C21" s="164">
        <f>'2_bevételek önk'!C21+'2_bevételek kv szerv'!C21</f>
        <v>0</v>
      </c>
      <c r="D21" s="164">
        <f>'2_bevételek önk'!D21+'2_bevételek kv szerv'!D21</f>
        <v>0</v>
      </c>
      <c r="E21" s="164">
        <f>'2_bevételek önk'!E21+'2_bevételek kv szerv'!E21</f>
        <v>0</v>
      </c>
      <c r="F21" s="93">
        <f>'2_bevételek önk'!F21+'2_bevételek kv szerv'!F21</f>
        <v>0</v>
      </c>
      <c r="G21" s="93">
        <f>'2_bevételek önk'!G21+'2_bevételek kv szerv'!G21</f>
        <v>0</v>
      </c>
      <c r="H21" s="93">
        <f>'2_bevételek önk'!H21+'2_bevételek kv szerv'!H21</f>
        <v>0</v>
      </c>
      <c r="I21" s="93">
        <f>'2_bevételek önk'!I21+'2_bevételek kv szerv'!I21</f>
        <v>0</v>
      </c>
      <c r="J21" s="93">
        <f>'2_bevételek önk'!J21+'2_bevételek kv szerv'!J21</f>
        <v>0</v>
      </c>
      <c r="K21" s="93">
        <f>'2_bevételek önk'!K21+'2_bevételek kv szerv'!K21</f>
        <v>0</v>
      </c>
      <c r="L21" s="164">
        <f>'2_bevételek önk'!L21+'2_bevételek kv szerv'!L21</f>
        <v>0</v>
      </c>
      <c r="M21" s="164">
        <f>'2_bevételek önk'!M21+'2_bevételek kv szerv'!M21</f>
        <v>0</v>
      </c>
      <c r="N21" s="164">
        <f>'2_bevételek önk'!N21+'2_bevételek kv szerv'!N21</f>
        <v>0</v>
      </c>
    </row>
    <row r="22" spans="1:14" ht="15" customHeight="1" x14ac:dyDescent="0.3">
      <c r="A22" s="5" t="s">
        <v>396</v>
      </c>
      <c r="B22" s="6" t="s">
        <v>233</v>
      </c>
      <c r="C22" s="164">
        <f>'2_bevételek önk'!C22+'2_bevételek kv szerv'!C22</f>
        <v>0</v>
      </c>
      <c r="D22" s="164">
        <f>'2_bevételek önk'!D22+'2_bevételek kv szerv'!D22</f>
        <v>0</v>
      </c>
      <c r="E22" s="164">
        <f>'2_bevételek önk'!E22+'2_bevételek kv szerv'!E22</f>
        <v>0</v>
      </c>
      <c r="F22" s="93">
        <f>'2_bevételek önk'!F22+'2_bevételek kv szerv'!F22</f>
        <v>0</v>
      </c>
      <c r="G22" s="93">
        <f>'2_bevételek önk'!G22+'2_bevételek kv szerv'!G22</f>
        <v>0</v>
      </c>
      <c r="H22" s="93">
        <f>'2_bevételek önk'!H22+'2_bevételek kv szerv'!H22</f>
        <v>0</v>
      </c>
      <c r="I22" s="93">
        <f>'2_bevételek önk'!I22+'2_bevételek kv szerv'!I22</f>
        <v>0</v>
      </c>
      <c r="J22" s="93">
        <f>'2_bevételek önk'!J22+'2_bevételek kv szerv'!J22</f>
        <v>0</v>
      </c>
      <c r="K22" s="93">
        <f>'2_bevételek önk'!K22+'2_bevételek kv szerv'!K22</f>
        <v>0</v>
      </c>
      <c r="L22" s="164">
        <f>'2_bevételek önk'!L22+'2_bevételek kv szerv'!L22</f>
        <v>0</v>
      </c>
      <c r="M22" s="164">
        <f>'2_bevételek önk'!M22+'2_bevételek kv szerv'!M22</f>
        <v>0</v>
      </c>
      <c r="N22" s="164">
        <f>'2_bevételek önk'!N22+'2_bevételek kv szerv'!N22</f>
        <v>0</v>
      </c>
    </row>
    <row r="23" spans="1:14" ht="15" customHeight="1" x14ac:dyDescent="0.3">
      <c r="A23" s="7" t="s">
        <v>429</v>
      </c>
      <c r="B23" s="8" t="s">
        <v>234</v>
      </c>
      <c r="C23" s="156">
        <f>'2_bevételek önk'!C23+'2_bevételek kv szerv'!C23</f>
        <v>0</v>
      </c>
      <c r="D23" s="156">
        <f>'2_bevételek önk'!D23+'2_bevételek kv szerv'!D23</f>
        <v>0</v>
      </c>
      <c r="E23" s="156">
        <f>'2_bevételek önk'!E23+'2_bevételek kv szerv'!E23</f>
        <v>0</v>
      </c>
      <c r="F23" s="92">
        <f>'2_bevételek önk'!F23+'2_bevételek kv szerv'!F23</f>
        <v>0</v>
      </c>
      <c r="G23" s="92">
        <f>'2_bevételek önk'!G23+'2_bevételek kv szerv'!G23</f>
        <v>0</v>
      </c>
      <c r="H23" s="92">
        <f>'2_bevételek önk'!H23+'2_bevételek kv szerv'!H23</f>
        <v>0</v>
      </c>
      <c r="I23" s="92">
        <f>'2_bevételek önk'!I23+'2_bevételek kv szerv'!I23</f>
        <v>0</v>
      </c>
      <c r="J23" s="92">
        <f>'2_bevételek önk'!J23+'2_bevételek kv szerv'!J23</f>
        <v>0</v>
      </c>
      <c r="K23" s="92">
        <f>'2_bevételek önk'!K23+'2_bevételek kv szerv'!K23</f>
        <v>0</v>
      </c>
      <c r="L23" s="156">
        <f>'2_bevételek önk'!L23+'2_bevételek kv szerv'!L23</f>
        <v>0</v>
      </c>
      <c r="M23" s="156">
        <f>'2_bevételek önk'!M23+'2_bevételek kv szerv'!M23</f>
        <v>0</v>
      </c>
      <c r="N23" s="156">
        <f>'2_bevételek önk'!N23+'2_bevételek kv szerv'!N23</f>
        <v>0</v>
      </c>
    </row>
    <row r="24" spans="1:14" ht="15" customHeight="1" x14ac:dyDescent="0.3">
      <c r="A24" s="5" t="s">
        <v>397</v>
      </c>
      <c r="B24" s="6" t="s">
        <v>235</v>
      </c>
      <c r="C24" s="164">
        <f>'2_bevételek önk'!C24+'2_bevételek kv szerv'!C24</f>
        <v>0</v>
      </c>
      <c r="D24" s="164">
        <f>'2_bevételek önk'!D24+'2_bevételek kv szerv'!D24</f>
        <v>0</v>
      </c>
      <c r="E24" s="164">
        <f>'2_bevételek önk'!E24+'2_bevételek kv szerv'!E24</f>
        <v>0</v>
      </c>
      <c r="F24" s="93">
        <f>'2_bevételek önk'!F24+'2_bevételek kv szerv'!F24</f>
        <v>0</v>
      </c>
      <c r="G24" s="93">
        <f>'2_bevételek önk'!G24+'2_bevételek kv szerv'!G24</f>
        <v>0</v>
      </c>
      <c r="H24" s="93">
        <f>'2_bevételek önk'!H24+'2_bevételek kv szerv'!H24</f>
        <v>0</v>
      </c>
      <c r="I24" s="93">
        <f>'2_bevételek önk'!I24+'2_bevételek kv szerv'!I24</f>
        <v>0</v>
      </c>
      <c r="J24" s="93">
        <f>'2_bevételek önk'!J24+'2_bevételek kv szerv'!J24</f>
        <v>0</v>
      </c>
      <c r="K24" s="93">
        <f>'2_bevételek önk'!K24+'2_bevételek kv szerv'!K24</f>
        <v>0</v>
      </c>
      <c r="L24" s="164">
        <f>'2_bevételek önk'!L24+'2_bevételek kv szerv'!L24</f>
        <v>0</v>
      </c>
      <c r="M24" s="164">
        <f>'2_bevételek önk'!M24+'2_bevételek kv szerv'!M24</f>
        <v>0</v>
      </c>
      <c r="N24" s="164">
        <f>'2_bevételek önk'!N24+'2_bevételek kv szerv'!N24</f>
        <v>0</v>
      </c>
    </row>
    <row r="25" spans="1:14" ht="15" customHeight="1" x14ac:dyDescent="0.3">
      <c r="A25" s="5" t="s">
        <v>398</v>
      </c>
      <c r="B25" s="6" t="s">
        <v>236</v>
      </c>
      <c r="C25" s="164">
        <f>'2_bevételek önk'!C25+'2_bevételek kv szerv'!C25</f>
        <v>0</v>
      </c>
      <c r="D25" s="164">
        <f>'2_bevételek önk'!D25+'2_bevételek kv szerv'!D25</f>
        <v>0</v>
      </c>
      <c r="E25" s="164">
        <f>'2_bevételek önk'!E25+'2_bevételek kv szerv'!E25</f>
        <v>0</v>
      </c>
      <c r="F25" s="93">
        <f>'2_bevételek önk'!F25+'2_bevételek kv szerv'!F25</f>
        <v>0</v>
      </c>
      <c r="G25" s="93">
        <f>'2_bevételek önk'!G25+'2_bevételek kv szerv'!G25</f>
        <v>0</v>
      </c>
      <c r="H25" s="93">
        <f>'2_bevételek önk'!H25+'2_bevételek kv szerv'!H25</f>
        <v>0</v>
      </c>
      <c r="I25" s="93">
        <f>'2_bevételek önk'!I25+'2_bevételek kv szerv'!I25</f>
        <v>0</v>
      </c>
      <c r="J25" s="93">
        <f>'2_bevételek önk'!J25+'2_bevételek kv szerv'!J25</f>
        <v>0</v>
      </c>
      <c r="K25" s="93">
        <f>'2_bevételek önk'!K25+'2_bevételek kv szerv'!K25</f>
        <v>0</v>
      </c>
      <c r="L25" s="164">
        <f>'2_bevételek önk'!L25+'2_bevételek kv szerv'!L25</f>
        <v>0</v>
      </c>
      <c r="M25" s="164">
        <f>'2_bevételek önk'!M25+'2_bevételek kv szerv'!M25</f>
        <v>0</v>
      </c>
      <c r="N25" s="164">
        <f>'2_bevételek önk'!N25+'2_bevételek kv szerv'!N25</f>
        <v>0</v>
      </c>
    </row>
    <row r="26" spans="1:14" ht="15" customHeight="1" x14ac:dyDescent="0.3">
      <c r="A26" s="5" t="s">
        <v>399</v>
      </c>
      <c r="B26" s="6" t="s">
        <v>237</v>
      </c>
      <c r="C26" s="164">
        <f>'2_bevételek önk'!C26+'2_bevételek kv szerv'!C26</f>
        <v>1200000</v>
      </c>
      <c r="D26" s="164">
        <f>'2_bevételek önk'!D26+'2_bevételek kv szerv'!D26</f>
        <v>1200000</v>
      </c>
      <c r="E26" s="164">
        <f>'2_bevételek önk'!E26+'2_bevételek kv szerv'!E26</f>
        <v>1108794</v>
      </c>
      <c r="F26" s="93">
        <f>'2_bevételek önk'!F26+'2_bevételek kv szerv'!F26</f>
        <v>0</v>
      </c>
      <c r="G26" s="93">
        <f>'2_bevételek önk'!G26+'2_bevételek kv szerv'!G26</f>
        <v>0</v>
      </c>
      <c r="H26" s="93">
        <f>'2_bevételek önk'!H26+'2_bevételek kv szerv'!H26</f>
        <v>0</v>
      </c>
      <c r="I26" s="93">
        <f>'2_bevételek önk'!I26+'2_bevételek kv szerv'!I26</f>
        <v>0</v>
      </c>
      <c r="J26" s="93">
        <f>'2_bevételek önk'!J26+'2_bevételek kv szerv'!J26</f>
        <v>0</v>
      </c>
      <c r="K26" s="93">
        <f>'2_bevételek önk'!K26+'2_bevételek kv szerv'!K26</f>
        <v>0</v>
      </c>
      <c r="L26" s="164">
        <f>'2_bevételek önk'!L26+'2_bevételek kv szerv'!L26</f>
        <v>1200000</v>
      </c>
      <c r="M26" s="164">
        <f>'2_bevételek önk'!M26+'2_bevételek kv szerv'!M26</f>
        <v>1200000</v>
      </c>
      <c r="N26" s="164">
        <f>'2_bevételek önk'!N26+'2_bevételek kv szerv'!N26</f>
        <v>1108794</v>
      </c>
    </row>
    <row r="27" spans="1:14" ht="15" customHeight="1" x14ac:dyDescent="0.3">
      <c r="A27" s="5" t="s">
        <v>400</v>
      </c>
      <c r="B27" s="6" t="s">
        <v>238</v>
      </c>
      <c r="C27" s="164">
        <f>'2_bevételek önk'!C27+'2_bevételek kv szerv'!C27</f>
        <v>6000000</v>
      </c>
      <c r="D27" s="164">
        <f>'2_bevételek önk'!D27+'2_bevételek kv szerv'!D27</f>
        <v>12500000</v>
      </c>
      <c r="E27" s="164">
        <f>'2_bevételek önk'!E27+'2_bevételek kv szerv'!E27</f>
        <v>9247307</v>
      </c>
      <c r="F27" s="93">
        <f>'2_bevételek önk'!F27+'2_bevételek kv szerv'!F27</f>
        <v>0</v>
      </c>
      <c r="G27" s="93">
        <f>'2_bevételek önk'!G27+'2_bevételek kv szerv'!G27</f>
        <v>0</v>
      </c>
      <c r="H27" s="93">
        <f>'2_bevételek önk'!H27+'2_bevételek kv szerv'!H27</f>
        <v>0</v>
      </c>
      <c r="I27" s="93">
        <f>'2_bevételek önk'!I27+'2_bevételek kv szerv'!I27</f>
        <v>0</v>
      </c>
      <c r="J27" s="93">
        <f>'2_bevételek önk'!J27+'2_bevételek kv szerv'!J27</f>
        <v>0</v>
      </c>
      <c r="K27" s="93">
        <f>'2_bevételek önk'!K27+'2_bevételek kv szerv'!K27</f>
        <v>0</v>
      </c>
      <c r="L27" s="164">
        <f>'2_bevételek önk'!L27+'2_bevételek kv szerv'!L27</f>
        <v>6000000</v>
      </c>
      <c r="M27" s="164">
        <f>'2_bevételek önk'!M27+'2_bevételek kv szerv'!M27</f>
        <v>12500000</v>
      </c>
      <c r="N27" s="164">
        <f>'2_bevételek önk'!N27+'2_bevételek kv szerv'!N27</f>
        <v>9247307</v>
      </c>
    </row>
    <row r="28" spans="1:14" ht="15" customHeight="1" x14ac:dyDescent="0.3">
      <c r="A28" s="5" t="s">
        <v>401</v>
      </c>
      <c r="B28" s="6" t="s">
        <v>241</v>
      </c>
      <c r="C28" s="164">
        <f>'2_bevételek önk'!C28+'2_bevételek kv szerv'!C28</f>
        <v>0</v>
      </c>
      <c r="D28" s="164">
        <f>'2_bevételek önk'!D28+'2_bevételek kv szerv'!D28</f>
        <v>0</v>
      </c>
      <c r="E28" s="164">
        <f>'2_bevételek önk'!E28+'2_bevételek kv szerv'!E28</f>
        <v>0</v>
      </c>
      <c r="F28" s="93">
        <f>'2_bevételek önk'!F28+'2_bevételek kv szerv'!F28</f>
        <v>0</v>
      </c>
      <c r="G28" s="93">
        <f>'2_bevételek önk'!G28+'2_bevételek kv szerv'!G28</f>
        <v>0</v>
      </c>
      <c r="H28" s="93">
        <f>'2_bevételek önk'!H28+'2_bevételek kv szerv'!H28</f>
        <v>0</v>
      </c>
      <c r="I28" s="93">
        <f>'2_bevételek önk'!I28+'2_bevételek kv szerv'!I28</f>
        <v>0</v>
      </c>
      <c r="J28" s="93">
        <f>'2_bevételek önk'!J28+'2_bevételek kv szerv'!J28</f>
        <v>0</v>
      </c>
      <c r="K28" s="93">
        <f>'2_bevételek önk'!K28+'2_bevételek kv szerv'!K28</f>
        <v>0</v>
      </c>
      <c r="L28" s="164">
        <f>'2_bevételek önk'!L28+'2_bevételek kv szerv'!L28</f>
        <v>0</v>
      </c>
      <c r="M28" s="164">
        <f>'2_bevételek önk'!M28+'2_bevételek kv szerv'!M28</f>
        <v>0</v>
      </c>
      <c r="N28" s="164">
        <f>'2_bevételek önk'!N28+'2_bevételek kv szerv'!N28</f>
        <v>0</v>
      </c>
    </row>
    <row r="29" spans="1:14" ht="15" customHeight="1" x14ac:dyDescent="0.3">
      <c r="A29" s="5" t="s">
        <v>242</v>
      </c>
      <c r="B29" s="6" t="s">
        <v>243</v>
      </c>
      <c r="C29" s="164">
        <f>'2_bevételek önk'!C29+'2_bevételek kv szerv'!C29</f>
        <v>0</v>
      </c>
      <c r="D29" s="164">
        <f>'2_bevételek önk'!D29+'2_bevételek kv szerv'!D29</f>
        <v>0</v>
      </c>
      <c r="E29" s="164">
        <f>'2_bevételek önk'!E29+'2_bevételek kv szerv'!E29</f>
        <v>0</v>
      </c>
      <c r="F29" s="93">
        <f>'2_bevételek önk'!F29+'2_bevételek kv szerv'!F29</f>
        <v>0</v>
      </c>
      <c r="G29" s="93">
        <f>'2_bevételek önk'!G29+'2_bevételek kv szerv'!G29</f>
        <v>0</v>
      </c>
      <c r="H29" s="93">
        <f>'2_bevételek önk'!H29+'2_bevételek kv szerv'!H29</f>
        <v>0</v>
      </c>
      <c r="I29" s="93">
        <f>'2_bevételek önk'!I29+'2_bevételek kv szerv'!I29</f>
        <v>0</v>
      </c>
      <c r="J29" s="93">
        <f>'2_bevételek önk'!J29+'2_bevételek kv szerv'!J29</f>
        <v>0</v>
      </c>
      <c r="K29" s="93">
        <f>'2_bevételek önk'!K29+'2_bevételek kv szerv'!K29</f>
        <v>0</v>
      </c>
      <c r="L29" s="164">
        <f>'2_bevételek önk'!L29+'2_bevételek kv szerv'!L29</f>
        <v>0</v>
      </c>
      <c r="M29" s="164">
        <f>'2_bevételek önk'!M29+'2_bevételek kv szerv'!M29</f>
        <v>0</v>
      </c>
      <c r="N29" s="164">
        <f>'2_bevételek önk'!N29+'2_bevételek kv szerv'!N29</f>
        <v>0</v>
      </c>
    </row>
    <row r="30" spans="1:14" ht="15" customHeight="1" x14ac:dyDescent="0.3">
      <c r="A30" s="5" t="s">
        <v>402</v>
      </c>
      <c r="B30" s="6" t="s">
        <v>244</v>
      </c>
      <c r="C30" s="164">
        <f>'2_bevételek önk'!C30+'2_bevételek kv szerv'!C30</f>
        <v>1200000</v>
      </c>
      <c r="D30" s="164">
        <f>'2_bevételek önk'!D30+'2_bevételek kv szerv'!D30</f>
        <v>0</v>
      </c>
      <c r="E30" s="164">
        <f>'2_bevételek önk'!E30+'2_bevételek kv szerv'!E30</f>
        <v>0</v>
      </c>
      <c r="F30" s="93">
        <f>'2_bevételek önk'!F30+'2_bevételek kv szerv'!F30</f>
        <v>0</v>
      </c>
      <c r="G30" s="93">
        <f>'2_bevételek önk'!G30+'2_bevételek kv szerv'!G30</f>
        <v>0</v>
      </c>
      <c r="H30" s="93">
        <f>'2_bevételek önk'!H30+'2_bevételek kv szerv'!H30</f>
        <v>0</v>
      </c>
      <c r="I30" s="93">
        <f>'2_bevételek önk'!I30+'2_bevételek kv szerv'!I30</f>
        <v>0</v>
      </c>
      <c r="J30" s="93">
        <f>'2_bevételek önk'!J30+'2_bevételek kv szerv'!J30</f>
        <v>0</v>
      </c>
      <c r="K30" s="93">
        <f>'2_bevételek önk'!K30+'2_bevételek kv szerv'!K30</f>
        <v>0</v>
      </c>
      <c r="L30" s="164">
        <f>'2_bevételek önk'!L30+'2_bevételek kv szerv'!L30</f>
        <v>1200000</v>
      </c>
      <c r="M30" s="164">
        <f>'2_bevételek önk'!M30+'2_bevételek kv szerv'!M30</f>
        <v>0</v>
      </c>
      <c r="N30" s="164">
        <f>'2_bevételek önk'!N30+'2_bevételek kv szerv'!N30</f>
        <v>0</v>
      </c>
    </row>
    <row r="31" spans="1:14" ht="15" customHeight="1" x14ac:dyDescent="0.3">
      <c r="A31" s="5" t="s">
        <v>403</v>
      </c>
      <c r="B31" s="6" t="s">
        <v>249</v>
      </c>
      <c r="C31" s="164">
        <f>'2_bevételek önk'!C31+'2_bevételek kv szerv'!C31</f>
        <v>0</v>
      </c>
      <c r="D31" s="164">
        <f>'2_bevételek önk'!D31+'2_bevételek kv szerv'!D31</f>
        <v>0</v>
      </c>
      <c r="E31" s="164">
        <f>'2_bevételek önk'!E31+'2_bevételek kv szerv'!E31</f>
        <v>0</v>
      </c>
      <c r="F31" s="93">
        <f>'2_bevételek önk'!F31+'2_bevételek kv szerv'!F31</f>
        <v>0</v>
      </c>
      <c r="G31" s="93">
        <f>'2_bevételek önk'!G31+'2_bevételek kv szerv'!G31</f>
        <v>0</v>
      </c>
      <c r="H31" s="93">
        <f>'2_bevételek önk'!H31+'2_bevételek kv szerv'!H31</f>
        <v>0</v>
      </c>
      <c r="I31" s="93">
        <f>'2_bevételek önk'!I31+'2_bevételek kv szerv'!I31</f>
        <v>0</v>
      </c>
      <c r="J31" s="93">
        <f>'2_bevételek önk'!J31+'2_bevételek kv szerv'!J31</f>
        <v>0</v>
      </c>
      <c r="K31" s="93">
        <f>'2_bevételek önk'!K31+'2_bevételek kv szerv'!K31</f>
        <v>0</v>
      </c>
      <c r="L31" s="164">
        <f>'2_bevételek önk'!L31+'2_bevételek kv szerv'!L31</f>
        <v>0</v>
      </c>
      <c r="M31" s="164">
        <f>'2_bevételek önk'!M31+'2_bevételek kv szerv'!M31</f>
        <v>0</v>
      </c>
      <c r="N31" s="164">
        <f>'2_bevételek önk'!N31+'2_bevételek kv szerv'!N31</f>
        <v>0</v>
      </c>
    </row>
    <row r="32" spans="1:14" ht="15" customHeight="1" x14ac:dyDescent="0.3">
      <c r="A32" s="7" t="s">
        <v>430</v>
      </c>
      <c r="B32" s="8" t="s">
        <v>252</v>
      </c>
      <c r="C32" s="156">
        <f>'2_bevételek önk'!C32+'2_bevételek kv szerv'!C32</f>
        <v>7200000</v>
      </c>
      <c r="D32" s="156">
        <f>'2_bevételek önk'!D32+'2_bevételek kv szerv'!D32</f>
        <v>12500000</v>
      </c>
      <c r="E32" s="156">
        <f>'2_bevételek önk'!E32+'2_bevételek kv szerv'!E32</f>
        <v>9247307</v>
      </c>
      <c r="F32" s="92">
        <f>'2_bevételek önk'!F32+'2_bevételek kv szerv'!F32</f>
        <v>0</v>
      </c>
      <c r="G32" s="92">
        <f>'2_bevételek önk'!G32+'2_bevételek kv szerv'!G32</f>
        <v>0</v>
      </c>
      <c r="H32" s="92">
        <f>'2_bevételek önk'!H32+'2_bevételek kv szerv'!H32</f>
        <v>0</v>
      </c>
      <c r="I32" s="92">
        <f>'2_bevételek önk'!I32+'2_bevételek kv szerv'!I32</f>
        <v>0</v>
      </c>
      <c r="J32" s="92">
        <f>'2_bevételek önk'!J32+'2_bevételek kv szerv'!J32</f>
        <v>0</v>
      </c>
      <c r="K32" s="92">
        <f>'2_bevételek önk'!K32+'2_bevételek kv szerv'!K32</f>
        <v>0</v>
      </c>
      <c r="L32" s="156">
        <f>'2_bevételek önk'!L32+'2_bevételek kv szerv'!L32</f>
        <v>7200000</v>
      </c>
      <c r="M32" s="156">
        <f>'2_bevételek önk'!M32+'2_bevételek kv szerv'!M32</f>
        <v>12500000</v>
      </c>
      <c r="N32" s="156">
        <f>'2_bevételek önk'!N32+'2_bevételek kv szerv'!N32</f>
        <v>9247307</v>
      </c>
    </row>
    <row r="33" spans="1:14" ht="15" customHeight="1" x14ac:dyDescent="0.3">
      <c r="A33" s="5" t="s">
        <v>404</v>
      </c>
      <c r="B33" s="6" t="s">
        <v>253</v>
      </c>
      <c r="C33" s="164">
        <f>'2_bevételek önk'!C33+'2_bevételek kv szerv'!C33</f>
        <v>0</v>
      </c>
      <c r="D33" s="164">
        <f>'2_bevételek önk'!D33+'2_bevételek kv szerv'!D33</f>
        <v>84000</v>
      </c>
      <c r="E33" s="164">
        <f>'2_bevételek önk'!E33+'2_bevételek kv szerv'!E33</f>
        <v>77272</v>
      </c>
      <c r="F33" s="93">
        <f>'2_bevételek önk'!F33+'2_bevételek kv szerv'!F33</f>
        <v>0</v>
      </c>
      <c r="G33" s="93">
        <f>'2_bevételek önk'!G33+'2_bevételek kv szerv'!G33</f>
        <v>0</v>
      </c>
      <c r="H33" s="93">
        <f>'2_bevételek önk'!H33+'2_bevételek kv szerv'!H33</f>
        <v>0</v>
      </c>
      <c r="I33" s="93">
        <f>'2_bevételek önk'!I33+'2_bevételek kv szerv'!I33</f>
        <v>0</v>
      </c>
      <c r="J33" s="93">
        <f>'2_bevételek önk'!J33+'2_bevételek kv szerv'!J33</f>
        <v>0</v>
      </c>
      <c r="K33" s="93">
        <f>'2_bevételek önk'!K33+'2_bevételek kv szerv'!K33</f>
        <v>0</v>
      </c>
      <c r="L33" s="164">
        <f>'2_bevételek önk'!L33+'2_bevételek kv szerv'!L33</f>
        <v>0</v>
      </c>
      <c r="M33" s="164">
        <f>'2_bevételek önk'!M33+'2_bevételek kv szerv'!M33</f>
        <v>84000</v>
      </c>
      <c r="N33" s="164">
        <f>'2_bevételek önk'!N33+'2_bevételek kv szerv'!N33</f>
        <v>77272</v>
      </c>
    </row>
    <row r="34" spans="1:14" ht="15" customHeight="1" x14ac:dyDescent="0.3">
      <c r="A34" s="35" t="s">
        <v>431</v>
      </c>
      <c r="B34" s="40" t="s">
        <v>254</v>
      </c>
      <c r="C34" s="157">
        <f>'2_bevételek önk'!C34+'2_bevételek kv szerv'!C34</f>
        <v>8400000</v>
      </c>
      <c r="D34" s="157">
        <f>'2_bevételek önk'!D34+'2_bevételek kv szerv'!D34</f>
        <v>13784000</v>
      </c>
      <c r="E34" s="157">
        <f>'2_bevételek önk'!E34+'2_bevételek kv szerv'!E34</f>
        <v>10433373</v>
      </c>
      <c r="F34" s="89">
        <f>'2_bevételek önk'!F34+'2_bevételek kv szerv'!F34</f>
        <v>0</v>
      </c>
      <c r="G34" s="89">
        <f>'2_bevételek önk'!G34+'2_bevételek kv szerv'!G34</f>
        <v>0</v>
      </c>
      <c r="H34" s="89">
        <f>'2_bevételek önk'!H34+'2_bevételek kv szerv'!H34</f>
        <v>0</v>
      </c>
      <c r="I34" s="89">
        <f>'2_bevételek önk'!I34+'2_bevételek kv szerv'!I34</f>
        <v>0</v>
      </c>
      <c r="J34" s="89">
        <f>'2_bevételek önk'!J34+'2_bevételek kv szerv'!J34</f>
        <v>0</v>
      </c>
      <c r="K34" s="89">
        <f>'2_bevételek önk'!K34+'2_bevételek kv szerv'!K34</f>
        <v>0</v>
      </c>
      <c r="L34" s="157">
        <f>'2_bevételek önk'!L34+'2_bevételek kv szerv'!L34</f>
        <v>8400000</v>
      </c>
      <c r="M34" s="157">
        <f>'2_bevételek önk'!M34+'2_bevételek kv szerv'!M34</f>
        <v>13784000</v>
      </c>
      <c r="N34" s="157">
        <f>'2_bevételek önk'!N34+'2_bevételek kv szerv'!N34</f>
        <v>10433373</v>
      </c>
    </row>
    <row r="35" spans="1:14" ht="15" customHeight="1" x14ac:dyDescent="0.3">
      <c r="A35" s="13" t="s">
        <v>255</v>
      </c>
      <c r="B35" s="6" t="s">
        <v>256</v>
      </c>
      <c r="C35" s="164">
        <f>'2_bevételek önk'!C35+'2_bevételek kv szerv'!C35</f>
        <v>0</v>
      </c>
      <c r="D35" s="164">
        <f>'2_bevételek önk'!D35+'2_bevételek kv szerv'!D35</f>
        <v>0</v>
      </c>
      <c r="E35" s="164">
        <f>'2_bevételek önk'!E35+'2_bevételek kv szerv'!E35</f>
        <v>0</v>
      </c>
      <c r="F35" s="93">
        <f>'2_bevételek önk'!F35+'2_bevételek kv szerv'!F35</f>
        <v>0</v>
      </c>
      <c r="G35" s="93">
        <f>'2_bevételek önk'!G35+'2_bevételek kv szerv'!G35</f>
        <v>0</v>
      </c>
      <c r="H35" s="93">
        <f>'2_bevételek önk'!H35+'2_bevételek kv szerv'!H35</f>
        <v>0</v>
      </c>
      <c r="I35" s="93">
        <f>'2_bevételek önk'!I35+'2_bevételek kv szerv'!I35</f>
        <v>0</v>
      </c>
      <c r="J35" s="93">
        <f>'2_bevételek önk'!J35+'2_bevételek kv szerv'!J35</f>
        <v>0</v>
      </c>
      <c r="K35" s="93">
        <f>'2_bevételek önk'!K35+'2_bevételek kv szerv'!K35</f>
        <v>0</v>
      </c>
      <c r="L35" s="164">
        <f>'2_bevételek önk'!L35+'2_bevételek kv szerv'!L35</f>
        <v>0</v>
      </c>
      <c r="M35" s="164">
        <f>'2_bevételek önk'!M35+'2_bevételek kv szerv'!M35</f>
        <v>0</v>
      </c>
      <c r="N35" s="164">
        <f>'2_bevételek önk'!N35+'2_bevételek kv szerv'!N35</f>
        <v>0</v>
      </c>
    </row>
    <row r="36" spans="1:14" ht="15" customHeight="1" x14ac:dyDescent="0.3">
      <c r="A36" s="13" t="s">
        <v>405</v>
      </c>
      <c r="B36" s="6" t="s">
        <v>257</v>
      </c>
      <c r="C36" s="164">
        <f>'2_bevételek önk'!C36+'2_bevételek kv szerv'!C36</f>
        <v>15000</v>
      </c>
      <c r="D36" s="164">
        <f>'2_bevételek önk'!D36+'2_bevételek kv szerv'!D36</f>
        <v>415000</v>
      </c>
      <c r="E36" s="164">
        <f>'2_bevételek önk'!E36+'2_bevételek kv szerv'!E36</f>
        <v>412000</v>
      </c>
      <c r="F36" s="93">
        <f>'2_bevételek önk'!F36+'2_bevételek kv szerv'!F36</f>
        <v>0</v>
      </c>
      <c r="G36" s="93">
        <f>'2_bevételek önk'!G36+'2_bevételek kv szerv'!G36</f>
        <v>0</v>
      </c>
      <c r="H36" s="93">
        <f>'2_bevételek önk'!H36+'2_bevételek kv szerv'!H36</f>
        <v>0</v>
      </c>
      <c r="I36" s="93">
        <f>'2_bevételek önk'!I36+'2_bevételek kv szerv'!I36</f>
        <v>0</v>
      </c>
      <c r="J36" s="93">
        <f>'2_bevételek önk'!J36+'2_bevételek kv szerv'!J36</f>
        <v>0</v>
      </c>
      <c r="K36" s="93">
        <f>'2_bevételek önk'!K36+'2_bevételek kv szerv'!K36</f>
        <v>0</v>
      </c>
      <c r="L36" s="164">
        <f>'2_bevételek önk'!L36+'2_bevételek kv szerv'!L36</f>
        <v>15000</v>
      </c>
      <c r="M36" s="164">
        <f>'2_bevételek önk'!M36+'2_bevételek kv szerv'!M36</f>
        <v>415000</v>
      </c>
      <c r="N36" s="164">
        <f>'2_bevételek önk'!N36+'2_bevételek kv szerv'!N36</f>
        <v>412000</v>
      </c>
    </row>
    <row r="37" spans="1:14" ht="15" customHeight="1" x14ac:dyDescent="0.3">
      <c r="A37" s="13" t="s">
        <v>406</v>
      </c>
      <c r="B37" s="6" t="s">
        <v>258</v>
      </c>
      <c r="C37" s="164">
        <f>'2_bevételek önk'!C37+'2_bevételek kv szerv'!C37</f>
        <v>0</v>
      </c>
      <c r="D37" s="164">
        <f>'2_bevételek önk'!D37+'2_bevételek kv szerv'!D37</f>
        <v>122000</v>
      </c>
      <c r="E37" s="164">
        <f>'2_bevételek önk'!E37+'2_bevételek kv szerv'!E37</f>
        <v>122204</v>
      </c>
      <c r="F37" s="93">
        <f>'2_bevételek önk'!F37+'2_bevételek kv szerv'!F37</f>
        <v>0</v>
      </c>
      <c r="G37" s="93">
        <f>'2_bevételek önk'!G37+'2_bevételek kv szerv'!G37</f>
        <v>0</v>
      </c>
      <c r="H37" s="93">
        <f>'2_bevételek önk'!H37+'2_bevételek kv szerv'!H37</f>
        <v>0</v>
      </c>
      <c r="I37" s="93">
        <f>'2_bevételek önk'!I37+'2_bevételek kv szerv'!I37</f>
        <v>0</v>
      </c>
      <c r="J37" s="93">
        <f>'2_bevételek önk'!J37+'2_bevételek kv szerv'!J37</f>
        <v>0</v>
      </c>
      <c r="K37" s="93">
        <f>'2_bevételek önk'!K37+'2_bevételek kv szerv'!K37</f>
        <v>0</v>
      </c>
      <c r="L37" s="164">
        <f>'2_bevételek önk'!L37+'2_bevételek kv szerv'!L37</f>
        <v>0</v>
      </c>
      <c r="M37" s="164">
        <f>'2_bevételek önk'!M37+'2_bevételek kv szerv'!M37</f>
        <v>122000</v>
      </c>
      <c r="N37" s="164">
        <f>'2_bevételek önk'!N37+'2_bevételek kv szerv'!N37</f>
        <v>122204</v>
      </c>
    </row>
    <row r="38" spans="1:14" ht="15" customHeight="1" x14ac:dyDescent="0.3">
      <c r="A38" s="13" t="s">
        <v>407</v>
      </c>
      <c r="B38" s="6" t="s">
        <v>259</v>
      </c>
      <c r="C38" s="164">
        <f>'2_bevételek önk'!C38+'2_bevételek kv szerv'!C38</f>
        <v>150000</v>
      </c>
      <c r="D38" s="164">
        <f>'2_bevételek önk'!D38+'2_bevételek kv szerv'!D38</f>
        <v>2000</v>
      </c>
      <c r="E38" s="164">
        <f>'2_bevételek önk'!E38+'2_bevételek kv szerv'!E38</f>
        <v>2000</v>
      </c>
      <c r="F38" s="93">
        <f>'2_bevételek önk'!F38+'2_bevételek kv szerv'!F38</f>
        <v>0</v>
      </c>
      <c r="G38" s="93">
        <f>'2_bevételek önk'!G38+'2_bevételek kv szerv'!G38</f>
        <v>0</v>
      </c>
      <c r="H38" s="93">
        <f>'2_bevételek önk'!H38+'2_bevételek kv szerv'!H38</f>
        <v>0</v>
      </c>
      <c r="I38" s="93">
        <f>'2_bevételek önk'!I38+'2_bevételek kv szerv'!I38</f>
        <v>0</v>
      </c>
      <c r="J38" s="93">
        <f>'2_bevételek önk'!J38+'2_bevételek kv szerv'!J38</f>
        <v>0</v>
      </c>
      <c r="K38" s="93">
        <f>'2_bevételek önk'!K38+'2_bevételek kv szerv'!K38</f>
        <v>0</v>
      </c>
      <c r="L38" s="164">
        <f>'2_bevételek önk'!L38+'2_bevételek kv szerv'!L38</f>
        <v>150000</v>
      </c>
      <c r="M38" s="164">
        <f>'2_bevételek önk'!M38+'2_bevételek kv szerv'!M38</f>
        <v>2000</v>
      </c>
      <c r="N38" s="164">
        <f>'2_bevételek önk'!N38+'2_bevételek kv szerv'!N38</f>
        <v>2000</v>
      </c>
    </row>
    <row r="39" spans="1:14" ht="15" customHeight="1" x14ac:dyDescent="0.3">
      <c r="A39" s="13" t="s">
        <v>260</v>
      </c>
      <c r="B39" s="6" t="s">
        <v>261</v>
      </c>
      <c r="C39" s="164">
        <f>'2_bevételek önk'!C39+'2_bevételek kv szerv'!C39</f>
        <v>50000</v>
      </c>
      <c r="D39" s="164">
        <f>'2_bevételek önk'!D39+'2_bevételek kv szerv'!D39</f>
        <v>44987</v>
      </c>
      <c r="E39" s="164">
        <f>'2_bevételek önk'!E39+'2_bevételek kv szerv'!E39</f>
        <v>44980</v>
      </c>
      <c r="F39" s="93">
        <f>'2_bevételek önk'!F39+'2_bevételek kv szerv'!F39</f>
        <v>0</v>
      </c>
      <c r="G39" s="93">
        <f>'2_bevételek önk'!G39+'2_bevételek kv szerv'!G39</f>
        <v>0</v>
      </c>
      <c r="H39" s="93">
        <f>'2_bevételek önk'!H39+'2_bevételek kv szerv'!H39</f>
        <v>0</v>
      </c>
      <c r="I39" s="93">
        <f>'2_bevételek önk'!I39+'2_bevételek kv szerv'!I39</f>
        <v>0</v>
      </c>
      <c r="J39" s="93">
        <f>'2_bevételek önk'!J39+'2_bevételek kv szerv'!J39</f>
        <v>0</v>
      </c>
      <c r="K39" s="93">
        <f>'2_bevételek önk'!K39+'2_bevételek kv szerv'!K39</f>
        <v>0</v>
      </c>
      <c r="L39" s="164">
        <f>'2_bevételek önk'!L39+'2_bevételek kv szerv'!L39</f>
        <v>50000</v>
      </c>
      <c r="M39" s="164">
        <f>'2_bevételek önk'!M39+'2_bevételek kv szerv'!M39</f>
        <v>44987</v>
      </c>
      <c r="N39" s="164">
        <f>'2_bevételek önk'!N39+'2_bevételek kv szerv'!N39</f>
        <v>44980</v>
      </c>
    </row>
    <row r="40" spans="1:14" ht="15" customHeight="1" x14ac:dyDescent="0.3">
      <c r="A40" s="13" t="s">
        <v>262</v>
      </c>
      <c r="B40" s="6" t="s">
        <v>263</v>
      </c>
      <c r="C40" s="164">
        <f>'2_bevételek önk'!C40+'2_bevételek kv szerv'!C40</f>
        <v>0</v>
      </c>
      <c r="D40" s="164">
        <f>'2_bevételek önk'!D40+'2_bevételek kv szerv'!D40</f>
        <v>0</v>
      </c>
      <c r="E40" s="164">
        <f>'2_bevételek önk'!E40+'2_bevételek kv szerv'!E40</f>
        <v>0</v>
      </c>
      <c r="F40" s="93">
        <f>'2_bevételek önk'!F40+'2_bevételek kv szerv'!F40</f>
        <v>0</v>
      </c>
      <c r="G40" s="93">
        <f>'2_bevételek önk'!G40+'2_bevételek kv szerv'!G40</f>
        <v>0</v>
      </c>
      <c r="H40" s="93">
        <f>'2_bevételek önk'!H40+'2_bevételek kv szerv'!H40</f>
        <v>0</v>
      </c>
      <c r="I40" s="93">
        <f>'2_bevételek önk'!I40+'2_bevételek kv szerv'!I40</f>
        <v>0</v>
      </c>
      <c r="J40" s="93">
        <f>'2_bevételek önk'!J40+'2_bevételek kv szerv'!J40</f>
        <v>0</v>
      </c>
      <c r="K40" s="93">
        <f>'2_bevételek önk'!K40+'2_bevételek kv szerv'!K40</f>
        <v>0</v>
      </c>
      <c r="L40" s="164">
        <f>'2_bevételek önk'!L40+'2_bevételek kv szerv'!L40</f>
        <v>0</v>
      </c>
      <c r="M40" s="164">
        <f>'2_bevételek önk'!M40+'2_bevételek kv szerv'!M40</f>
        <v>0</v>
      </c>
      <c r="N40" s="164">
        <f>'2_bevételek önk'!N40+'2_bevételek kv szerv'!N40</f>
        <v>0</v>
      </c>
    </row>
    <row r="41" spans="1:14" ht="15" customHeight="1" x14ac:dyDescent="0.3">
      <c r="A41" s="13" t="s">
        <v>264</v>
      </c>
      <c r="B41" s="6" t="s">
        <v>265</v>
      </c>
      <c r="C41" s="164">
        <f>'2_bevételek önk'!C41+'2_bevételek kv szerv'!C41</f>
        <v>0</v>
      </c>
      <c r="D41" s="164">
        <f>'2_bevételek önk'!D41+'2_bevételek kv szerv'!D41</f>
        <v>0</v>
      </c>
      <c r="E41" s="164">
        <f>'2_bevételek önk'!E41+'2_bevételek kv szerv'!E41</f>
        <v>0</v>
      </c>
      <c r="F41" s="93">
        <f>'2_bevételek önk'!F41+'2_bevételek kv szerv'!F41</f>
        <v>0</v>
      </c>
      <c r="G41" s="93">
        <f>'2_bevételek önk'!G41+'2_bevételek kv szerv'!G41</f>
        <v>0</v>
      </c>
      <c r="H41" s="93">
        <f>'2_bevételek önk'!H41+'2_bevételek kv szerv'!H41</f>
        <v>0</v>
      </c>
      <c r="I41" s="93">
        <f>'2_bevételek önk'!I41+'2_bevételek kv szerv'!I41</f>
        <v>0</v>
      </c>
      <c r="J41" s="93">
        <f>'2_bevételek önk'!J41+'2_bevételek kv szerv'!J41</f>
        <v>0</v>
      </c>
      <c r="K41" s="93">
        <f>'2_bevételek önk'!K41+'2_bevételek kv szerv'!K41</f>
        <v>0</v>
      </c>
      <c r="L41" s="164">
        <f>'2_bevételek önk'!L41+'2_bevételek kv szerv'!L41</f>
        <v>0</v>
      </c>
      <c r="M41" s="164">
        <f>'2_bevételek önk'!M41+'2_bevételek kv szerv'!M41</f>
        <v>0</v>
      </c>
      <c r="N41" s="164">
        <f>'2_bevételek önk'!N41+'2_bevételek kv szerv'!N41</f>
        <v>0</v>
      </c>
    </row>
    <row r="42" spans="1:14" ht="15" customHeight="1" x14ac:dyDescent="0.3">
      <c r="A42" s="13" t="s">
        <v>408</v>
      </c>
      <c r="B42" s="6" t="s">
        <v>266</v>
      </c>
      <c r="C42" s="164">
        <f>'2_bevételek önk'!C42+'2_bevételek kv szerv'!C42</f>
        <v>100</v>
      </c>
      <c r="D42" s="164">
        <f>'2_bevételek önk'!D42+'2_bevételek kv szerv'!D42</f>
        <v>100</v>
      </c>
      <c r="E42" s="164">
        <f>'2_bevételek önk'!E42+'2_bevételek kv szerv'!E42</f>
        <v>18</v>
      </c>
      <c r="F42" s="93">
        <f>'2_bevételek önk'!F42+'2_bevételek kv szerv'!F42</f>
        <v>0</v>
      </c>
      <c r="G42" s="93">
        <f>'2_bevételek önk'!G42+'2_bevételek kv szerv'!G42</f>
        <v>0</v>
      </c>
      <c r="H42" s="93">
        <f>'2_bevételek önk'!H42+'2_bevételek kv szerv'!H42</f>
        <v>0</v>
      </c>
      <c r="I42" s="93">
        <f>'2_bevételek önk'!I42+'2_bevételek kv szerv'!I42</f>
        <v>0</v>
      </c>
      <c r="J42" s="93">
        <f>'2_bevételek önk'!J42+'2_bevételek kv szerv'!J42</f>
        <v>0</v>
      </c>
      <c r="K42" s="93">
        <f>'2_bevételek önk'!K42+'2_bevételek kv szerv'!K42</f>
        <v>0</v>
      </c>
      <c r="L42" s="164">
        <f>'2_bevételek önk'!L42+'2_bevételek kv szerv'!L42</f>
        <v>100</v>
      </c>
      <c r="M42" s="164">
        <f>'2_bevételek önk'!M42+'2_bevételek kv szerv'!M42</f>
        <v>100</v>
      </c>
      <c r="N42" s="164">
        <f>'2_bevételek önk'!N42+'2_bevételek kv szerv'!N42</f>
        <v>18</v>
      </c>
    </row>
    <row r="43" spans="1:14" ht="15" customHeight="1" x14ac:dyDescent="0.3">
      <c r="A43" s="13" t="s">
        <v>409</v>
      </c>
      <c r="B43" s="6" t="s">
        <v>267</v>
      </c>
      <c r="C43" s="164">
        <f>'2_bevételek önk'!C43+'2_bevételek kv szerv'!C43</f>
        <v>0</v>
      </c>
      <c r="D43" s="164">
        <f>'2_bevételek önk'!D43+'2_bevételek kv szerv'!D43</f>
        <v>0</v>
      </c>
      <c r="E43" s="164">
        <f>'2_bevételek önk'!E43+'2_bevételek kv szerv'!E43</f>
        <v>0</v>
      </c>
      <c r="F43" s="93">
        <f>'2_bevételek önk'!F43+'2_bevételek kv szerv'!F43</f>
        <v>0</v>
      </c>
      <c r="G43" s="93">
        <f>'2_bevételek önk'!G43+'2_bevételek kv szerv'!G43</f>
        <v>0</v>
      </c>
      <c r="H43" s="93">
        <f>'2_bevételek önk'!H43+'2_bevételek kv szerv'!H43</f>
        <v>0</v>
      </c>
      <c r="I43" s="93">
        <f>'2_bevételek önk'!I43+'2_bevételek kv szerv'!I43</f>
        <v>0</v>
      </c>
      <c r="J43" s="93">
        <f>'2_bevételek önk'!J43+'2_bevételek kv szerv'!J43</f>
        <v>0</v>
      </c>
      <c r="K43" s="93">
        <f>'2_bevételek önk'!K43+'2_bevételek kv szerv'!K43</f>
        <v>0</v>
      </c>
      <c r="L43" s="164">
        <f>'2_bevételek önk'!L43+'2_bevételek kv szerv'!L43</f>
        <v>0</v>
      </c>
      <c r="M43" s="164">
        <f>'2_bevételek önk'!M43+'2_bevételek kv szerv'!M43</f>
        <v>0</v>
      </c>
      <c r="N43" s="164">
        <f>'2_bevételek önk'!N43+'2_bevételek kv szerv'!N43</f>
        <v>0</v>
      </c>
    </row>
    <row r="44" spans="1:14" ht="15" customHeight="1" x14ac:dyDescent="0.3">
      <c r="A44" s="13" t="s">
        <v>410</v>
      </c>
      <c r="B44" s="6" t="s">
        <v>268</v>
      </c>
      <c r="C44" s="164">
        <f>'2_bevételek önk'!C44+'2_bevételek kv szerv'!C44</f>
        <v>6297</v>
      </c>
      <c r="D44" s="164">
        <f>'2_bevételek önk'!D44+'2_bevételek kv szerv'!D44</f>
        <v>245500</v>
      </c>
      <c r="E44" s="164">
        <f>'2_bevételek önk'!E44+'2_bevételek kv szerv'!E44</f>
        <v>245289</v>
      </c>
      <c r="F44" s="93">
        <f>'2_bevételek önk'!F44+'2_bevételek kv szerv'!F44</f>
        <v>0</v>
      </c>
      <c r="G44" s="93">
        <f>'2_bevételek önk'!G44+'2_bevételek kv szerv'!G44</f>
        <v>0</v>
      </c>
      <c r="H44" s="93">
        <f>'2_bevételek önk'!H44+'2_bevételek kv szerv'!H44</f>
        <v>0</v>
      </c>
      <c r="I44" s="93">
        <f>'2_bevételek önk'!I44+'2_bevételek kv szerv'!I44</f>
        <v>0</v>
      </c>
      <c r="J44" s="93">
        <f>'2_bevételek önk'!J44+'2_bevételek kv szerv'!J44</f>
        <v>0</v>
      </c>
      <c r="K44" s="93">
        <f>'2_bevételek önk'!K44+'2_bevételek kv szerv'!K44</f>
        <v>0</v>
      </c>
      <c r="L44" s="164">
        <f>'2_bevételek önk'!L44+'2_bevételek kv szerv'!L44</f>
        <v>6297</v>
      </c>
      <c r="M44" s="164">
        <f>'2_bevételek önk'!M44+'2_bevételek kv szerv'!M44</f>
        <v>245500</v>
      </c>
      <c r="N44" s="164">
        <f>'2_bevételek önk'!N44+'2_bevételek kv szerv'!N44</f>
        <v>245289</v>
      </c>
    </row>
    <row r="45" spans="1:14" ht="15" customHeight="1" x14ac:dyDescent="0.3">
      <c r="A45" s="39" t="s">
        <v>432</v>
      </c>
      <c r="B45" s="40" t="s">
        <v>269</v>
      </c>
      <c r="C45" s="157">
        <f>'2_bevételek önk'!C45+'2_bevételek kv szerv'!C45</f>
        <v>221397</v>
      </c>
      <c r="D45" s="157">
        <f>'2_bevételek önk'!D45+'2_bevételek kv szerv'!D45</f>
        <v>829587</v>
      </c>
      <c r="E45" s="157">
        <f>'2_bevételek önk'!E45+'2_bevételek kv szerv'!E45</f>
        <v>826491</v>
      </c>
      <c r="F45" s="89">
        <f>'2_bevételek önk'!F45+'2_bevételek kv szerv'!F45</f>
        <v>0</v>
      </c>
      <c r="G45" s="89">
        <f>'2_bevételek önk'!G45+'2_bevételek kv szerv'!G45</f>
        <v>0</v>
      </c>
      <c r="H45" s="89">
        <f>'2_bevételek önk'!H45+'2_bevételek kv szerv'!H45</f>
        <v>0</v>
      </c>
      <c r="I45" s="89">
        <f>'2_bevételek önk'!I45+'2_bevételek kv szerv'!I45</f>
        <v>0</v>
      </c>
      <c r="J45" s="89">
        <f>'2_bevételek önk'!J45+'2_bevételek kv szerv'!J45</f>
        <v>0</v>
      </c>
      <c r="K45" s="89">
        <f>'2_bevételek önk'!K45+'2_bevételek kv szerv'!K45</f>
        <v>0</v>
      </c>
      <c r="L45" s="157">
        <f>'2_bevételek önk'!L45+'2_bevételek kv szerv'!L45</f>
        <v>221397</v>
      </c>
      <c r="M45" s="157">
        <f>'2_bevételek önk'!M45+'2_bevételek kv szerv'!M45</f>
        <v>829587</v>
      </c>
      <c r="N45" s="157">
        <f>'2_bevételek önk'!N45+'2_bevételek kv szerv'!N45</f>
        <v>826491</v>
      </c>
    </row>
    <row r="46" spans="1:14" ht="15" customHeight="1" x14ac:dyDescent="0.3">
      <c r="A46" s="13" t="s">
        <v>278</v>
      </c>
      <c r="B46" s="6" t="s">
        <v>279</v>
      </c>
      <c r="C46" s="164">
        <f>'2_bevételek önk'!C46+'2_bevételek kv szerv'!C46</f>
        <v>0</v>
      </c>
      <c r="D46" s="164">
        <f>'2_bevételek önk'!D46+'2_bevételek kv szerv'!D46</f>
        <v>0</v>
      </c>
      <c r="E46" s="164">
        <f>'2_bevételek önk'!E46+'2_bevételek kv szerv'!E46</f>
        <v>0</v>
      </c>
      <c r="F46" s="93">
        <f>'2_bevételek önk'!F46+'2_bevételek kv szerv'!F46</f>
        <v>0</v>
      </c>
      <c r="G46" s="93">
        <f>'2_bevételek önk'!G46+'2_bevételek kv szerv'!G46</f>
        <v>0</v>
      </c>
      <c r="H46" s="93">
        <f>'2_bevételek önk'!H46+'2_bevételek kv szerv'!H46</f>
        <v>0</v>
      </c>
      <c r="I46" s="93">
        <f>'2_bevételek önk'!I46+'2_bevételek kv szerv'!I46</f>
        <v>0</v>
      </c>
      <c r="J46" s="93">
        <f>'2_bevételek önk'!J46+'2_bevételek kv szerv'!J46</f>
        <v>0</v>
      </c>
      <c r="K46" s="93">
        <f>'2_bevételek önk'!K46+'2_bevételek kv szerv'!K46</f>
        <v>0</v>
      </c>
      <c r="L46" s="164">
        <f>'2_bevételek önk'!L46+'2_bevételek kv szerv'!L46</f>
        <v>0</v>
      </c>
      <c r="M46" s="164">
        <f>'2_bevételek önk'!M46+'2_bevételek kv szerv'!M46</f>
        <v>0</v>
      </c>
      <c r="N46" s="164">
        <f>'2_bevételek önk'!N46+'2_bevételek kv szerv'!N46</f>
        <v>0</v>
      </c>
    </row>
    <row r="47" spans="1:14" ht="15" customHeight="1" x14ac:dyDescent="0.3">
      <c r="A47" s="5" t="s">
        <v>565</v>
      </c>
      <c r="B47" s="6" t="s">
        <v>280</v>
      </c>
      <c r="C47" s="164">
        <f>'2_bevételek önk'!C47+'2_bevételek kv szerv'!C47</f>
        <v>0</v>
      </c>
      <c r="D47" s="164">
        <f>'2_bevételek önk'!D47+'2_bevételek kv szerv'!D47</f>
        <v>0</v>
      </c>
      <c r="E47" s="164">
        <f>'2_bevételek önk'!E47+'2_bevételek kv szerv'!E47</f>
        <v>0</v>
      </c>
      <c r="F47" s="93">
        <f>'2_bevételek önk'!F49+'2_bevételek kv szerv'!F47</f>
        <v>0</v>
      </c>
      <c r="G47" s="93">
        <f>'2_bevételek önk'!G49+'2_bevételek kv szerv'!G47</f>
        <v>0</v>
      </c>
      <c r="H47" s="93">
        <f>'2_bevételek önk'!H49+'2_bevételek kv szerv'!H47</f>
        <v>0</v>
      </c>
      <c r="I47" s="93">
        <f>'2_bevételek önk'!I49+'2_bevételek kv szerv'!I47</f>
        <v>0</v>
      </c>
      <c r="J47" s="93">
        <f>'2_bevételek önk'!J49+'2_bevételek kv szerv'!J47</f>
        <v>0</v>
      </c>
      <c r="K47" s="93">
        <f>'2_bevételek önk'!K49+'2_bevételek kv szerv'!K47</f>
        <v>0</v>
      </c>
      <c r="L47" s="164">
        <f>'2_bevételek önk'!L49+'2_bevételek kv szerv'!L47</f>
        <v>0</v>
      </c>
      <c r="M47" s="164">
        <f>'2_bevételek önk'!M49+'2_bevételek kv szerv'!M47</f>
        <v>0</v>
      </c>
      <c r="N47" s="164">
        <f>'2_bevételek önk'!N49+'2_bevételek kv szerv'!N47</f>
        <v>50000</v>
      </c>
    </row>
    <row r="48" spans="1:14" ht="15" customHeight="1" x14ac:dyDescent="0.3">
      <c r="A48" s="5" t="s">
        <v>566</v>
      </c>
      <c r="B48" s="6" t="s">
        <v>281</v>
      </c>
      <c r="C48" s="164">
        <f>'2_bevételek önk'!C48+'2_bevételek kv szerv'!C48</f>
        <v>0</v>
      </c>
      <c r="D48" s="164">
        <f>'2_bevételek önk'!D48+'2_bevételek kv szerv'!D48</f>
        <v>0</v>
      </c>
      <c r="E48" s="164">
        <f>'2_bevételek önk'!E48+'2_bevételek kv szerv'!E48</f>
        <v>0</v>
      </c>
      <c r="F48" s="93">
        <f>'2_bevételek önk'!F50+'2_bevételek kv szerv'!F48</f>
        <v>0</v>
      </c>
      <c r="G48" s="93">
        <f>'2_bevételek önk'!G50+'2_bevételek kv szerv'!G48</f>
        <v>0</v>
      </c>
      <c r="H48" s="93">
        <f>'2_bevételek önk'!H50+'2_bevételek kv szerv'!H48</f>
        <v>0</v>
      </c>
      <c r="I48" s="93">
        <f>'2_bevételek önk'!I50+'2_bevételek kv szerv'!I48</f>
        <v>0</v>
      </c>
      <c r="J48" s="93">
        <f>'2_bevételek önk'!J50+'2_bevételek kv szerv'!J48</f>
        <v>0</v>
      </c>
      <c r="K48" s="93">
        <f>'2_bevételek önk'!K50+'2_bevételek kv szerv'!K48</f>
        <v>0</v>
      </c>
      <c r="L48" s="164">
        <f>'2_bevételek önk'!L50+'2_bevételek kv szerv'!L48</f>
        <v>0</v>
      </c>
      <c r="M48" s="164">
        <f>'2_bevételek önk'!M50+'2_bevételek kv szerv'!M48</f>
        <v>0</v>
      </c>
      <c r="N48" s="164">
        <f>'2_bevételek önk'!N50+'2_bevételek kv szerv'!N48</f>
        <v>0</v>
      </c>
    </row>
    <row r="49" spans="1:14" ht="15" customHeight="1" x14ac:dyDescent="0.3">
      <c r="A49" s="5" t="s">
        <v>414</v>
      </c>
      <c r="B49" s="6" t="s">
        <v>567</v>
      </c>
      <c r="C49" s="164">
        <f>'2_bevételek önk'!C49+'2_bevételek kv szerv'!C49</f>
        <v>0</v>
      </c>
      <c r="D49" s="164">
        <f>'2_bevételek önk'!D49+'2_bevételek kv szerv'!D49</f>
        <v>0</v>
      </c>
      <c r="E49" s="164">
        <f>'2_bevételek önk'!E49+'2_bevételek kv szerv'!E49</f>
        <v>50000</v>
      </c>
      <c r="F49" s="93"/>
      <c r="G49" s="93"/>
      <c r="H49" s="93"/>
      <c r="I49" s="93"/>
      <c r="J49" s="93"/>
      <c r="K49" s="93"/>
      <c r="L49" s="164"/>
      <c r="M49" s="164"/>
      <c r="N49" s="164"/>
    </row>
    <row r="50" spans="1:14" ht="15" customHeight="1" x14ac:dyDescent="0.3">
      <c r="A50" s="13" t="s">
        <v>415</v>
      </c>
      <c r="B50" s="6" t="s">
        <v>568</v>
      </c>
      <c r="C50" s="164">
        <f>'2_bevételek önk'!C50+'2_bevételek kv szerv'!C50</f>
        <v>0</v>
      </c>
      <c r="D50" s="164">
        <f>'2_bevételek önk'!D50+'2_bevételek kv szerv'!D50</f>
        <v>0</v>
      </c>
      <c r="E50" s="164">
        <f>'2_bevételek önk'!E50+'2_bevételek kv szerv'!E50</f>
        <v>0</v>
      </c>
      <c r="F50" s="93"/>
      <c r="G50" s="93"/>
      <c r="H50" s="93"/>
      <c r="I50" s="93"/>
      <c r="J50" s="93"/>
      <c r="K50" s="93"/>
      <c r="L50" s="164"/>
      <c r="M50" s="164"/>
      <c r="N50" s="164"/>
    </row>
    <row r="51" spans="1:14" ht="15" customHeight="1" x14ac:dyDescent="0.3">
      <c r="A51" s="35" t="s">
        <v>434</v>
      </c>
      <c r="B51" s="40" t="s">
        <v>282</v>
      </c>
      <c r="C51" s="164">
        <f>'2_bevételek önk'!C51+'2_bevételek kv szerv'!C51</f>
        <v>0</v>
      </c>
      <c r="D51" s="156">
        <f>'2_bevételek önk'!D51+'2_bevételek kv szerv'!D51</f>
        <v>0</v>
      </c>
      <c r="E51" s="156">
        <f>'2_bevételek önk'!E51+'2_bevételek kv szerv'!E51</f>
        <v>50000</v>
      </c>
      <c r="F51" s="89">
        <f>'2_bevételek önk'!F51+'2_bevételek kv szerv'!F51</f>
        <v>0</v>
      </c>
      <c r="G51" s="89">
        <f>'2_bevételek önk'!G51+'2_bevételek kv szerv'!G51</f>
        <v>0</v>
      </c>
      <c r="H51" s="89">
        <f>'2_bevételek önk'!H51+'2_bevételek kv szerv'!H51</f>
        <v>0</v>
      </c>
      <c r="I51" s="89">
        <f>'2_bevételek önk'!I51+'2_bevételek kv szerv'!I51</f>
        <v>0</v>
      </c>
      <c r="J51" s="89">
        <f>'2_bevételek önk'!J51+'2_bevételek kv szerv'!J51</f>
        <v>0</v>
      </c>
      <c r="K51" s="89">
        <f>'2_bevételek önk'!K51+'2_bevételek kv szerv'!K51</f>
        <v>0</v>
      </c>
      <c r="L51" s="157">
        <f>'2_bevételek önk'!L51+'2_bevételek kv szerv'!L51</f>
        <v>0</v>
      </c>
      <c r="M51" s="157">
        <f>'2_bevételek önk'!M51+'2_bevételek kv szerv'!M51</f>
        <v>0</v>
      </c>
      <c r="N51" s="157">
        <f>'2_bevételek önk'!N51+'2_bevételek kv szerv'!N51</f>
        <v>50000</v>
      </c>
    </row>
    <row r="52" spans="1:14" ht="15" customHeight="1" x14ac:dyDescent="0.3">
      <c r="A52" s="81" t="s">
        <v>494</v>
      </c>
      <c r="B52" s="82"/>
      <c r="C52" s="165">
        <f>'2_bevételek önk'!C52+'2_bevételek kv szerv'!C52</f>
        <v>116360584</v>
      </c>
      <c r="D52" s="165">
        <f>'2_bevételek önk'!D52+'2_bevételek kv szerv'!D52</f>
        <v>113822531</v>
      </c>
      <c r="E52" s="165">
        <f>'2_bevételek önk'!E52+'2_bevételek kv szerv'!E52</f>
        <v>110450783</v>
      </c>
      <c r="F52" s="94">
        <f>'2_bevételek önk'!F52+'2_bevételek kv szerv'!F52</f>
        <v>0</v>
      </c>
      <c r="G52" s="94">
        <f>'2_bevételek önk'!G52+'2_bevételek kv szerv'!G52</f>
        <v>0</v>
      </c>
      <c r="H52" s="94">
        <f>'2_bevételek önk'!H52+'2_bevételek kv szerv'!H52</f>
        <v>0</v>
      </c>
      <c r="I52" s="94">
        <f>'2_bevételek önk'!I52+'2_bevételek kv szerv'!I52</f>
        <v>0</v>
      </c>
      <c r="J52" s="94">
        <f>'2_bevételek önk'!J52+'2_bevételek kv szerv'!J52</f>
        <v>0</v>
      </c>
      <c r="K52" s="94">
        <f>'2_bevételek önk'!K52+'2_bevételek kv szerv'!K52</f>
        <v>0</v>
      </c>
      <c r="L52" s="165">
        <f>'2_bevételek önk'!L52+'2_bevételek kv szerv'!L52</f>
        <v>116360584</v>
      </c>
      <c r="M52" s="165">
        <f>'2_bevételek önk'!M52+'2_bevételek kv szerv'!M52</f>
        <v>113822531</v>
      </c>
      <c r="N52" s="165">
        <f>'2_bevételek önk'!N52+'2_bevételek kv szerv'!N52</f>
        <v>110450783</v>
      </c>
    </row>
    <row r="53" spans="1:14" ht="15" customHeight="1" x14ac:dyDescent="0.3">
      <c r="A53" s="5" t="s">
        <v>224</v>
      </c>
      <c r="B53" s="6" t="s">
        <v>225</v>
      </c>
      <c r="C53" s="164">
        <f>'2_bevételek önk'!C53+'2_bevételek kv szerv'!C53</f>
        <v>0</v>
      </c>
      <c r="D53" s="164">
        <f>'2_bevételek önk'!D53+'2_bevételek kv szerv'!D53</f>
        <v>0</v>
      </c>
      <c r="E53" s="164">
        <f>'2_bevételek önk'!E53+'2_bevételek kv szerv'!E53</f>
        <v>0</v>
      </c>
      <c r="F53" s="93">
        <f>'2_bevételek önk'!F53+'2_bevételek kv szerv'!F53</f>
        <v>0</v>
      </c>
      <c r="G53" s="93">
        <f>'2_bevételek önk'!G53+'2_bevételek kv szerv'!G53</f>
        <v>0</v>
      </c>
      <c r="H53" s="93">
        <f>'2_bevételek önk'!H53+'2_bevételek kv szerv'!H53</f>
        <v>0</v>
      </c>
      <c r="I53" s="93">
        <f>'2_bevételek önk'!I53+'2_bevételek kv szerv'!I53</f>
        <v>0</v>
      </c>
      <c r="J53" s="93">
        <f>'2_bevételek önk'!J53+'2_bevételek kv szerv'!J53</f>
        <v>0</v>
      </c>
      <c r="K53" s="93">
        <f>'2_bevételek önk'!K53+'2_bevételek kv szerv'!K53</f>
        <v>0</v>
      </c>
      <c r="L53" s="164">
        <f>'2_bevételek önk'!L53+'2_bevételek kv szerv'!L53</f>
        <v>0</v>
      </c>
      <c r="M53" s="164">
        <f>'2_bevételek önk'!M53+'2_bevételek kv szerv'!M53</f>
        <v>0</v>
      </c>
      <c r="N53" s="164">
        <f>'2_bevételek önk'!N53+'2_bevételek kv szerv'!N53</f>
        <v>0</v>
      </c>
    </row>
    <row r="54" spans="1:14" ht="15" customHeight="1" x14ac:dyDescent="0.3">
      <c r="A54" s="5" t="s">
        <v>226</v>
      </c>
      <c r="B54" s="6" t="s">
        <v>227</v>
      </c>
      <c r="C54" s="164">
        <f>'2_bevételek önk'!C54+'2_bevételek kv szerv'!C54</f>
        <v>0</v>
      </c>
      <c r="D54" s="164">
        <f>'2_bevételek önk'!D54+'2_bevételek kv szerv'!D54</f>
        <v>0</v>
      </c>
      <c r="E54" s="164">
        <f>'2_bevételek önk'!E54+'2_bevételek kv szerv'!E54</f>
        <v>0</v>
      </c>
      <c r="F54" s="93">
        <f>'2_bevételek önk'!F54+'2_bevételek kv szerv'!F54</f>
        <v>0</v>
      </c>
      <c r="G54" s="93">
        <f>'2_bevételek önk'!G54+'2_bevételek kv szerv'!G54</f>
        <v>0</v>
      </c>
      <c r="H54" s="93">
        <f>'2_bevételek önk'!H54+'2_bevételek kv szerv'!H54</f>
        <v>0</v>
      </c>
      <c r="I54" s="93">
        <f>'2_bevételek önk'!I54+'2_bevételek kv szerv'!I54</f>
        <v>0</v>
      </c>
      <c r="J54" s="93">
        <f>'2_bevételek önk'!J54+'2_bevételek kv szerv'!J54</f>
        <v>0</v>
      </c>
      <c r="K54" s="93">
        <f>'2_bevételek önk'!K54+'2_bevételek kv szerv'!K54</f>
        <v>0</v>
      </c>
      <c r="L54" s="164">
        <f>'2_bevételek önk'!L54+'2_bevételek kv szerv'!L54</f>
        <v>0</v>
      </c>
      <c r="M54" s="164">
        <f>'2_bevételek önk'!M54+'2_bevételek kv szerv'!M54</f>
        <v>0</v>
      </c>
      <c r="N54" s="164">
        <f>'2_bevételek önk'!N54+'2_bevételek kv szerv'!N54</f>
        <v>0</v>
      </c>
    </row>
    <row r="55" spans="1:14" ht="15" customHeight="1" x14ac:dyDescent="0.3">
      <c r="A55" s="5" t="s">
        <v>392</v>
      </c>
      <c r="B55" s="6" t="s">
        <v>228</v>
      </c>
      <c r="C55" s="164">
        <f>'2_bevételek önk'!C55+'2_bevételek kv szerv'!C55</f>
        <v>0</v>
      </c>
      <c r="D55" s="164">
        <f>'2_bevételek önk'!D55+'2_bevételek kv szerv'!D55</f>
        <v>0</v>
      </c>
      <c r="E55" s="164">
        <f>'2_bevételek önk'!E55+'2_bevételek kv szerv'!E55</f>
        <v>0</v>
      </c>
      <c r="F55" s="93">
        <f>'2_bevételek önk'!F55+'2_bevételek kv szerv'!F55</f>
        <v>0</v>
      </c>
      <c r="G55" s="93">
        <f>'2_bevételek önk'!G55+'2_bevételek kv szerv'!G55</f>
        <v>0</v>
      </c>
      <c r="H55" s="93">
        <f>'2_bevételek önk'!H55+'2_bevételek kv szerv'!H55</f>
        <v>0</v>
      </c>
      <c r="I55" s="93">
        <f>'2_bevételek önk'!I55+'2_bevételek kv szerv'!I55</f>
        <v>0</v>
      </c>
      <c r="J55" s="93">
        <f>'2_bevételek önk'!J55+'2_bevételek kv szerv'!J55</f>
        <v>0</v>
      </c>
      <c r="K55" s="93">
        <f>'2_bevételek önk'!K55+'2_bevételek kv szerv'!K55</f>
        <v>0</v>
      </c>
      <c r="L55" s="164">
        <f>'2_bevételek önk'!L55+'2_bevételek kv szerv'!L55</f>
        <v>0</v>
      </c>
      <c r="M55" s="164">
        <f>'2_bevételek önk'!M55+'2_bevételek kv szerv'!M55</f>
        <v>0</v>
      </c>
      <c r="N55" s="164">
        <f>'2_bevételek önk'!N55+'2_bevételek kv szerv'!N55</f>
        <v>0</v>
      </c>
    </row>
    <row r="56" spans="1:14" ht="15" customHeight="1" x14ac:dyDescent="0.3">
      <c r="A56" s="5" t="s">
        <v>393</v>
      </c>
      <c r="B56" s="6" t="s">
        <v>229</v>
      </c>
      <c r="C56" s="164">
        <f>'2_bevételek önk'!C56+'2_bevételek kv szerv'!C56</f>
        <v>0</v>
      </c>
      <c r="D56" s="164">
        <f>'2_bevételek önk'!D56+'2_bevételek kv szerv'!D56</f>
        <v>0</v>
      </c>
      <c r="E56" s="164">
        <f>'2_bevételek önk'!E56+'2_bevételek kv szerv'!E56</f>
        <v>0</v>
      </c>
      <c r="F56" s="93">
        <f>'2_bevételek önk'!F56+'2_bevételek kv szerv'!F56</f>
        <v>0</v>
      </c>
      <c r="G56" s="93">
        <f>'2_bevételek önk'!G56+'2_bevételek kv szerv'!G56</f>
        <v>0</v>
      </c>
      <c r="H56" s="93">
        <f>'2_bevételek önk'!H56+'2_bevételek kv szerv'!H56</f>
        <v>0</v>
      </c>
      <c r="I56" s="93">
        <f>'2_bevételek önk'!I56+'2_bevételek kv szerv'!I56</f>
        <v>0</v>
      </c>
      <c r="J56" s="93">
        <f>'2_bevételek önk'!J56+'2_bevételek kv szerv'!J56</f>
        <v>0</v>
      </c>
      <c r="K56" s="93">
        <f>'2_bevételek önk'!K56+'2_bevételek kv szerv'!K56</f>
        <v>0</v>
      </c>
      <c r="L56" s="164">
        <f>'2_bevételek önk'!L56+'2_bevételek kv szerv'!L56</f>
        <v>0</v>
      </c>
      <c r="M56" s="164">
        <f>'2_bevételek önk'!M56+'2_bevételek kv szerv'!M56</f>
        <v>0</v>
      </c>
      <c r="N56" s="164">
        <f>'2_bevételek önk'!N56+'2_bevételek kv szerv'!N56</f>
        <v>0</v>
      </c>
    </row>
    <row r="57" spans="1:14" ht="15" customHeight="1" x14ac:dyDescent="0.3">
      <c r="A57" s="5" t="s">
        <v>394</v>
      </c>
      <c r="B57" s="6" t="s">
        <v>230</v>
      </c>
      <c r="C57" s="164">
        <f>'2_bevételek önk'!C57+'2_bevételek kv szerv'!C57</f>
        <v>179047750</v>
      </c>
      <c r="D57" s="164">
        <f>'2_bevételek önk'!D57+'2_bevételek kv szerv'!D57</f>
        <v>176829000</v>
      </c>
      <c r="E57" s="164">
        <f>'2_bevételek önk'!E57+'2_bevételek kv szerv'!E57</f>
        <v>176829000</v>
      </c>
      <c r="F57" s="93">
        <f>'2_bevételek önk'!F57+'2_bevételek kv szerv'!F57</f>
        <v>0</v>
      </c>
      <c r="G57" s="93">
        <f>'2_bevételek önk'!G57+'2_bevételek kv szerv'!G57</f>
        <v>0</v>
      </c>
      <c r="H57" s="93">
        <f>'2_bevételek önk'!H57+'2_bevételek kv szerv'!H57</f>
        <v>0</v>
      </c>
      <c r="I57" s="93">
        <f>'2_bevételek önk'!I57+'2_bevételek kv szerv'!I57</f>
        <v>0</v>
      </c>
      <c r="J57" s="93">
        <f>'2_bevételek önk'!J57+'2_bevételek kv szerv'!J57</f>
        <v>0</v>
      </c>
      <c r="K57" s="93">
        <f>'2_bevételek önk'!K57+'2_bevételek kv szerv'!K57</f>
        <v>0</v>
      </c>
      <c r="L57" s="164">
        <f>'2_bevételek önk'!L57+'2_bevételek kv szerv'!L57</f>
        <v>179047750</v>
      </c>
      <c r="M57" s="164">
        <f>'2_bevételek önk'!M57+'2_bevételek kv szerv'!M57</f>
        <v>176829000</v>
      </c>
      <c r="N57" s="164">
        <f>'2_bevételek önk'!N57+'2_bevételek kv szerv'!N57</f>
        <v>176829000</v>
      </c>
    </row>
    <row r="58" spans="1:14" ht="15" customHeight="1" x14ac:dyDescent="0.3">
      <c r="A58" s="35" t="s">
        <v>428</v>
      </c>
      <c r="B58" s="40" t="s">
        <v>231</v>
      </c>
      <c r="C58" s="157">
        <f>'2_bevételek önk'!C58+'2_bevételek kv szerv'!C58</f>
        <v>179047750</v>
      </c>
      <c r="D58" s="157">
        <f>'2_bevételek önk'!D58+'2_bevételek kv szerv'!D58</f>
        <v>176829000</v>
      </c>
      <c r="E58" s="157">
        <f>'2_bevételek önk'!E58+'2_bevételek kv szerv'!E58</f>
        <v>176829000</v>
      </c>
      <c r="F58" s="89">
        <f>'2_bevételek önk'!F58+'2_bevételek kv szerv'!F58</f>
        <v>0</v>
      </c>
      <c r="G58" s="89">
        <f>'2_bevételek önk'!G58+'2_bevételek kv szerv'!G58</f>
        <v>0</v>
      </c>
      <c r="H58" s="89">
        <f>'2_bevételek önk'!H58+'2_bevételek kv szerv'!H58</f>
        <v>0</v>
      </c>
      <c r="I58" s="89">
        <f>'2_bevételek önk'!I58+'2_bevételek kv szerv'!I58</f>
        <v>0</v>
      </c>
      <c r="J58" s="89">
        <f>'2_bevételek önk'!J58+'2_bevételek kv szerv'!J58</f>
        <v>0</v>
      </c>
      <c r="K58" s="89">
        <f>'2_bevételek önk'!K58+'2_bevételek kv szerv'!K58</f>
        <v>0</v>
      </c>
      <c r="L58" s="157">
        <f>'2_bevételek önk'!L58+'2_bevételek kv szerv'!L58</f>
        <v>179047750</v>
      </c>
      <c r="M58" s="157">
        <f>'2_bevételek önk'!M58+'2_bevételek kv szerv'!M58</f>
        <v>176829000</v>
      </c>
      <c r="N58" s="157">
        <f>'2_bevételek önk'!N58+'2_bevételek kv szerv'!N58</f>
        <v>176829000</v>
      </c>
    </row>
    <row r="59" spans="1:14" ht="15" customHeight="1" x14ac:dyDescent="0.3">
      <c r="A59" s="13" t="s">
        <v>411</v>
      </c>
      <c r="B59" s="6" t="s">
        <v>270</v>
      </c>
      <c r="C59" s="164">
        <f>'2_bevételek önk'!C59+'2_bevételek kv szerv'!C59</f>
        <v>0</v>
      </c>
      <c r="D59" s="164">
        <f>'2_bevételek önk'!D59+'2_bevételek kv szerv'!D59</f>
        <v>0</v>
      </c>
      <c r="E59" s="164">
        <f>'2_bevételek önk'!E59+'2_bevételek kv szerv'!E59</f>
        <v>0</v>
      </c>
      <c r="F59" s="93">
        <f>'2_bevételek önk'!F59+'2_bevételek kv szerv'!F59</f>
        <v>0</v>
      </c>
      <c r="G59" s="93">
        <f>'2_bevételek önk'!G59+'2_bevételek kv szerv'!G59</f>
        <v>0</v>
      </c>
      <c r="H59" s="93">
        <f>'2_bevételek önk'!H59+'2_bevételek kv szerv'!H59</f>
        <v>0</v>
      </c>
      <c r="I59" s="93">
        <f>'2_bevételek önk'!I59+'2_bevételek kv szerv'!I59</f>
        <v>0</v>
      </c>
      <c r="J59" s="93">
        <f>'2_bevételek önk'!J59+'2_bevételek kv szerv'!J59</f>
        <v>0</v>
      </c>
      <c r="K59" s="93">
        <f>'2_bevételek önk'!K59+'2_bevételek kv szerv'!K59</f>
        <v>0</v>
      </c>
      <c r="L59" s="164">
        <f>'2_bevételek önk'!L59+'2_bevételek kv szerv'!L59</f>
        <v>0</v>
      </c>
      <c r="M59" s="164">
        <f>'2_bevételek önk'!M59+'2_bevételek kv szerv'!M59</f>
        <v>0</v>
      </c>
      <c r="N59" s="164">
        <f>'2_bevételek önk'!N59+'2_bevételek kv szerv'!N59</f>
        <v>0</v>
      </c>
    </row>
    <row r="60" spans="1:14" ht="15" customHeight="1" x14ac:dyDescent="0.3">
      <c r="A60" s="13" t="s">
        <v>412</v>
      </c>
      <c r="B60" s="6" t="s">
        <v>271</v>
      </c>
      <c r="C60" s="164">
        <f>'2_bevételek önk'!C60+'2_bevételek kv szerv'!C60</f>
        <v>0</v>
      </c>
      <c r="D60" s="164">
        <f>'2_bevételek önk'!D60+'2_bevételek kv szerv'!D60</f>
        <v>0</v>
      </c>
      <c r="E60" s="164">
        <f>'2_bevételek önk'!E60+'2_bevételek kv szerv'!E60</f>
        <v>0</v>
      </c>
      <c r="F60" s="93">
        <f>'2_bevételek önk'!F60+'2_bevételek kv szerv'!F60</f>
        <v>0</v>
      </c>
      <c r="G60" s="93">
        <f>'2_bevételek önk'!G60+'2_bevételek kv szerv'!G60</f>
        <v>0</v>
      </c>
      <c r="H60" s="93">
        <f>'2_bevételek önk'!H60+'2_bevételek kv szerv'!H60</f>
        <v>0</v>
      </c>
      <c r="I60" s="93">
        <f>'2_bevételek önk'!I60+'2_bevételek kv szerv'!I60</f>
        <v>0</v>
      </c>
      <c r="J60" s="93">
        <f>'2_bevételek önk'!J60+'2_bevételek kv szerv'!J60</f>
        <v>0</v>
      </c>
      <c r="K60" s="93">
        <f>'2_bevételek önk'!K60+'2_bevételek kv szerv'!K60</f>
        <v>0</v>
      </c>
      <c r="L60" s="164">
        <f>'2_bevételek önk'!L60+'2_bevételek kv szerv'!L60</f>
        <v>0</v>
      </c>
      <c r="M60" s="164">
        <f>'2_bevételek önk'!M60+'2_bevételek kv szerv'!M60</f>
        <v>0</v>
      </c>
      <c r="N60" s="164">
        <f>'2_bevételek önk'!N60+'2_bevételek kv szerv'!N60</f>
        <v>0</v>
      </c>
    </row>
    <row r="61" spans="1:14" ht="15" customHeight="1" x14ac:dyDescent="0.3">
      <c r="A61" s="13" t="s">
        <v>272</v>
      </c>
      <c r="B61" s="6" t="s">
        <v>273</v>
      </c>
      <c r="C61" s="164">
        <f>'2_bevételek önk'!C61+'2_bevételek kv szerv'!C61</f>
        <v>0</v>
      </c>
      <c r="D61" s="164">
        <f>'2_bevételek önk'!D61+'2_bevételek kv szerv'!D61</f>
        <v>0</v>
      </c>
      <c r="E61" s="164">
        <f>'2_bevételek önk'!E61+'2_bevételek kv szerv'!E61</f>
        <v>0</v>
      </c>
      <c r="F61" s="93">
        <f>'2_bevételek önk'!F61+'2_bevételek kv szerv'!F61</f>
        <v>0</v>
      </c>
      <c r="G61" s="93">
        <f>'2_bevételek önk'!G61+'2_bevételek kv szerv'!G61</f>
        <v>0</v>
      </c>
      <c r="H61" s="93">
        <f>'2_bevételek önk'!H61+'2_bevételek kv szerv'!H61</f>
        <v>0</v>
      </c>
      <c r="I61" s="93">
        <f>'2_bevételek önk'!I61+'2_bevételek kv szerv'!I61</f>
        <v>0</v>
      </c>
      <c r="J61" s="93">
        <f>'2_bevételek önk'!J61+'2_bevételek kv szerv'!J61</f>
        <v>0</v>
      </c>
      <c r="K61" s="93">
        <f>'2_bevételek önk'!K61+'2_bevételek kv szerv'!K61</f>
        <v>0</v>
      </c>
      <c r="L61" s="164">
        <f>'2_bevételek önk'!L61+'2_bevételek kv szerv'!L61</f>
        <v>0</v>
      </c>
      <c r="M61" s="164">
        <f>'2_bevételek önk'!M61+'2_bevételek kv szerv'!M61</f>
        <v>0</v>
      </c>
      <c r="N61" s="164">
        <f>'2_bevételek önk'!N61+'2_bevételek kv szerv'!N61</f>
        <v>0</v>
      </c>
    </row>
    <row r="62" spans="1:14" ht="15" customHeight="1" x14ac:dyDescent="0.3">
      <c r="A62" s="13" t="s">
        <v>413</v>
      </c>
      <c r="B62" s="6" t="s">
        <v>274</v>
      </c>
      <c r="C62" s="164">
        <f>'2_bevételek önk'!C62+'2_bevételek kv szerv'!C62</f>
        <v>0</v>
      </c>
      <c r="D62" s="164">
        <f>'2_bevételek önk'!D62+'2_bevételek kv szerv'!D62</f>
        <v>0</v>
      </c>
      <c r="E62" s="164">
        <f>'2_bevételek önk'!E62+'2_bevételek kv szerv'!E62</f>
        <v>0</v>
      </c>
      <c r="F62" s="93">
        <f>'2_bevételek önk'!F62+'2_bevételek kv szerv'!F62</f>
        <v>0</v>
      </c>
      <c r="G62" s="93">
        <f>'2_bevételek önk'!G62+'2_bevételek kv szerv'!G62</f>
        <v>0</v>
      </c>
      <c r="H62" s="93">
        <f>'2_bevételek önk'!H62+'2_bevételek kv szerv'!H62</f>
        <v>0</v>
      </c>
      <c r="I62" s="93">
        <f>'2_bevételek önk'!I62+'2_bevételek kv szerv'!I62</f>
        <v>0</v>
      </c>
      <c r="J62" s="93">
        <f>'2_bevételek önk'!J62+'2_bevételek kv szerv'!J62</f>
        <v>0</v>
      </c>
      <c r="K62" s="93">
        <f>'2_bevételek önk'!K62+'2_bevételek kv szerv'!K62</f>
        <v>0</v>
      </c>
      <c r="L62" s="164">
        <f>'2_bevételek önk'!L62+'2_bevételek kv szerv'!L62</f>
        <v>0</v>
      </c>
      <c r="M62" s="164">
        <f>'2_bevételek önk'!M62+'2_bevételek kv szerv'!M62</f>
        <v>0</v>
      </c>
      <c r="N62" s="164">
        <f>'2_bevételek önk'!N62+'2_bevételek kv szerv'!N62</f>
        <v>0</v>
      </c>
    </row>
    <row r="63" spans="1:14" ht="15" customHeight="1" x14ac:dyDescent="0.3">
      <c r="A63" s="13" t="s">
        <v>275</v>
      </c>
      <c r="B63" s="6" t="s">
        <v>276</v>
      </c>
      <c r="C63" s="164">
        <f>'2_bevételek önk'!C63+'2_bevételek kv szerv'!C63</f>
        <v>0</v>
      </c>
      <c r="D63" s="164">
        <f>'2_bevételek önk'!D63+'2_bevételek kv szerv'!D63</f>
        <v>0</v>
      </c>
      <c r="E63" s="164">
        <f>'2_bevételek önk'!E63+'2_bevételek kv szerv'!E63</f>
        <v>0</v>
      </c>
      <c r="F63" s="93">
        <f>'2_bevételek önk'!F63+'2_bevételek kv szerv'!F63</f>
        <v>0</v>
      </c>
      <c r="G63" s="93">
        <f>'2_bevételek önk'!G63+'2_bevételek kv szerv'!G63</f>
        <v>0</v>
      </c>
      <c r="H63" s="93">
        <f>'2_bevételek önk'!H63+'2_bevételek kv szerv'!H63</f>
        <v>0</v>
      </c>
      <c r="I63" s="93">
        <f>'2_bevételek önk'!I63+'2_bevételek kv szerv'!I63</f>
        <v>0</v>
      </c>
      <c r="J63" s="93">
        <f>'2_bevételek önk'!J63+'2_bevételek kv szerv'!J63</f>
        <v>0</v>
      </c>
      <c r="K63" s="93">
        <f>'2_bevételek önk'!K63+'2_bevételek kv szerv'!K63</f>
        <v>0</v>
      </c>
      <c r="L63" s="164">
        <f>'2_bevételek önk'!L63+'2_bevételek kv szerv'!L63</f>
        <v>0</v>
      </c>
      <c r="M63" s="164">
        <f>'2_bevételek önk'!M63+'2_bevételek kv szerv'!M63</f>
        <v>0</v>
      </c>
      <c r="N63" s="164">
        <f>'2_bevételek önk'!N63+'2_bevételek kv szerv'!N63</f>
        <v>0</v>
      </c>
    </row>
    <row r="64" spans="1:14" ht="15" customHeight="1" x14ac:dyDescent="0.3">
      <c r="A64" s="35" t="s">
        <v>433</v>
      </c>
      <c r="B64" s="40" t="s">
        <v>277</v>
      </c>
      <c r="C64" s="157">
        <f>'2_bevételek önk'!C64+'2_bevételek kv szerv'!C64</f>
        <v>0</v>
      </c>
      <c r="D64" s="157">
        <f>'2_bevételek önk'!D64+'2_bevételek kv szerv'!D64</f>
        <v>0</v>
      </c>
      <c r="E64" s="157">
        <f>'2_bevételek önk'!E64+'2_bevételek kv szerv'!E64</f>
        <v>0</v>
      </c>
      <c r="F64" s="89">
        <f>'2_bevételek önk'!F64+'2_bevételek kv szerv'!F64</f>
        <v>0</v>
      </c>
      <c r="G64" s="89">
        <f>'2_bevételek önk'!G64+'2_bevételek kv szerv'!G64</f>
        <v>0</v>
      </c>
      <c r="H64" s="89">
        <f>'2_bevételek önk'!H64+'2_bevételek kv szerv'!H64</f>
        <v>0</v>
      </c>
      <c r="I64" s="89">
        <f>'2_bevételek önk'!I64+'2_bevételek kv szerv'!I64</f>
        <v>0</v>
      </c>
      <c r="J64" s="89">
        <f>'2_bevételek önk'!J64+'2_bevételek kv szerv'!J64</f>
        <v>0</v>
      </c>
      <c r="K64" s="89">
        <f>'2_bevételek önk'!K64+'2_bevételek kv szerv'!K64</f>
        <v>0</v>
      </c>
      <c r="L64" s="157">
        <f>'2_bevételek önk'!L64+'2_bevételek kv szerv'!L64</f>
        <v>0</v>
      </c>
      <c r="M64" s="157">
        <f>'2_bevételek önk'!M64+'2_bevételek kv szerv'!M64</f>
        <v>0</v>
      </c>
      <c r="N64" s="157">
        <f>'2_bevételek önk'!N64+'2_bevételek kv szerv'!N64</f>
        <v>0</v>
      </c>
    </row>
    <row r="65" spans="1:14" ht="15" customHeight="1" x14ac:dyDescent="0.3">
      <c r="A65" s="13" t="s">
        <v>283</v>
      </c>
      <c r="B65" s="6" t="s">
        <v>284</v>
      </c>
      <c r="C65" s="164">
        <f>'2_bevételek önk'!C65+'2_bevételek kv szerv'!C65</f>
        <v>0</v>
      </c>
      <c r="D65" s="164">
        <f>'2_bevételek önk'!D65+'2_bevételek kv szerv'!D65</f>
        <v>0</v>
      </c>
      <c r="E65" s="164">
        <f>'2_bevételek önk'!E65+'2_bevételek kv szerv'!E65</f>
        <v>0</v>
      </c>
      <c r="F65" s="93">
        <f>'2_bevételek önk'!F65+'2_bevételek kv szerv'!F65</f>
        <v>0</v>
      </c>
      <c r="G65" s="93">
        <f>'2_bevételek önk'!G65+'2_bevételek kv szerv'!G65</f>
        <v>0</v>
      </c>
      <c r="H65" s="93">
        <f>'2_bevételek önk'!H65+'2_bevételek kv szerv'!H65</f>
        <v>0</v>
      </c>
      <c r="I65" s="93">
        <f>'2_bevételek önk'!I65+'2_bevételek kv szerv'!I65</f>
        <v>0</v>
      </c>
      <c r="J65" s="93">
        <f>'2_bevételek önk'!J65+'2_bevételek kv szerv'!J65</f>
        <v>0</v>
      </c>
      <c r="K65" s="93">
        <f>'2_bevételek önk'!K65+'2_bevételek kv szerv'!K65</f>
        <v>0</v>
      </c>
      <c r="L65" s="164">
        <f>'2_bevételek önk'!L65+'2_bevételek kv szerv'!L65</f>
        <v>0</v>
      </c>
      <c r="M65" s="164">
        <f>'2_bevételek önk'!M65+'2_bevételek kv szerv'!M65</f>
        <v>0</v>
      </c>
      <c r="N65" s="164">
        <f>'2_bevételek önk'!N65+'2_bevételek kv szerv'!N65</f>
        <v>0</v>
      </c>
    </row>
    <row r="66" spans="1:14" ht="15" customHeight="1" x14ac:dyDescent="0.3">
      <c r="A66" s="5" t="s">
        <v>416</v>
      </c>
      <c r="B66" s="6" t="s">
        <v>285</v>
      </c>
      <c r="C66" s="164">
        <f>'2_bevételek önk'!C66+'2_bevételek kv szerv'!C66</f>
        <v>0</v>
      </c>
      <c r="D66" s="164">
        <f>'2_bevételek önk'!D66+'2_bevételek kv szerv'!D66</f>
        <v>0</v>
      </c>
      <c r="E66" s="164">
        <f>'2_bevételek önk'!E66+'2_bevételek kv szerv'!E66</f>
        <v>0</v>
      </c>
      <c r="F66" s="93">
        <f>'2_bevételek önk'!F66+'2_bevételek kv szerv'!F66</f>
        <v>0</v>
      </c>
      <c r="G66" s="93">
        <f>'2_bevételek önk'!G66+'2_bevételek kv szerv'!G66</f>
        <v>0</v>
      </c>
      <c r="H66" s="93">
        <f>'2_bevételek önk'!H66+'2_bevételek kv szerv'!H66</f>
        <v>0</v>
      </c>
      <c r="I66" s="93">
        <f>'2_bevételek önk'!I66+'2_bevételek kv szerv'!I66</f>
        <v>0</v>
      </c>
      <c r="J66" s="93">
        <f>'2_bevételek önk'!J66+'2_bevételek kv szerv'!J66</f>
        <v>0</v>
      </c>
      <c r="K66" s="93">
        <f>'2_bevételek önk'!K66+'2_bevételek kv szerv'!K66</f>
        <v>0</v>
      </c>
      <c r="L66" s="164">
        <f>'2_bevételek önk'!L66+'2_bevételek kv szerv'!L66</f>
        <v>0</v>
      </c>
      <c r="M66" s="164">
        <f>'2_bevételek önk'!M66+'2_bevételek kv szerv'!M66</f>
        <v>0</v>
      </c>
      <c r="N66" s="164">
        <f>'2_bevételek önk'!N66+'2_bevételek kv szerv'!N66</f>
        <v>0</v>
      </c>
    </row>
    <row r="67" spans="1:14" ht="15" customHeight="1" x14ac:dyDescent="0.3">
      <c r="A67" s="13" t="s">
        <v>417</v>
      </c>
      <c r="B67" s="6" t="s">
        <v>286</v>
      </c>
      <c r="C67" s="164">
        <f>'2_bevételek önk'!C67+'2_bevételek kv szerv'!C67</f>
        <v>0</v>
      </c>
      <c r="D67" s="164">
        <f>'2_bevételek önk'!D67+'2_bevételek kv szerv'!D67</f>
        <v>0</v>
      </c>
      <c r="E67" s="164">
        <f>'2_bevételek önk'!E67+'2_bevételek kv szerv'!E67</f>
        <v>0</v>
      </c>
      <c r="F67" s="93">
        <f>'2_bevételek önk'!F67+'2_bevételek kv szerv'!F67</f>
        <v>0</v>
      </c>
      <c r="G67" s="93">
        <f>'2_bevételek önk'!G67+'2_bevételek kv szerv'!G67</f>
        <v>0</v>
      </c>
      <c r="H67" s="93">
        <f>'2_bevételek önk'!H67+'2_bevételek kv szerv'!H67</f>
        <v>0</v>
      </c>
      <c r="I67" s="93">
        <f>'2_bevételek önk'!I67+'2_bevételek kv szerv'!I67</f>
        <v>0</v>
      </c>
      <c r="J67" s="93">
        <f>'2_bevételek önk'!J67+'2_bevételek kv szerv'!J67</f>
        <v>0</v>
      </c>
      <c r="K67" s="93">
        <f>'2_bevételek önk'!K67+'2_bevételek kv szerv'!K67</f>
        <v>0</v>
      </c>
      <c r="L67" s="164">
        <f>'2_bevételek önk'!L67+'2_bevételek kv szerv'!L67</f>
        <v>0</v>
      </c>
      <c r="M67" s="164">
        <f>'2_bevételek önk'!M67+'2_bevételek kv szerv'!M67</f>
        <v>0</v>
      </c>
      <c r="N67" s="164">
        <f>'2_bevételek önk'!N67+'2_bevételek kv szerv'!N67</f>
        <v>0</v>
      </c>
    </row>
    <row r="68" spans="1:14" ht="15" customHeight="1" x14ac:dyDescent="0.3">
      <c r="A68" s="35" t="s">
        <v>436</v>
      </c>
      <c r="B68" s="40" t="s">
        <v>287</v>
      </c>
      <c r="C68" s="157">
        <f>'2_bevételek önk'!C68+'2_bevételek kv szerv'!C68</f>
        <v>0</v>
      </c>
      <c r="D68" s="157">
        <f>'2_bevételek önk'!D68+'2_bevételek kv szerv'!D68</f>
        <v>0</v>
      </c>
      <c r="E68" s="157">
        <f>'2_bevételek önk'!E68+'2_bevételek kv szerv'!E68</f>
        <v>0</v>
      </c>
      <c r="F68" s="89">
        <f>'2_bevételek önk'!F68+'2_bevételek kv szerv'!F68</f>
        <v>0</v>
      </c>
      <c r="G68" s="89">
        <f>'2_bevételek önk'!G68+'2_bevételek kv szerv'!G68</f>
        <v>0</v>
      </c>
      <c r="H68" s="89">
        <f>'2_bevételek önk'!H68+'2_bevételek kv szerv'!H68</f>
        <v>0</v>
      </c>
      <c r="I68" s="89">
        <f>'2_bevételek önk'!I68+'2_bevételek kv szerv'!I68</f>
        <v>0</v>
      </c>
      <c r="J68" s="89">
        <f>'2_bevételek önk'!J68+'2_bevételek kv szerv'!J68</f>
        <v>0</v>
      </c>
      <c r="K68" s="89">
        <f>'2_bevételek önk'!K68+'2_bevételek kv szerv'!K68</f>
        <v>0</v>
      </c>
      <c r="L68" s="157">
        <f>'2_bevételek önk'!L68+'2_bevételek kv szerv'!L68</f>
        <v>0</v>
      </c>
      <c r="M68" s="157">
        <f>'2_bevételek önk'!M68+'2_bevételek kv szerv'!M68</f>
        <v>0</v>
      </c>
      <c r="N68" s="157">
        <f>'2_bevételek önk'!N68+'2_bevételek kv szerv'!N68</f>
        <v>0</v>
      </c>
    </row>
    <row r="69" spans="1:14" ht="15" customHeight="1" x14ac:dyDescent="0.3">
      <c r="A69" s="81" t="s">
        <v>493</v>
      </c>
      <c r="B69" s="82"/>
      <c r="C69" s="165">
        <f>'2_bevételek önk'!C69+'2_bevételek kv szerv'!C69</f>
        <v>179047750</v>
      </c>
      <c r="D69" s="165">
        <f>'2_bevételek önk'!D69+'2_bevételek kv szerv'!D69</f>
        <v>176829000</v>
      </c>
      <c r="E69" s="165">
        <f>'2_bevételek önk'!E69+'2_bevételek kv szerv'!E69</f>
        <v>176829000</v>
      </c>
      <c r="F69" s="94">
        <f>'2_bevételek önk'!F69+'2_bevételek kv szerv'!F69</f>
        <v>0</v>
      </c>
      <c r="G69" s="94">
        <f>'2_bevételek önk'!G69+'2_bevételek kv szerv'!G69</f>
        <v>0</v>
      </c>
      <c r="H69" s="94">
        <f>'2_bevételek önk'!H69+'2_bevételek kv szerv'!H69</f>
        <v>0</v>
      </c>
      <c r="I69" s="94">
        <f>'2_bevételek önk'!I69+'2_bevételek kv szerv'!I69</f>
        <v>0</v>
      </c>
      <c r="J69" s="94">
        <f>'2_bevételek önk'!J69+'2_bevételek kv szerv'!J69</f>
        <v>0</v>
      </c>
      <c r="K69" s="94">
        <f>'2_bevételek önk'!K69+'2_bevételek kv szerv'!K69</f>
        <v>0</v>
      </c>
      <c r="L69" s="165">
        <f>'2_bevételek önk'!L69+'2_bevételek kv szerv'!L69</f>
        <v>179047750</v>
      </c>
      <c r="M69" s="165">
        <f>'2_bevételek önk'!M69+'2_bevételek kv szerv'!M69</f>
        <v>176829000</v>
      </c>
      <c r="N69" s="165">
        <f>'2_bevételek önk'!N69+'2_bevételek kv szerv'!N69</f>
        <v>176829000</v>
      </c>
    </row>
    <row r="70" spans="1:14" ht="15.6" x14ac:dyDescent="0.3">
      <c r="A70" s="70" t="s">
        <v>435</v>
      </c>
      <c r="B70" s="64" t="s">
        <v>288</v>
      </c>
      <c r="C70" s="214">
        <f>'2_bevételek önk'!C70+'2_bevételek kv szerv'!C70</f>
        <v>295408334</v>
      </c>
      <c r="D70" s="214">
        <f>'2_bevételek önk'!D70+'2_bevételek kv szerv'!D70</f>
        <v>290651531</v>
      </c>
      <c r="E70" s="214">
        <f>'2_bevételek önk'!E70+'2_bevételek kv szerv'!E70</f>
        <v>287279783</v>
      </c>
      <c r="F70" s="91">
        <f>'2_bevételek önk'!F70+'2_bevételek kv szerv'!F70</f>
        <v>0</v>
      </c>
      <c r="G70" s="91">
        <f>'2_bevételek önk'!G70+'2_bevételek kv szerv'!G70</f>
        <v>0</v>
      </c>
      <c r="H70" s="91">
        <f>'2_bevételek önk'!H70+'2_bevételek kv szerv'!H70</f>
        <v>0</v>
      </c>
      <c r="I70" s="91">
        <f>'2_bevételek önk'!I70+'2_bevételek kv szerv'!I70</f>
        <v>0</v>
      </c>
      <c r="J70" s="91">
        <f>'2_bevételek önk'!J70+'2_bevételek kv szerv'!J70</f>
        <v>0</v>
      </c>
      <c r="K70" s="91">
        <f>'2_bevételek önk'!K70+'2_bevételek kv szerv'!K70</f>
        <v>0</v>
      </c>
      <c r="L70" s="214">
        <f>'2_bevételek önk'!L70+'2_bevételek kv szerv'!L70</f>
        <v>295408334</v>
      </c>
      <c r="M70" s="214">
        <f>'2_bevételek önk'!M70+'2_bevételek kv szerv'!M70</f>
        <v>290651531</v>
      </c>
      <c r="N70" s="214">
        <f>'2_bevételek önk'!N70+'2_bevételek kv szerv'!N70</f>
        <v>287279783</v>
      </c>
    </row>
    <row r="71" spans="1:14" ht="15.6" x14ac:dyDescent="0.3">
      <c r="A71" s="72" t="s">
        <v>547</v>
      </c>
      <c r="B71" s="73"/>
      <c r="C71" s="215">
        <f>'2_bevételek önk'!C71+'2_bevételek kv szerv'!C71</f>
        <v>-36454698</v>
      </c>
      <c r="D71" s="215">
        <f>'2_bevételek önk'!D71+'2_bevételek kv szerv'!D71</f>
        <v>-66137743</v>
      </c>
      <c r="E71" s="215">
        <f>'2_bevételek önk'!E71+'2_bevételek kv szerv'!E71</f>
        <v>11004288</v>
      </c>
      <c r="F71" s="95">
        <f>'2_bevételek önk'!F71+'2_bevételek kv szerv'!F71</f>
        <v>0</v>
      </c>
      <c r="G71" s="95">
        <f>'2_bevételek önk'!G71+'2_bevételek kv szerv'!G71</f>
        <v>0</v>
      </c>
      <c r="H71" s="95">
        <f>'2_bevételek önk'!H71+'2_bevételek kv szerv'!H71</f>
        <v>0</v>
      </c>
      <c r="I71" s="95">
        <f>'2_bevételek önk'!I71+'2_bevételek kv szerv'!I71</f>
        <v>0</v>
      </c>
      <c r="J71" s="95">
        <f>'2_bevételek önk'!J71+'2_bevételek kv szerv'!J71</f>
        <v>0</v>
      </c>
      <c r="K71" s="95">
        <f>'2_bevételek önk'!K71+'2_bevételek kv szerv'!K71</f>
        <v>0</v>
      </c>
      <c r="L71" s="215">
        <f>'2_bevételek önk'!L71+'2_bevételek kv szerv'!L71</f>
        <v>-36454698</v>
      </c>
      <c r="M71" s="215">
        <f>'2_bevételek önk'!M71+'2_bevételek kv szerv'!M71</f>
        <v>-66137743</v>
      </c>
      <c r="N71" s="215">
        <f>'2_bevételek önk'!N71+'2_bevételek kv szerv'!N71</f>
        <v>11004288</v>
      </c>
    </row>
    <row r="72" spans="1:14" ht="15.6" x14ac:dyDescent="0.3">
      <c r="A72" s="72" t="s">
        <v>548</v>
      </c>
      <c r="B72" s="73"/>
      <c r="C72" s="166">
        <f>'2_bevételek önk'!C72+'2_bevételek kv szerv'!C72</f>
        <v>10857182</v>
      </c>
      <c r="D72" s="166">
        <f>'2_bevételek önk'!D72+'2_bevételek kv szerv'!D72</f>
        <v>39231432</v>
      </c>
      <c r="E72" s="166">
        <f>'2_bevételek önk'!E72+'2_bevételek kv szerv'!E72</f>
        <v>39334163</v>
      </c>
      <c r="F72" s="95">
        <f>'2_bevételek önk'!F72+'2_bevételek kv szerv'!F72</f>
        <v>0</v>
      </c>
      <c r="G72" s="95">
        <f>'2_bevételek önk'!G72+'2_bevételek kv szerv'!G72</f>
        <v>0</v>
      </c>
      <c r="H72" s="95">
        <f>'2_bevételek önk'!H72+'2_bevételek kv szerv'!H72</f>
        <v>0</v>
      </c>
      <c r="I72" s="95">
        <f>'2_bevételek önk'!I72+'2_bevételek kv szerv'!I72</f>
        <v>0</v>
      </c>
      <c r="J72" s="95">
        <f>'2_bevételek önk'!J72+'2_bevételek kv szerv'!J72</f>
        <v>0</v>
      </c>
      <c r="K72" s="95">
        <f>'2_bevételek önk'!K72+'2_bevételek kv szerv'!K72</f>
        <v>0</v>
      </c>
      <c r="L72" s="166">
        <f>'2_bevételek önk'!L72+'2_bevételek kv szerv'!L72</f>
        <v>10857182</v>
      </c>
      <c r="M72" s="166">
        <f>'2_bevételek önk'!M72+'2_bevételek kv szerv'!M72</f>
        <v>39231432</v>
      </c>
      <c r="N72" s="166">
        <f>'2_bevételek önk'!N72+'2_bevételek kv szerv'!N72</f>
        <v>39334163</v>
      </c>
    </row>
    <row r="73" spans="1:14" x14ac:dyDescent="0.3">
      <c r="A73" s="33" t="s">
        <v>418</v>
      </c>
      <c r="B73" s="5" t="s">
        <v>289</v>
      </c>
      <c r="C73" s="131">
        <f>'2_bevételek önk'!C73+'2_bevételek kv szerv'!C73</f>
        <v>0</v>
      </c>
      <c r="D73" s="131">
        <f>'2_bevételek önk'!D73+'2_bevételek kv szerv'!D73</f>
        <v>0</v>
      </c>
      <c r="E73" s="131">
        <f>'2_bevételek önk'!E73+'2_bevételek kv szerv'!E73</f>
        <v>0</v>
      </c>
      <c r="F73" s="88">
        <f>'2_bevételek önk'!F73+'2_bevételek kv szerv'!F73</f>
        <v>0</v>
      </c>
      <c r="G73" s="88">
        <f>'2_bevételek önk'!G73+'2_bevételek kv szerv'!G73</f>
        <v>0</v>
      </c>
      <c r="H73" s="88">
        <f>'2_bevételek önk'!H73+'2_bevételek kv szerv'!H73</f>
        <v>0</v>
      </c>
      <c r="I73" s="88">
        <f>'2_bevételek önk'!I73+'2_bevételek kv szerv'!I73</f>
        <v>0</v>
      </c>
      <c r="J73" s="88">
        <f>'2_bevételek önk'!J73+'2_bevételek kv szerv'!J73</f>
        <v>0</v>
      </c>
      <c r="K73" s="88">
        <f>'2_bevételek önk'!K73+'2_bevételek kv szerv'!K73</f>
        <v>0</v>
      </c>
      <c r="L73" s="131">
        <f>'2_bevételek önk'!L73+'2_bevételek kv szerv'!L73</f>
        <v>0</v>
      </c>
      <c r="M73" s="131">
        <f>'2_bevételek önk'!M73+'2_bevételek kv szerv'!M73</f>
        <v>0</v>
      </c>
      <c r="N73" s="131">
        <f>'2_bevételek önk'!N73+'2_bevételek kv szerv'!N73</f>
        <v>0</v>
      </c>
    </row>
    <row r="74" spans="1:14" x14ac:dyDescent="0.3">
      <c r="A74" s="13" t="s">
        <v>290</v>
      </c>
      <c r="B74" s="5" t="s">
        <v>291</v>
      </c>
      <c r="C74" s="131">
        <f>'2_bevételek önk'!C74+'2_bevételek kv szerv'!C74</f>
        <v>0</v>
      </c>
      <c r="D74" s="131">
        <f>'2_bevételek önk'!D74+'2_bevételek kv szerv'!D74</f>
        <v>0</v>
      </c>
      <c r="E74" s="131">
        <f>'2_bevételek önk'!E74+'2_bevételek kv szerv'!E74</f>
        <v>0</v>
      </c>
      <c r="F74" s="88">
        <f>'2_bevételek önk'!F74+'2_bevételek kv szerv'!F74</f>
        <v>0</v>
      </c>
      <c r="G74" s="88">
        <f>'2_bevételek önk'!G74+'2_bevételek kv szerv'!G74</f>
        <v>0</v>
      </c>
      <c r="H74" s="88">
        <f>'2_bevételek önk'!H74+'2_bevételek kv szerv'!H74</f>
        <v>0</v>
      </c>
      <c r="I74" s="88">
        <f>'2_bevételek önk'!I74+'2_bevételek kv szerv'!I74</f>
        <v>0</v>
      </c>
      <c r="J74" s="88">
        <f>'2_bevételek önk'!J74+'2_bevételek kv szerv'!J74</f>
        <v>0</v>
      </c>
      <c r="K74" s="88">
        <f>'2_bevételek önk'!K74+'2_bevételek kv szerv'!K74</f>
        <v>0</v>
      </c>
      <c r="L74" s="131">
        <f>'2_bevételek önk'!L74+'2_bevételek kv szerv'!L74</f>
        <v>0</v>
      </c>
      <c r="M74" s="131">
        <f>'2_bevételek önk'!M74+'2_bevételek kv szerv'!M74</f>
        <v>0</v>
      </c>
      <c r="N74" s="131">
        <f>'2_bevételek önk'!N74+'2_bevételek kv szerv'!N74</f>
        <v>0</v>
      </c>
    </row>
    <row r="75" spans="1:14" x14ac:dyDescent="0.3">
      <c r="A75" s="33" t="s">
        <v>419</v>
      </c>
      <c r="B75" s="5" t="s">
        <v>292</v>
      </c>
      <c r="C75" s="131">
        <f>'2_bevételek önk'!C75+'2_bevételek kv szerv'!C75</f>
        <v>0</v>
      </c>
      <c r="D75" s="131">
        <f>'2_bevételek önk'!D75+'2_bevételek kv szerv'!D75</f>
        <v>0</v>
      </c>
      <c r="E75" s="131">
        <f>'2_bevételek önk'!E75+'2_bevételek kv szerv'!E75</f>
        <v>0</v>
      </c>
      <c r="F75" s="88">
        <f>'2_bevételek önk'!F75+'2_bevételek kv szerv'!F75</f>
        <v>0</v>
      </c>
      <c r="G75" s="88">
        <f>'2_bevételek önk'!G75+'2_bevételek kv szerv'!G75</f>
        <v>0</v>
      </c>
      <c r="H75" s="88">
        <f>'2_bevételek önk'!H75+'2_bevételek kv szerv'!H75</f>
        <v>0</v>
      </c>
      <c r="I75" s="88">
        <f>'2_bevételek önk'!I75+'2_bevételek kv szerv'!I75</f>
        <v>0</v>
      </c>
      <c r="J75" s="88">
        <f>'2_bevételek önk'!J75+'2_bevételek kv szerv'!J75</f>
        <v>0</v>
      </c>
      <c r="K75" s="88">
        <f>'2_bevételek önk'!K75+'2_bevételek kv szerv'!K75</f>
        <v>0</v>
      </c>
      <c r="L75" s="131">
        <f>'2_bevételek önk'!L75+'2_bevételek kv szerv'!L75</f>
        <v>0</v>
      </c>
      <c r="M75" s="131">
        <f>'2_bevételek önk'!M75+'2_bevételek kv szerv'!M75</f>
        <v>0</v>
      </c>
      <c r="N75" s="131">
        <f>'2_bevételek önk'!N75+'2_bevételek kv szerv'!N75</f>
        <v>0</v>
      </c>
    </row>
    <row r="76" spans="1:14" x14ac:dyDescent="0.3">
      <c r="A76" s="15" t="s">
        <v>437</v>
      </c>
      <c r="B76" s="7" t="s">
        <v>293</v>
      </c>
      <c r="C76" s="133">
        <f>'2_bevételek önk'!C76+'2_bevételek kv szerv'!C76</f>
        <v>0</v>
      </c>
      <c r="D76" s="133">
        <f>'2_bevételek önk'!D76+'2_bevételek kv szerv'!D76</f>
        <v>0</v>
      </c>
      <c r="E76" s="133">
        <f>'2_bevételek önk'!E76+'2_bevételek kv szerv'!E76</f>
        <v>0</v>
      </c>
      <c r="F76" s="87">
        <f>'2_bevételek önk'!F76+'2_bevételek kv szerv'!F76</f>
        <v>0</v>
      </c>
      <c r="G76" s="87">
        <f>'2_bevételek önk'!G76+'2_bevételek kv szerv'!G76</f>
        <v>0</v>
      </c>
      <c r="H76" s="87">
        <f>'2_bevételek önk'!H76+'2_bevételek kv szerv'!H76</f>
        <v>0</v>
      </c>
      <c r="I76" s="87">
        <f>'2_bevételek önk'!I76+'2_bevételek kv szerv'!I76</f>
        <v>0</v>
      </c>
      <c r="J76" s="87">
        <f>'2_bevételek önk'!J76+'2_bevételek kv szerv'!J76</f>
        <v>0</v>
      </c>
      <c r="K76" s="87">
        <f>'2_bevételek önk'!K76+'2_bevételek kv szerv'!K76</f>
        <v>0</v>
      </c>
      <c r="L76" s="133">
        <f>'2_bevételek önk'!L76+'2_bevételek kv szerv'!L76</f>
        <v>0</v>
      </c>
      <c r="M76" s="133">
        <f>'2_bevételek önk'!M76+'2_bevételek kv szerv'!M76</f>
        <v>0</v>
      </c>
      <c r="N76" s="133">
        <f>'2_bevételek önk'!N76+'2_bevételek kv szerv'!N76</f>
        <v>0</v>
      </c>
    </row>
    <row r="77" spans="1:14" x14ac:dyDescent="0.3">
      <c r="A77" s="13" t="s">
        <v>420</v>
      </c>
      <c r="B77" s="5" t="s">
        <v>294</v>
      </c>
      <c r="C77" s="131">
        <f>'2_bevételek önk'!C77+'2_bevételek kv szerv'!C77</f>
        <v>0</v>
      </c>
      <c r="D77" s="131">
        <f>'2_bevételek önk'!D77+'2_bevételek kv szerv'!D77</f>
        <v>0</v>
      </c>
      <c r="E77" s="131">
        <f>'2_bevételek önk'!E77+'2_bevételek kv szerv'!E77</f>
        <v>0</v>
      </c>
      <c r="F77" s="88">
        <f>'2_bevételek önk'!F77+'2_bevételek kv szerv'!F77</f>
        <v>0</v>
      </c>
      <c r="G77" s="88">
        <f>'2_bevételek önk'!G77+'2_bevételek kv szerv'!G77</f>
        <v>0</v>
      </c>
      <c r="H77" s="88">
        <f>'2_bevételek önk'!H77+'2_bevételek kv szerv'!H77</f>
        <v>0</v>
      </c>
      <c r="I77" s="88">
        <f>'2_bevételek önk'!I77+'2_bevételek kv szerv'!I77</f>
        <v>0</v>
      </c>
      <c r="J77" s="88">
        <f>'2_bevételek önk'!J77+'2_bevételek kv szerv'!J77</f>
        <v>0</v>
      </c>
      <c r="K77" s="88">
        <f>'2_bevételek önk'!K77+'2_bevételek kv szerv'!K77</f>
        <v>0</v>
      </c>
      <c r="L77" s="131">
        <f>'2_bevételek önk'!L77+'2_bevételek kv szerv'!L77</f>
        <v>0</v>
      </c>
      <c r="M77" s="131">
        <f>'2_bevételek önk'!M77+'2_bevételek kv szerv'!M77</f>
        <v>0</v>
      </c>
      <c r="N77" s="131">
        <f>'2_bevételek önk'!N77+'2_bevételek kv szerv'!N77</f>
        <v>0</v>
      </c>
    </row>
    <row r="78" spans="1:14" x14ac:dyDescent="0.3">
      <c r="A78" s="33" t="s">
        <v>295</v>
      </c>
      <c r="B78" s="5" t="s">
        <v>296</v>
      </c>
      <c r="C78" s="131">
        <f>'2_bevételek önk'!C78+'2_bevételek kv szerv'!C78</f>
        <v>0</v>
      </c>
      <c r="D78" s="131">
        <f>'2_bevételek önk'!D78+'2_bevételek kv szerv'!D78</f>
        <v>0</v>
      </c>
      <c r="E78" s="131">
        <f>'2_bevételek önk'!E78+'2_bevételek kv szerv'!E78</f>
        <v>0</v>
      </c>
      <c r="F78" s="88">
        <f>'2_bevételek önk'!F78+'2_bevételek kv szerv'!F78</f>
        <v>0</v>
      </c>
      <c r="G78" s="88">
        <f>'2_bevételek önk'!G78+'2_bevételek kv szerv'!G78</f>
        <v>0</v>
      </c>
      <c r="H78" s="88">
        <f>'2_bevételek önk'!H78+'2_bevételek kv szerv'!H78</f>
        <v>0</v>
      </c>
      <c r="I78" s="88">
        <f>'2_bevételek önk'!I78+'2_bevételek kv szerv'!I78</f>
        <v>0</v>
      </c>
      <c r="J78" s="88">
        <f>'2_bevételek önk'!J78+'2_bevételek kv szerv'!J78</f>
        <v>0</v>
      </c>
      <c r="K78" s="88">
        <f>'2_bevételek önk'!K78+'2_bevételek kv szerv'!K78</f>
        <v>0</v>
      </c>
      <c r="L78" s="131">
        <f>'2_bevételek önk'!L78+'2_bevételek kv szerv'!L78</f>
        <v>0</v>
      </c>
      <c r="M78" s="131">
        <f>'2_bevételek önk'!M78+'2_bevételek kv szerv'!M78</f>
        <v>0</v>
      </c>
      <c r="N78" s="131">
        <f>'2_bevételek önk'!N78+'2_bevételek kv szerv'!N78</f>
        <v>0</v>
      </c>
    </row>
    <row r="79" spans="1:14" x14ac:dyDescent="0.3">
      <c r="A79" s="13" t="s">
        <v>421</v>
      </c>
      <c r="B79" s="5" t="s">
        <v>297</v>
      </c>
      <c r="C79" s="131">
        <f>'2_bevételek önk'!C79+'2_bevételek kv szerv'!C79</f>
        <v>0</v>
      </c>
      <c r="D79" s="131">
        <f>'2_bevételek önk'!D79+'2_bevételek kv szerv'!D79</f>
        <v>0</v>
      </c>
      <c r="E79" s="131">
        <f>'2_bevételek önk'!E79+'2_bevételek kv szerv'!E79</f>
        <v>0</v>
      </c>
      <c r="F79" s="88">
        <f>'2_bevételek önk'!F79+'2_bevételek kv szerv'!F79</f>
        <v>0</v>
      </c>
      <c r="G79" s="88">
        <f>'2_bevételek önk'!G79+'2_bevételek kv szerv'!G79</f>
        <v>0</v>
      </c>
      <c r="H79" s="88">
        <f>'2_bevételek önk'!H79+'2_bevételek kv szerv'!H79</f>
        <v>0</v>
      </c>
      <c r="I79" s="88">
        <f>'2_bevételek önk'!I79+'2_bevételek kv szerv'!I79</f>
        <v>0</v>
      </c>
      <c r="J79" s="88">
        <f>'2_bevételek önk'!J79+'2_bevételek kv szerv'!J79</f>
        <v>0</v>
      </c>
      <c r="K79" s="88">
        <f>'2_bevételek önk'!K79+'2_bevételek kv szerv'!K79</f>
        <v>0</v>
      </c>
      <c r="L79" s="131">
        <f>'2_bevételek önk'!L79+'2_bevételek kv szerv'!L79</f>
        <v>0</v>
      </c>
      <c r="M79" s="131">
        <f>'2_bevételek önk'!M79+'2_bevételek kv szerv'!M79</f>
        <v>0</v>
      </c>
      <c r="N79" s="131">
        <f>'2_bevételek önk'!N79+'2_bevételek kv szerv'!N79</f>
        <v>0</v>
      </c>
    </row>
    <row r="80" spans="1:14" x14ac:dyDescent="0.3">
      <c r="A80" s="33" t="s">
        <v>298</v>
      </c>
      <c r="B80" s="5" t="s">
        <v>299</v>
      </c>
      <c r="C80" s="131">
        <f>'2_bevételek önk'!C80+'2_bevételek kv szerv'!C80</f>
        <v>0</v>
      </c>
      <c r="D80" s="131">
        <f>'2_bevételek önk'!D80+'2_bevételek kv szerv'!D80</f>
        <v>0</v>
      </c>
      <c r="E80" s="131">
        <f>'2_bevételek önk'!E80+'2_bevételek kv szerv'!E80</f>
        <v>0</v>
      </c>
      <c r="F80" s="88">
        <f>'2_bevételek önk'!F80+'2_bevételek kv szerv'!F80</f>
        <v>0</v>
      </c>
      <c r="G80" s="88">
        <f>'2_bevételek önk'!G80+'2_bevételek kv szerv'!G80</f>
        <v>0</v>
      </c>
      <c r="H80" s="88">
        <f>'2_bevételek önk'!H80+'2_bevételek kv szerv'!H80</f>
        <v>0</v>
      </c>
      <c r="I80" s="88">
        <f>'2_bevételek önk'!I80+'2_bevételek kv szerv'!I80</f>
        <v>0</v>
      </c>
      <c r="J80" s="88">
        <f>'2_bevételek önk'!J80+'2_bevételek kv szerv'!J80</f>
        <v>0</v>
      </c>
      <c r="K80" s="88">
        <f>'2_bevételek önk'!K80+'2_bevételek kv szerv'!K80</f>
        <v>0</v>
      </c>
      <c r="L80" s="131">
        <f>'2_bevételek önk'!L80+'2_bevételek kv szerv'!L80</f>
        <v>0</v>
      </c>
      <c r="M80" s="131">
        <f>'2_bevételek önk'!M80+'2_bevételek kv szerv'!M80</f>
        <v>0</v>
      </c>
      <c r="N80" s="131">
        <f>'2_bevételek önk'!N80+'2_bevételek kv szerv'!N80</f>
        <v>0</v>
      </c>
    </row>
    <row r="81" spans="1:14" x14ac:dyDescent="0.3">
      <c r="A81" s="14" t="s">
        <v>438</v>
      </c>
      <c r="B81" s="7" t="s">
        <v>300</v>
      </c>
      <c r="C81" s="133">
        <f>'2_bevételek önk'!C81+'2_bevételek kv szerv'!C81</f>
        <v>0</v>
      </c>
      <c r="D81" s="133">
        <f>'2_bevételek önk'!D81+'2_bevételek kv szerv'!D81</f>
        <v>0</v>
      </c>
      <c r="E81" s="133">
        <f>'2_bevételek önk'!E81+'2_bevételek kv szerv'!E81</f>
        <v>0</v>
      </c>
      <c r="F81" s="87">
        <f>'2_bevételek önk'!F81+'2_bevételek kv szerv'!F81</f>
        <v>0</v>
      </c>
      <c r="G81" s="87">
        <f>'2_bevételek önk'!G81+'2_bevételek kv szerv'!G81</f>
        <v>0</v>
      </c>
      <c r="H81" s="87">
        <f>'2_bevételek önk'!H81+'2_bevételek kv szerv'!H81</f>
        <v>0</v>
      </c>
      <c r="I81" s="87">
        <f>'2_bevételek önk'!I81+'2_bevételek kv szerv'!I81</f>
        <v>0</v>
      </c>
      <c r="J81" s="87">
        <f>'2_bevételek önk'!J81+'2_bevételek kv szerv'!J81</f>
        <v>0</v>
      </c>
      <c r="K81" s="87">
        <f>'2_bevételek önk'!K81+'2_bevételek kv szerv'!K81</f>
        <v>0</v>
      </c>
      <c r="L81" s="133">
        <f>'2_bevételek önk'!L81+'2_bevételek kv szerv'!L81</f>
        <v>0</v>
      </c>
      <c r="M81" s="133">
        <f>'2_bevételek önk'!M81+'2_bevételek kv szerv'!M81</f>
        <v>0</v>
      </c>
      <c r="N81" s="133">
        <f>'2_bevételek önk'!N81+'2_bevételek kv szerv'!N81</f>
        <v>0</v>
      </c>
    </row>
    <row r="82" spans="1:14" x14ac:dyDescent="0.3">
      <c r="A82" s="5" t="s">
        <v>545</v>
      </c>
      <c r="B82" s="5" t="s">
        <v>301</v>
      </c>
      <c r="C82" s="131">
        <f>'2_bevételek önk'!C82+'2_bevételek kv szerv'!C82</f>
        <v>27307666</v>
      </c>
      <c r="D82" s="131">
        <f>'2_bevételek önk'!D82+'2_bevételek kv szerv'!D82</f>
        <v>26916398</v>
      </c>
      <c r="E82" s="131">
        <f>'2_bevételek önk'!E82+'2_bevételek kv szerv'!E82</f>
        <v>26916398</v>
      </c>
      <c r="F82" s="88">
        <f>'2_bevételek önk'!F82+'2_bevételek kv szerv'!F82</f>
        <v>0</v>
      </c>
      <c r="G82" s="88">
        <f>'2_bevételek önk'!G82+'2_bevételek kv szerv'!G82</f>
        <v>0</v>
      </c>
      <c r="H82" s="88">
        <f>'2_bevételek önk'!H82+'2_bevételek kv szerv'!H82</f>
        <v>0</v>
      </c>
      <c r="I82" s="88">
        <f>'2_bevételek önk'!I82+'2_bevételek kv szerv'!I82</f>
        <v>0</v>
      </c>
      <c r="J82" s="88">
        <f>'2_bevételek önk'!J82+'2_bevételek kv szerv'!J82</f>
        <v>0</v>
      </c>
      <c r="K82" s="88">
        <f>'2_bevételek önk'!K82+'2_bevételek kv szerv'!K82</f>
        <v>0</v>
      </c>
      <c r="L82" s="131">
        <f>'2_bevételek önk'!L82+'2_bevételek kv szerv'!L82</f>
        <v>27307666</v>
      </c>
      <c r="M82" s="131">
        <f>'2_bevételek önk'!M82+'2_bevételek kv szerv'!M82</f>
        <v>26916398</v>
      </c>
      <c r="N82" s="131">
        <f>'2_bevételek önk'!N82+'2_bevételek kv szerv'!N82</f>
        <v>26916398</v>
      </c>
    </row>
    <row r="83" spans="1:14" x14ac:dyDescent="0.3">
      <c r="A83" s="5" t="s">
        <v>546</v>
      </c>
      <c r="B83" s="5" t="s">
        <v>301</v>
      </c>
      <c r="C83" s="131">
        <f>'2_bevételek önk'!C83+'2_bevételek kv szerv'!C83</f>
        <v>0</v>
      </c>
      <c r="D83" s="131">
        <f>'2_bevételek önk'!D83+'2_bevételek kv szerv'!D83</f>
        <v>0</v>
      </c>
      <c r="E83" s="131">
        <f>'2_bevételek önk'!E83+'2_bevételek kv szerv'!E83</f>
        <v>0</v>
      </c>
      <c r="F83" s="88">
        <f>'2_bevételek önk'!F83+'2_bevételek kv szerv'!F83</f>
        <v>0</v>
      </c>
      <c r="G83" s="88">
        <f>'2_bevételek önk'!G83+'2_bevételek kv szerv'!G83</f>
        <v>0</v>
      </c>
      <c r="H83" s="88">
        <f>'2_bevételek önk'!H83+'2_bevételek kv szerv'!H83</f>
        <v>0</v>
      </c>
      <c r="I83" s="88">
        <f>'2_bevételek önk'!I83+'2_bevételek kv szerv'!I83</f>
        <v>0</v>
      </c>
      <c r="J83" s="88">
        <f>'2_bevételek önk'!J83+'2_bevételek kv szerv'!J83</f>
        <v>0</v>
      </c>
      <c r="K83" s="88">
        <f>'2_bevételek önk'!K83+'2_bevételek kv szerv'!K83</f>
        <v>0</v>
      </c>
      <c r="L83" s="131">
        <f>'2_bevételek önk'!L83+'2_bevételek kv szerv'!L83</f>
        <v>0</v>
      </c>
      <c r="M83" s="131">
        <f>'2_bevételek önk'!M83+'2_bevételek kv szerv'!M83</f>
        <v>0</v>
      </c>
      <c r="N83" s="131">
        <f>'2_bevételek önk'!N83+'2_bevételek kv szerv'!N83</f>
        <v>0</v>
      </c>
    </row>
    <row r="84" spans="1:14" x14ac:dyDescent="0.3">
      <c r="A84" s="5" t="s">
        <v>543</v>
      </c>
      <c r="B84" s="5" t="s">
        <v>302</v>
      </c>
      <c r="C84" s="131">
        <f>'2_bevételek önk'!C84+'2_bevételek kv szerv'!C84</f>
        <v>0</v>
      </c>
      <c r="D84" s="131">
        <f>'2_bevételek önk'!D84+'2_bevételek kv szerv'!D84</f>
        <v>0</v>
      </c>
      <c r="E84" s="131">
        <f>'2_bevételek önk'!E84+'2_bevételek kv szerv'!E84</f>
        <v>0</v>
      </c>
      <c r="F84" s="88">
        <f>'2_bevételek önk'!F84+'2_bevételek kv szerv'!F84</f>
        <v>0</v>
      </c>
      <c r="G84" s="88">
        <f>'2_bevételek önk'!G84+'2_bevételek kv szerv'!G84</f>
        <v>0</v>
      </c>
      <c r="H84" s="88">
        <f>'2_bevételek önk'!H84+'2_bevételek kv szerv'!H84</f>
        <v>0</v>
      </c>
      <c r="I84" s="88">
        <f>'2_bevételek önk'!I84+'2_bevételek kv szerv'!I84</f>
        <v>0</v>
      </c>
      <c r="J84" s="88">
        <f>'2_bevételek önk'!J84+'2_bevételek kv szerv'!J84</f>
        <v>0</v>
      </c>
      <c r="K84" s="88">
        <f>'2_bevételek önk'!K84+'2_bevételek kv szerv'!K84</f>
        <v>0</v>
      </c>
      <c r="L84" s="131">
        <f>'2_bevételek önk'!L84+'2_bevételek kv szerv'!L84</f>
        <v>0</v>
      </c>
      <c r="M84" s="131">
        <f>'2_bevételek önk'!M84+'2_bevételek kv szerv'!M84</f>
        <v>0</v>
      </c>
      <c r="N84" s="131">
        <f>'2_bevételek önk'!N84+'2_bevételek kv szerv'!N84</f>
        <v>0</v>
      </c>
    </row>
    <row r="85" spans="1:14" x14ac:dyDescent="0.3">
      <c r="A85" s="5" t="s">
        <v>544</v>
      </c>
      <c r="B85" s="5" t="s">
        <v>302</v>
      </c>
      <c r="C85" s="131">
        <f>'2_bevételek önk'!C85+'2_bevételek kv szerv'!C85</f>
        <v>0</v>
      </c>
      <c r="D85" s="131">
        <f>'2_bevételek önk'!D85+'2_bevételek kv szerv'!D85</f>
        <v>0</v>
      </c>
      <c r="E85" s="131">
        <f>'2_bevételek önk'!E85+'2_bevételek kv szerv'!E85</f>
        <v>0</v>
      </c>
      <c r="F85" s="88">
        <f>'2_bevételek önk'!F85+'2_bevételek kv szerv'!F85</f>
        <v>0</v>
      </c>
      <c r="G85" s="88">
        <f>'2_bevételek önk'!G85+'2_bevételek kv szerv'!G85</f>
        <v>0</v>
      </c>
      <c r="H85" s="88">
        <f>'2_bevételek önk'!H85+'2_bevételek kv szerv'!H85</f>
        <v>0</v>
      </c>
      <c r="I85" s="88">
        <f>'2_bevételek önk'!I85+'2_bevételek kv szerv'!I85</f>
        <v>0</v>
      </c>
      <c r="J85" s="88">
        <f>'2_bevételek önk'!J85+'2_bevételek kv szerv'!J85</f>
        <v>0</v>
      </c>
      <c r="K85" s="88">
        <f>'2_bevételek önk'!K85+'2_bevételek kv szerv'!K85</f>
        <v>0</v>
      </c>
      <c r="L85" s="131">
        <f>'2_bevételek önk'!L85+'2_bevételek kv szerv'!L85</f>
        <v>0</v>
      </c>
      <c r="M85" s="131">
        <f>'2_bevételek önk'!M85+'2_bevételek kv szerv'!M85</f>
        <v>0</v>
      </c>
      <c r="N85" s="131">
        <f>'2_bevételek önk'!N85+'2_bevételek kv szerv'!N85</f>
        <v>0</v>
      </c>
    </row>
    <row r="86" spans="1:14" x14ac:dyDescent="0.3">
      <c r="A86" s="7" t="s">
        <v>439</v>
      </c>
      <c r="B86" s="7" t="s">
        <v>303</v>
      </c>
      <c r="C86" s="133">
        <f>'2_bevételek önk'!C86+'2_bevételek kv szerv'!C86</f>
        <v>27307666</v>
      </c>
      <c r="D86" s="133">
        <f>'2_bevételek önk'!D86+'2_bevételek kv szerv'!D86</f>
        <v>26916398</v>
      </c>
      <c r="E86" s="133">
        <f>'2_bevételek önk'!E86+'2_bevételek kv szerv'!E86</f>
        <v>26916398</v>
      </c>
      <c r="F86" s="87">
        <f>'2_bevételek önk'!F86+'2_bevételek kv szerv'!F86</f>
        <v>0</v>
      </c>
      <c r="G86" s="87">
        <f>'2_bevételek önk'!G86+'2_bevételek kv szerv'!G86</f>
        <v>0</v>
      </c>
      <c r="H86" s="87">
        <f>'2_bevételek önk'!H86+'2_bevételek kv szerv'!H86</f>
        <v>0</v>
      </c>
      <c r="I86" s="87">
        <f>'2_bevételek önk'!I86+'2_bevételek kv szerv'!I86</f>
        <v>0</v>
      </c>
      <c r="J86" s="87">
        <f>'2_bevételek önk'!J86+'2_bevételek kv szerv'!J86</f>
        <v>0</v>
      </c>
      <c r="K86" s="87">
        <f>'2_bevételek önk'!K86+'2_bevételek kv szerv'!K86</f>
        <v>0</v>
      </c>
      <c r="L86" s="133">
        <f>'2_bevételek önk'!L86+'2_bevételek kv szerv'!L86</f>
        <v>27307666</v>
      </c>
      <c r="M86" s="133">
        <f>'2_bevételek önk'!M86+'2_bevételek kv szerv'!M86</f>
        <v>26916398</v>
      </c>
      <c r="N86" s="133">
        <f>'2_bevételek önk'!N86+'2_bevételek kv szerv'!N86</f>
        <v>26916398</v>
      </c>
    </row>
    <row r="87" spans="1:14" x14ac:dyDescent="0.3">
      <c r="A87" s="33" t="s">
        <v>304</v>
      </c>
      <c r="B87" s="5" t="s">
        <v>305</v>
      </c>
      <c r="C87" s="131">
        <f>'2_bevételek önk'!C87+'2_bevételek kv szerv'!C87</f>
        <v>0</v>
      </c>
      <c r="D87" s="131">
        <f>'2_bevételek önk'!D87+'2_bevételek kv szerv'!D87</f>
        <v>1700063</v>
      </c>
      <c r="E87" s="131">
        <f>'2_bevételek önk'!E87+'2_bevételek kv szerv'!E87</f>
        <v>1700063</v>
      </c>
      <c r="F87" s="88">
        <f>'2_bevételek önk'!F87+'2_bevételek kv szerv'!F87</f>
        <v>0</v>
      </c>
      <c r="G87" s="88">
        <f>'2_bevételek önk'!G87+'2_bevételek kv szerv'!G87</f>
        <v>0</v>
      </c>
      <c r="H87" s="88">
        <f>'2_bevételek önk'!H87+'2_bevételek kv szerv'!H87</f>
        <v>0</v>
      </c>
      <c r="I87" s="88">
        <f>'2_bevételek önk'!I87+'2_bevételek kv szerv'!I87</f>
        <v>0</v>
      </c>
      <c r="J87" s="88">
        <f>'2_bevételek önk'!J87+'2_bevételek kv szerv'!J87</f>
        <v>0</v>
      </c>
      <c r="K87" s="88">
        <f>'2_bevételek önk'!K87+'2_bevételek kv szerv'!K87</f>
        <v>0</v>
      </c>
      <c r="L87" s="131">
        <f>'2_bevételek önk'!L87+'2_bevételek kv szerv'!L87</f>
        <v>0</v>
      </c>
      <c r="M87" s="131">
        <f>'2_bevételek önk'!M87+'2_bevételek kv szerv'!M87</f>
        <v>1700063</v>
      </c>
      <c r="N87" s="131">
        <f>'2_bevételek önk'!N87+'2_bevételek kv szerv'!N87</f>
        <v>1700063</v>
      </c>
    </row>
    <row r="88" spans="1:14" x14ac:dyDescent="0.3">
      <c r="A88" s="33" t="s">
        <v>306</v>
      </c>
      <c r="B88" s="5" t="s">
        <v>307</v>
      </c>
      <c r="C88" s="131">
        <f>'2_bevételek önk'!C88+'2_bevételek kv szerv'!C88</f>
        <v>0</v>
      </c>
      <c r="D88" s="131">
        <f>'2_bevételek önk'!D88+'2_bevételek kv szerv'!D88</f>
        <v>0</v>
      </c>
      <c r="E88" s="131">
        <f>'2_bevételek önk'!E88+'2_bevételek kv szerv'!E88</f>
        <v>0</v>
      </c>
      <c r="F88" s="88">
        <f>'2_bevételek önk'!F88+'2_bevételek kv szerv'!F88</f>
        <v>0</v>
      </c>
      <c r="G88" s="88">
        <f>'2_bevételek önk'!G88+'2_bevételek kv szerv'!G88</f>
        <v>0</v>
      </c>
      <c r="H88" s="88">
        <f>'2_bevételek önk'!H88+'2_bevételek kv szerv'!H88</f>
        <v>0</v>
      </c>
      <c r="I88" s="88">
        <f>'2_bevételek önk'!I88+'2_bevételek kv szerv'!I88</f>
        <v>0</v>
      </c>
      <c r="J88" s="88">
        <f>'2_bevételek önk'!J88+'2_bevételek kv szerv'!J88</f>
        <v>0</v>
      </c>
      <c r="K88" s="88">
        <f>'2_bevételek önk'!K88+'2_bevételek kv szerv'!K88</f>
        <v>0</v>
      </c>
      <c r="L88" s="131">
        <f>'2_bevételek önk'!L88+'2_bevételek kv szerv'!L88</f>
        <v>0</v>
      </c>
      <c r="M88" s="131">
        <f>'2_bevételek önk'!M88+'2_bevételek kv szerv'!M88</f>
        <v>0</v>
      </c>
      <c r="N88" s="131">
        <f>'2_bevételek önk'!N88+'2_bevételek kv szerv'!N88</f>
        <v>0</v>
      </c>
    </row>
    <row r="89" spans="1:14" x14ac:dyDescent="0.3">
      <c r="A89" s="33" t="s">
        <v>308</v>
      </c>
      <c r="B89" s="5" t="s">
        <v>309</v>
      </c>
      <c r="C89" s="131">
        <f>'2_bevételek önk'!C89+'2_bevételek kv szerv'!C89</f>
        <v>15330000</v>
      </c>
      <c r="D89" s="131">
        <f>'2_bevételek önk'!D89+'2_bevételek kv szerv'!D89</f>
        <v>16082000</v>
      </c>
      <c r="E89" s="131">
        <f>'2_bevételek kv szerv'!E89+'2_bevételek önk'!E90</f>
        <v>16082000</v>
      </c>
      <c r="F89" s="88">
        <f>'2_bevételek önk'!F89+'2_bevételek kv szerv'!F89</f>
        <v>0</v>
      </c>
      <c r="G89" s="88">
        <f>'2_bevételek önk'!G89+'2_bevételek kv szerv'!G89</f>
        <v>0</v>
      </c>
      <c r="H89" s="88">
        <f>'2_bevételek önk'!H89+'2_bevételek kv szerv'!H89</f>
        <v>0</v>
      </c>
      <c r="I89" s="88">
        <f>'2_bevételek önk'!I89+'2_bevételek kv szerv'!I89</f>
        <v>0</v>
      </c>
      <c r="J89" s="88">
        <f>'2_bevételek önk'!J89+'2_bevételek kv szerv'!J89</f>
        <v>0</v>
      </c>
      <c r="K89" s="88">
        <f>'2_bevételek önk'!K89+'2_bevételek kv szerv'!K89</f>
        <v>0</v>
      </c>
      <c r="L89" s="131">
        <f>'2_bevételek önk'!L89+'2_bevételek kv szerv'!L89</f>
        <v>15330000</v>
      </c>
      <c r="M89" s="131">
        <f>'2_bevételek önk'!M89+'2_bevételek kv szerv'!M89</f>
        <v>16082000</v>
      </c>
      <c r="N89" s="131">
        <f>'2_bevételek kv szerv'!N89+'2_bevételek önk'!N89</f>
        <v>16082000</v>
      </c>
    </row>
    <row r="90" spans="1:14" x14ac:dyDescent="0.3">
      <c r="A90" s="33" t="s">
        <v>310</v>
      </c>
      <c r="B90" s="5" t="s">
        <v>311</v>
      </c>
      <c r="C90" s="131">
        <f>'2_bevételek önk'!C90+'2_bevételek kv szerv'!C90</f>
        <v>0</v>
      </c>
      <c r="D90" s="131">
        <f>'2_bevételek önk'!D90+'2_bevételek kv szerv'!D90</f>
        <v>0</v>
      </c>
      <c r="E90" s="131">
        <f>'2_bevételek önk'!E90+'2_bevételek kv szerv'!E90</f>
        <v>0</v>
      </c>
      <c r="F90" s="88">
        <f>'2_bevételek önk'!F90+'2_bevételek kv szerv'!F90</f>
        <v>0</v>
      </c>
      <c r="G90" s="88">
        <f>'2_bevételek önk'!G90+'2_bevételek kv szerv'!G90</f>
        <v>0</v>
      </c>
      <c r="H90" s="88">
        <f>'2_bevételek önk'!H90+'2_bevételek kv szerv'!H90</f>
        <v>0</v>
      </c>
      <c r="I90" s="88">
        <f>'2_bevételek önk'!I90+'2_bevételek kv szerv'!I90</f>
        <v>0</v>
      </c>
      <c r="J90" s="88">
        <f>'2_bevételek önk'!J90+'2_bevételek kv szerv'!J90</f>
        <v>0</v>
      </c>
      <c r="K90" s="88">
        <f>'2_bevételek önk'!K90+'2_bevételek kv szerv'!K90</f>
        <v>0</v>
      </c>
      <c r="L90" s="131">
        <f>'2_bevételek önk'!L90+'2_bevételek kv szerv'!L90</f>
        <v>0</v>
      </c>
      <c r="M90" s="131">
        <f>'2_bevételek önk'!M90+'2_bevételek kv szerv'!M90</f>
        <v>0</v>
      </c>
      <c r="N90" s="131">
        <f>'2_bevételek önk'!N90+'2_bevételek kv szerv'!N90</f>
        <v>0</v>
      </c>
    </row>
    <row r="91" spans="1:14" x14ac:dyDescent="0.3">
      <c r="A91" s="13" t="s">
        <v>422</v>
      </c>
      <c r="B91" s="5" t="s">
        <v>312</v>
      </c>
      <c r="C91" s="131">
        <f>'2_bevételek önk'!C91+'2_bevételek kv szerv'!C91</f>
        <v>0</v>
      </c>
      <c r="D91" s="131">
        <f>'2_bevételek önk'!D91+'2_bevételek kv szerv'!D91</f>
        <v>0</v>
      </c>
      <c r="E91" s="131">
        <f>'2_bevételek önk'!E91+'2_bevételek kv szerv'!E91</f>
        <v>0</v>
      </c>
      <c r="F91" s="88">
        <f>'2_bevételek önk'!F91+'2_bevételek kv szerv'!F91</f>
        <v>0</v>
      </c>
      <c r="G91" s="88">
        <f>'2_bevételek önk'!G91+'2_bevételek kv szerv'!G91</f>
        <v>0</v>
      </c>
      <c r="H91" s="88">
        <f>'2_bevételek önk'!H91+'2_bevételek kv szerv'!H91</f>
        <v>0</v>
      </c>
      <c r="I91" s="88">
        <f>'2_bevételek önk'!I91+'2_bevételek kv szerv'!I91</f>
        <v>0</v>
      </c>
      <c r="J91" s="88">
        <f>'2_bevételek önk'!J91+'2_bevételek kv szerv'!J91</f>
        <v>0</v>
      </c>
      <c r="K91" s="88">
        <f>'2_bevételek önk'!K91+'2_bevételek kv szerv'!K91</f>
        <v>0</v>
      </c>
      <c r="L91" s="131">
        <f>'2_bevételek önk'!L91+'2_bevételek kv szerv'!L91</f>
        <v>0</v>
      </c>
      <c r="M91" s="131">
        <f>'2_bevételek önk'!M91+'2_bevételek kv szerv'!M91</f>
        <v>0</v>
      </c>
      <c r="N91" s="131">
        <f>'2_bevételek önk'!N91+'2_bevételek kv szerv'!N91</f>
        <v>0</v>
      </c>
    </row>
    <row r="92" spans="1:14" x14ac:dyDescent="0.3">
      <c r="A92" s="15" t="s">
        <v>440</v>
      </c>
      <c r="B92" s="7" t="s">
        <v>313</v>
      </c>
      <c r="C92" s="133">
        <f>'2_bevételek önk'!C92+'2_bevételek kv szerv'!C92-C89</f>
        <v>27307666</v>
      </c>
      <c r="D92" s="133">
        <f>'2_bevételek önk'!D92+'2_bevételek kv szerv'!D92-D89</f>
        <v>28616461</v>
      </c>
      <c r="E92" s="133">
        <f>'2_bevételek önk'!E92+'2_bevételek kv szerv'!E92-E89</f>
        <v>28616461</v>
      </c>
      <c r="F92" s="87">
        <f>'2_bevételek önk'!F92+'2_bevételek kv szerv'!F92</f>
        <v>0</v>
      </c>
      <c r="G92" s="87">
        <f>'2_bevételek önk'!G92+'2_bevételek kv szerv'!G92</f>
        <v>0</v>
      </c>
      <c r="H92" s="87">
        <f>'2_bevételek önk'!H92+'2_bevételek kv szerv'!H92</f>
        <v>0</v>
      </c>
      <c r="I92" s="87">
        <f>'2_bevételek önk'!I92+'2_bevételek kv szerv'!I92</f>
        <v>0</v>
      </c>
      <c r="J92" s="87">
        <f>'2_bevételek önk'!J92+'2_bevételek kv szerv'!J92</f>
        <v>0</v>
      </c>
      <c r="K92" s="87">
        <f>'2_bevételek önk'!K92+'2_bevételek kv szerv'!K92</f>
        <v>0</v>
      </c>
      <c r="L92" s="133">
        <f>'2_bevételek önk'!L92+'2_bevételek kv szerv'!L92-L89</f>
        <v>27307666</v>
      </c>
      <c r="M92" s="133">
        <f>'2_bevételek önk'!M92+'2_bevételek kv szerv'!M92-M89</f>
        <v>28616461</v>
      </c>
      <c r="N92" s="133">
        <f>'2_bevételek önk'!N92+'2_bevételek kv szerv'!N92-N89</f>
        <v>28616461</v>
      </c>
    </row>
    <row r="93" spans="1:14" x14ac:dyDescent="0.3">
      <c r="A93" s="13" t="s">
        <v>314</v>
      </c>
      <c r="B93" s="5" t="s">
        <v>315</v>
      </c>
      <c r="C93" s="131">
        <f>'2_bevételek önk'!C93+'2_bevételek kv szerv'!C93</f>
        <v>0</v>
      </c>
      <c r="D93" s="131">
        <f>'2_bevételek önk'!D93+'2_bevételek kv szerv'!D93</f>
        <v>0</v>
      </c>
      <c r="E93" s="131">
        <f>'2_bevételek önk'!E93+'2_bevételek kv szerv'!E93</f>
        <v>0</v>
      </c>
      <c r="F93" s="88">
        <f>'2_bevételek önk'!F93+'2_bevételek kv szerv'!F93</f>
        <v>0</v>
      </c>
      <c r="G93" s="88">
        <f>'2_bevételek önk'!G93+'2_bevételek kv szerv'!G93</f>
        <v>0</v>
      </c>
      <c r="H93" s="88">
        <f>'2_bevételek önk'!H93+'2_bevételek kv szerv'!H93</f>
        <v>0</v>
      </c>
      <c r="I93" s="88">
        <f>'2_bevételek önk'!I93+'2_bevételek kv szerv'!I93</f>
        <v>0</v>
      </c>
      <c r="J93" s="88">
        <f>'2_bevételek önk'!J93+'2_bevételek kv szerv'!J93</f>
        <v>0</v>
      </c>
      <c r="K93" s="88">
        <f>'2_bevételek önk'!K93+'2_bevételek kv szerv'!K93</f>
        <v>0</v>
      </c>
      <c r="L93" s="131">
        <f>'2_bevételek önk'!L93+'2_bevételek kv szerv'!L93</f>
        <v>0</v>
      </c>
      <c r="M93" s="131">
        <f>'2_bevételek önk'!M93+'2_bevételek kv szerv'!M93</f>
        <v>0</v>
      </c>
      <c r="N93" s="131">
        <f>'2_bevételek önk'!N93+'2_bevételek kv szerv'!N93</f>
        <v>0</v>
      </c>
    </row>
    <row r="94" spans="1:14" x14ac:dyDescent="0.3">
      <c r="A94" s="13" t="s">
        <v>316</v>
      </c>
      <c r="B94" s="5" t="s">
        <v>317</v>
      </c>
      <c r="C94" s="131">
        <f>'2_bevételek önk'!C94+'2_bevételek kv szerv'!C94</f>
        <v>0</v>
      </c>
      <c r="D94" s="131">
        <f>'2_bevételek önk'!D94+'2_bevételek kv szerv'!D94</f>
        <v>0</v>
      </c>
      <c r="E94" s="131">
        <f>'2_bevételek önk'!E94+'2_bevételek kv szerv'!E94</f>
        <v>0</v>
      </c>
      <c r="F94" s="88">
        <f>'2_bevételek önk'!F94+'2_bevételek kv szerv'!F94</f>
        <v>0</v>
      </c>
      <c r="G94" s="88">
        <f>'2_bevételek önk'!G94+'2_bevételek kv szerv'!G94</f>
        <v>0</v>
      </c>
      <c r="H94" s="88">
        <f>'2_bevételek önk'!H94+'2_bevételek kv szerv'!H94</f>
        <v>0</v>
      </c>
      <c r="I94" s="88">
        <f>'2_bevételek önk'!I94+'2_bevételek kv szerv'!I94</f>
        <v>0</v>
      </c>
      <c r="J94" s="88">
        <f>'2_bevételek önk'!J94+'2_bevételek kv szerv'!J94</f>
        <v>0</v>
      </c>
      <c r="K94" s="88">
        <f>'2_bevételek önk'!K94+'2_bevételek kv szerv'!K94</f>
        <v>0</v>
      </c>
      <c r="L94" s="131">
        <f>'2_bevételek önk'!L94+'2_bevételek kv szerv'!L94</f>
        <v>0</v>
      </c>
      <c r="M94" s="131">
        <f>'2_bevételek önk'!M94+'2_bevételek kv szerv'!M94</f>
        <v>0</v>
      </c>
      <c r="N94" s="131">
        <f>'2_bevételek önk'!N94+'2_bevételek kv szerv'!N94</f>
        <v>0</v>
      </c>
    </row>
    <row r="95" spans="1:14" x14ac:dyDescent="0.3">
      <c r="A95" s="33" t="s">
        <v>318</v>
      </c>
      <c r="B95" s="5" t="s">
        <v>319</v>
      </c>
      <c r="C95" s="131">
        <f>'2_bevételek önk'!C95+'2_bevételek kv szerv'!C95</f>
        <v>0</v>
      </c>
      <c r="D95" s="131">
        <f>'2_bevételek önk'!D95+'2_bevételek kv szerv'!D95</f>
        <v>0</v>
      </c>
      <c r="E95" s="131">
        <f>'2_bevételek önk'!E95+'2_bevételek kv szerv'!E95</f>
        <v>0</v>
      </c>
      <c r="F95" s="88">
        <f>'2_bevételek önk'!F95+'2_bevételek kv szerv'!F95</f>
        <v>0</v>
      </c>
      <c r="G95" s="88">
        <f>'2_bevételek önk'!G95+'2_bevételek kv szerv'!G95</f>
        <v>0</v>
      </c>
      <c r="H95" s="88">
        <f>'2_bevételek önk'!H95+'2_bevételek kv szerv'!H95</f>
        <v>0</v>
      </c>
      <c r="I95" s="88">
        <f>'2_bevételek önk'!I95+'2_bevételek kv szerv'!I95</f>
        <v>0</v>
      </c>
      <c r="J95" s="88">
        <f>'2_bevételek önk'!J95+'2_bevételek kv szerv'!J95</f>
        <v>0</v>
      </c>
      <c r="K95" s="88">
        <f>'2_bevételek önk'!K95+'2_bevételek kv szerv'!K95</f>
        <v>0</v>
      </c>
      <c r="L95" s="131">
        <f>'2_bevételek önk'!L95+'2_bevételek kv szerv'!L95</f>
        <v>0</v>
      </c>
      <c r="M95" s="131">
        <f>'2_bevételek önk'!M95+'2_bevételek kv szerv'!M95</f>
        <v>0</v>
      </c>
      <c r="N95" s="131">
        <f>'2_bevételek önk'!N95+'2_bevételek kv szerv'!N95</f>
        <v>0</v>
      </c>
    </row>
    <row r="96" spans="1:14" x14ac:dyDescent="0.3">
      <c r="A96" s="33" t="s">
        <v>423</v>
      </c>
      <c r="B96" s="5" t="s">
        <v>320</v>
      </c>
      <c r="C96" s="131">
        <f>'2_bevételek önk'!C96+'2_bevételek kv szerv'!C96</f>
        <v>0</v>
      </c>
      <c r="D96" s="131">
        <f>'2_bevételek önk'!D96+'2_bevételek kv szerv'!D96</f>
        <v>0</v>
      </c>
      <c r="E96" s="131">
        <f>'2_bevételek önk'!E96+'2_bevételek kv szerv'!E96</f>
        <v>0</v>
      </c>
      <c r="F96" s="88">
        <f>'2_bevételek önk'!F96+'2_bevételek kv szerv'!F96</f>
        <v>0</v>
      </c>
      <c r="G96" s="88">
        <f>'2_bevételek önk'!G96+'2_bevételek kv szerv'!G96</f>
        <v>0</v>
      </c>
      <c r="H96" s="88">
        <f>'2_bevételek önk'!H96+'2_bevételek kv szerv'!H96</f>
        <v>0</v>
      </c>
      <c r="I96" s="88">
        <f>'2_bevételek önk'!I96+'2_bevételek kv szerv'!I96</f>
        <v>0</v>
      </c>
      <c r="J96" s="88">
        <f>'2_bevételek önk'!J96+'2_bevételek kv szerv'!J96</f>
        <v>0</v>
      </c>
      <c r="K96" s="88">
        <f>'2_bevételek önk'!K96+'2_bevételek kv szerv'!K96</f>
        <v>0</v>
      </c>
      <c r="L96" s="131">
        <f>'2_bevételek önk'!L96+'2_bevételek kv szerv'!L96</f>
        <v>0</v>
      </c>
      <c r="M96" s="131">
        <f>'2_bevételek önk'!M96+'2_bevételek kv szerv'!M96</f>
        <v>0</v>
      </c>
      <c r="N96" s="131">
        <f>'2_bevételek önk'!N96+'2_bevételek kv szerv'!N96</f>
        <v>0</v>
      </c>
    </row>
    <row r="97" spans="1:14" x14ac:dyDescent="0.3">
      <c r="A97" s="14" t="s">
        <v>441</v>
      </c>
      <c r="B97" s="7" t="s">
        <v>321</v>
      </c>
      <c r="C97" s="133">
        <f>'2_bevételek önk'!C97+'2_bevételek kv szerv'!C97</f>
        <v>0</v>
      </c>
      <c r="D97" s="133">
        <f>'2_bevételek önk'!D97+'2_bevételek kv szerv'!D97</f>
        <v>0</v>
      </c>
      <c r="E97" s="133">
        <f>'2_bevételek önk'!E97+'2_bevételek kv szerv'!E97</f>
        <v>0</v>
      </c>
      <c r="F97" s="87">
        <f>'2_bevételek önk'!F97+'2_bevételek kv szerv'!F97</f>
        <v>0</v>
      </c>
      <c r="G97" s="87">
        <f>'2_bevételek önk'!G97+'2_bevételek kv szerv'!G97</f>
        <v>0</v>
      </c>
      <c r="H97" s="87">
        <f>'2_bevételek önk'!H97+'2_bevételek kv szerv'!H97</f>
        <v>0</v>
      </c>
      <c r="I97" s="87">
        <f>'2_bevételek önk'!I97+'2_bevételek kv szerv'!I97</f>
        <v>0</v>
      </c>
      <c r="J97" s="87">
        <f>'2_bevételek önk'!J97+'2_bevételek kv szerv'!J97</f>
        <v>0</v>
      </c>
      <c r="K97" s="87">
        <f>'2_bevételek önk'!K97+'2_bevételek kv szerv'!K97</f>
        <v>0</v>
      </c>
      <c r="L97" s="133">
        <f>'2_bevételek önk'!L97+'2_bevételek kv szerv'!L97</f>
        <v>0</v>
      </c>
      <c r="M97" s="133">
        <f>'2_bevételek önk'!M97+'2_bevételek kv szerv'!M97</f>
        <v>0</v>
      </c>
      <c r="N97" s="133">
        <f>'2_bevételek önk'!N97+'2_bevételek kv szerv'!N97</f>
        <v>0</v>
      </c>
    </row>
    <row r="98" spans="1:14" x14ac:dyDescent="0.3">
      <c r="A98" s="15" t="s">
        <v>322</v>
      </c>
      <c r="B98" s="7" t="s">
        <v>323</v>
      </c>
      <c r="C98" s="133">
        <f>'2_bevételek önk'!C98+'2_bevételek kv szerv'!C98</f>
        <v>0</v>
      </c>
      <c r="D98" s="133">
        <f>'2_bevételek önk'!D98+'2_bevételek kv szerv'!D98</f>
        <v>0</v>
      </c>
      <c r="E98" s="133">
        <f>'2_bevételek önk'!E98+'2_bevételek kv szerv'!E98</f>
        <v>0</v>
      </c>
      <c r="F98" s="87">
        <f>'2_bevételek önk'!F98+'2_bevételek kv szerv'!F98</f>
        <v>0</v>
      </c>
      <c r="G98" s="87">
        <f>'2_bevételek önk'!G98+'2_bevételek kv szerv'!G98</f>
        <v>0</v>
      </c>
      <c r="H98" s="87">
        <f>'2_bevételek önk'!H98+'2_bevételek kv szerv'!H98</f>
        <v>0</v>
      </c>
      <c r="I98" s="87">
        <f>'2_bevételek önk'!I98+'2_bevételek kv szerv'!I98</f>
        <v>0</v>
      </c>
      <c r="J98" s="87">
        <f>'2_bevételek önk'!J98+'2_bevételek kv szerv'!J98</f>
        <v>0</v>
      </c>
      <c r="K98" s="87">
        <f>'2_bevételek önk'!K98+'2_bevételek kv szerv'!K98</f>
        <v>0</v>
      </c>
      <c r="L98" s="133">
        <f>'2_bevételek önk'!L98+'2_bevételek kv szerv'!L98</f>
        <v>0</v>
      </c>
      <c r="M98" s="133">
        <f>'2_bevételek önk'!M98+'2_bevételek kv szerv'!M98</f>
        <v>0</v>
      </c>
      <c r="N98" s="133">
        <f>'2_bevételek önk'!N98+'2_bevételek kv szerv'!N98</f>
        <v>0</v>
      </c>
    </row>
    <row r="99" spans="1:14" ht="15.6" x14ac:dyDescent="0.3">
      <c r="A99" s="67" t="s">
        <v>442</v>
      </c>
      <c r="B99" s="68" t="s">
        <v>324</v>
      </c>
      <c r="C99" s="162">
        <f>'2_bevételek önk'!C99+'2_bevételek kv szerv'!C99-C89</f>
        <v>27307666</v>
      </c>
      <c r="D99" s="162">
        <f>'2_bevételek önk'!D99+'2_bevételek kv szerv'!D99-D89</f>
        <v>28616461</v>
      </c>
      <c r="E99" s="162">
        <f>'2_bevételek önk'!E99+'2_bevételek kv szerv'!E99-E89</f>
        <v>28616461</v>
      </c>
      <c r="F99" s="90">
        <f>'2_bevételek önk'!F99+'2_bevételek kv szerv'!F99</f>
        <v>0</v>
      </c>
      <c r="G99" s="90">
        <f>'2_bevételek önk'!G99+'2_bevételek kv szerv'!G99</f>
        <v>0</v>
      </c>
      <c r="H99" s="90">
        <f>'2_bevételek önk'!H99+'2_bevételek kv szerv'!H99</f>
        <v>0</v>
      </c>
      <c r="I99" s="90">
        <f>'2_bevételek önk'!I99+'2_bevételek kv szerv'!I99</f>
        <v>0</v>
      </c>
      <c r="J99" s="90">
        <f>'2_bevételek önk'!J99+'2_bevételek kv szerv'!J99</f>
        <v>0</v>
      </c>
      <c r="K99" s="90">
        <f>'2_bevételek önk'!K99+'2_bevételek kv szerv'!K99</f>
        <v>0</v>
      </c>
      <c r="L99" s="162">
        <f>'2_bevételek önk'!L99+'2_bevételek kv szerv'!L99-L89</f>
        <v>27307666</v>
      </c>
      <c r="M99" s="162">
        <f>'2_bevételek önk'!M99+'2_bevételek kv szerv'!M99-M89</f>
        <v>28616461</v>
      </c>
      <c r="N99" s="162">
        <f>'2_bevételek önk'!N99+'2_bevételek kv szerv'!N99-N89</f>
        <v>28616461</v>
      </c>
    </row>
    <row r="100" spans="1:14" ht="15.6" x14ac:dyDescent="0.3">
      <c r="A100" s="76" t="s">
        <v>425</v>
      </c>
      <c r="B100" s="80"/>
      <c r="C100" s="167">
        <f>'2_bevételek önk'!C100+'2_bevételek kv szerv'!C100-C89</f>
        <v>322716000</v>
      </c>
      <c r="D100" s="167">
        <f>'2_bevételek önk'!D100+'2_bevételek kv szerv'!D100-D91-D89</f>
        <v>319267992</v>
      </c>
      <c r="E100" s="167">
        <f>'2_bevételek önk'!E100+'2_bevételek kv szerv'!E100-E91-E89</f>
        <v>315896244</v>
      </c>
      <c r="F100" s="96">
        <f>'2_bevételek önk'!F100+'2_bevételek kv szerv'!F100</f>
        <v>0</v>
      </c>
      <c r="G100" s="96">
        <f>'2_bevételek önk'!G100+'2_bevételek kv szerv'!G100</f>
        <v>0</v>
      </c>
      <c r="H100" s="96">
        <f>'2_bevételek önk'!H100+'2_bevételek kv szerv'!H100</f>
        <v>0</v>
      </c>
      <c r="I100" s="96">
        <f>'2_bevételek önk'!I100+'2_bevételek kv szerv'!I100</f>
        <v>0</v>
      </c>
      <c r="J100" s="96">
        <f>'2_bevételek önk'!J100+'2_bevételek kv szerv'!J100</f>
        <v>0</v>
      </c>
      <c r="K100" s="96">
        <f>'2_bevételek önk'!K100+'2_bevételek kv szerv'!K100</f>
        <v>0</v>
      </c>
      <c r="L100" s="167">
        <f>'2_bevételek önk'!L100+'2_bevételek kv szerv'!L100-L91-L89</f>
        <v>322716000</v>
      </c>
      <c r="M100" s="167">
        <f>'2_bevételek önk'!M100+'2_bevételek kv szerv'!M100-M91-M89</f>
        <v>319267992</v>
      </c>
      <c r="N100" s="167">
        <f>'2_bevételek önk'!N100+'2_bevételek kv szerv'!N100-N89</f>
        <v>315896244</v>
      </c>
    </row>
  </sheetData>
  <mergeCells count="8">
    <mergeCell ref="A1:N1"/>
    <mergeCell ref="A2:N2"/>
    <mergeCell ref="A5:A6"/>
    <mergeCell ref="B5:B6"/>
    <mergeCell ref="C5:E5"/>
    <mergeCell ref="F5:H5"/>
    <mergeCell ref="I5:K5"/>
    <mergeCell ref="L5:N5"/>
  </mergeCells>
  <phoneticPr fontId="0" type="noConversion"/>
  <pageMargins left="0.46" right="0.43" top="0.74803149606299213" bottom="0.74803149606299213" header="0.31496062992125984" footer="0.31496062992125984"/>
  <pageSetup paperSize="9" scale="51" fitToHeight="2" orientation="landscape" r:id="rId1"/>
  <headerFooter>
    <oddHeader>&amp;C2. számú melléklet az önkormányzat 2020. évi zárszámadásról szóló 4/2021. (V.26.) önkormányzati rendelethez</oddHeader>
    <oddFooter>&amp;P. oldal, összesen: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25</vt:i4>
      </vt:variant>
      <vt:variant>
        <vt:lpstr>Névvel ellátott tartományok</vt:lpstr>
      </vt:variant>
      <vt:variant>
        <vt:i4>25</vt:i4>
      </vt:variant>
    </vt:vector>
  </HeadingPairs>
  <TitlesOfParts>
    <vt:vector size="50" baseType="lpstr">
      <vt:lpstr>1_kiadások önk</vt:lpstr>
      <vt:lpstr>1_kiadások kv szerv</vt:lpstr>
      <vt:lpstr>1_kiadások összesen</vt:lpstr>
      <vt:lpstr>1_kiadások egyszerűsített önkor</vt:lpstr>
      <vt:lpstr>1_kiadások egyszerűsített kv sz</vt:lpstr>
      <vt:lpstr>1_kiadások egyszerűsített össz</vt:lpstr>
      <vt:lpstr>2_bevételek önk</vt:lpstr>
      <vt:lpstr>2_bevételek kv szerv</vt:lpstr>
      <vt:lpstr>2_bevételek összesen</vt:lpstr>
      <vt:lpstr>2_bevételek egyszerűsített önk</vt:lpstr>
      <vt:lpstr>2_bevétel egyszerűsített kvsz</vt:lpstr>
      <vt:lpstr>2_bevétel egyszerűsített összes</vt:lpstr>
      <vt:lpstr>3 létszám</vt:lpstr>
      <vt:lpstr>4 beruházások felújítások</vt:lpstr>
      <vt:lpstr>5 tartalékok</vt:lpstr>
      <vt:lpstr>6 finanszírozás</vt:lpstr>
      <vt:lpstr>7 szociális kiadások</vt:lpstr>
      <vt:lpstr>8 átadott</vt:lpstr>
      <vt:lpstr>9 átvett</vt:lpstr>
      <vt:lpstr>10 helyi adók</vt:lpstr>
      <vt:lpstr>11 pénzmaradvány kimutatás</vt:lpstr>
      <vt:lpstr>12 eredménykimutatás önkorm</vt:lpstr>
      <vt:lpstr>12 eredménykimutatás kv szerv</vt:lpstr>
      <vt:lpstr>13 vagyonmérleg önkorm</vt:lpstr>
      <vt:lpstr>13 vagyonmérleg kvszerv</vt:lpstr>
      <vt:lpstr>'1_kiadások egyszerűsített kv sz'!Nyomtatási_terület</vt:lpstr>
      <vt:lpstr>'1_kiadások egyszerűsített önkor'!Nyomtatási_terület</vt:lpstr>
      <vt:lpstr>'1_kiadások egyszerűsített össz'!Nyomtatási_terület</vt:lpstr>
      <vt:lpstr>'1_kiadások kv szerv'!Nyomtatási_terület</vt:lpstr>
      <vt:lpstr>'1_kiadások önk'!Nyomtatási_terület</vt:lpstr>
      <vt:lpstr>'1_kiadások összesen'!Nyomtatási_terület</vt:lpstr>
      <vt:lpstr>'10 helyi adók'!Nyomtatási_terület</vt:lpstr>
      <vt:lpstr>'11 pénzmaradvány kimutatás'!Nyomtatási_terület</vt:lpstr>
      <vt:lpstr>'12 eredménykimutatás kv szerv'!Nyomtatási_terület</vt:lpstr>
      <vt:lpstr>'12 eredménykimutatás önkorm'!Nyomtatási_terület</vt:lpstr>
      <vt:lpstr>'13 vagyonmérleg kvszerv'!Nyomtatási_terület</vt:lpstr>
      <vt:lpstr>'13 vagyonmérleg önkorm'!Nyomtatási_terület</vt:lpstr>
      <vt:lpstr>'2_bevétel egyszerűsített kvsz'!Nyomtatási_terület</vt:lpstr>
      <vt:lpstr>'2_bevétel egyszerűsített összes'!Nyomtatási_terület</vt:lpstr>
      <vt:lpstr>'2_bevételek egyszerűsített önk'!Nyomtatási_terület</vt:lpstr>
      <vt:lpstr>'2_bevételek kv szerv'!Nyomtatási_terület</vt:lpstr>
      <vt:lpstr>'2_bevételek önk'!Nyomtatási_terület</vt:lpstr>
      <vt:lpstr>'2_bevételek összesen'!Nyomtatási_terület</vt:lpstr>
      <vt:lpstr>'3 létszám'!Nyomtatási_terület</vt:lpstr>
      <vt:lpstr>'4 beruházások felújítások'!Nyomtatási_terület</vt:lpstr>
      <vt:lpstr>'5 tartalékok'!Nyomtatási_terület</vt:lpstr>
      <vt:lpstr>'6 finanszírozás'!Nyomtatási_terület</vt:lpstr>
      <vt:lpstr>'7 szociális kiadások'!Nyomtatási_terület</vt:lpstr>
      <vt:lpstr>'8 átadott'!Nyomtatási_terület</vt:lpstr>
      <vt:lpstr>'9 átvett'!Nyomtatási_terület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</dc:creator>
  <cp:lastModifiedBy>Felhasználó</cp:lastModifiedBy>
  <cp:lastPrinted>2021-05-21T12:04:56Z</cp:lastPrinted>
  <dcterms:created xsi:type="dcterms:W3CDTF">2014-01-03T21:48:14Z</dcterms:created>
  <dcterms:modified xsi:type="dcterms:W3CDTF">2021-05-26T12:43:56Z</dcterms:modified>
</cp:coreProperties>
</file>