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1.mell. -mérle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9" i="1" l="1"/>
  <c r="C11" i="1"/>
  <c r="E13" i="1"/>
  <c r="E16" i="1"/>
  <c r="E18" i="1"/>
  <c r="E21" i="1"/>
  <c r="E25" i="1"/>
  <c r="E29" i="1"/>
  <c r="C34" i="1"/>
  <c r="C35" i="1"/>
  <c r="C36" i="1"/>
  <c r="C37" i="1"/>
  <c r="C38" i="1"/>
  <c r="C41" i="1"/>
  <c r="C42" i="1"/>
  <c r="E39" i="1" s="1"/>
  <c r="C43" i="1"/>
  <c r="E45" i="1"/>
  <c r="C46" i="1"/>
  <c r="E53" i="1"/>
  <c r="E32" i="1" l="1"/>
  <c r="E49" i="1" s="1"/>
  <c r="E51" i="1" s="1"/>
  <c r="E55" i="1" s="1"/>
</calcChain>
</file>

<file path=xl/sharedStrings.xml><?xml version="1.0" encoding="utf-8"?>
<sst xmlns="http://schemas.openxmlformats.org/spreadsheetml/2006/main" count="93" uniqueCount="62">
  <si>
    <t xml:space="preserve"> Ft</t>
  </si>
  <si>
    <t>TÁRGYÉVI KÖLTSÉGVETÉSI HIÁNY:</t>
  </si>
  <si>
    <t>5.</t>
  </si>
  <si>
    <t>ELŐZŐ ÉVEkK KÖLTSÉGVETÉSI MARADVÁNY IGÉNYBEVÉTELE</t>
  </si>
  <si>
    <t>4.</t>
  </si>
  <si>
    <t>TÁRGYÉVI BEVÉTELEK ÉS KIADÁSOK EGYENLEGE:</t>
  </si>
  <si>
    <t>3.</t>
  </si>
  <si>
    <t>TÁRGYÉVI KIADÁSOK ÖSSZESEN:</t>
  </si>
  <si>
    <t>2.4.</t>
  </si>
  <si>
    <t xml:space="preserve">           befektetési célú részesedések vásárlása</t>
  </si>
  <si>
    <t xml:space="preserve"> ebből:  Áht-n belüli megelőlegezések visszafiz.</t>
  </si>
  <si>
    <t>FINANSZÍROZÁSI KIADÁSOK</t>
  </si>
  <si>
    <t>2.3.</t>
  </si>
  <si>
    <t xml:space="preserve">       Egyéb felhalmozási kiadások</t>
  </si>
  <si>
    <t>2.2.3.</t>
  </si>
  <si>
    <t xml:space="preserve">       Felújítások</t>
  </si>
  <si>
    <t>2.2.2.</t>
  </si>
  <si>
    <t xml:space="preserve">       Beruházások</t>
  </si>
  <si>
    <t>2.2.1.</t>
  </si>
  <si>
    <t xml:space="preserve"> ebből:</t>
  </si>
  <si>
    <t>FELHALMOZÁSI KIADÁSOK</t>
  </si>
  <si>
    <t>2.2.</t>
  </si>
  <si>
    <t xml:space="preserve">       Egyéb működési kiadások</t>
  </si>
  <si>
    <t>1.1.5.</t>
  </si>
  <si>
    <t xml:space="preserve">       Ellátottak juttatásai</t>
  </si>
  <si>
    <t>1.1.4.</t>
  </si>
  <si>
    <t xml:space="preserve">       Dologi kiadások</t>
  </si>
  <si>
    <t>1.1.3.</t>
  </si>
  <si>
    <t xml:space="preserve">       Munkáltatót terhelő járulékok</t>
  </si>
  <si>
    <t>1.1.2.</t>
  </si>
  <si>
    <t xml:space="preserve">       Személyi juttatások</t>
  </si>
  <si>
    <t>1.1.1.</t>
  </si>
  <si>
    <t>MŰKÖDÉSI KIADÁSOK</t>
  </si>
  <si>
    <t>2.1.</t>
  </si>
  <si>
    <t>KIADÁSOK:</t>
  </si>
  <si>
    <t>2.</t>
  </si>
  <si>
    <t>TÁRGYÉVI BEVÉTELEK ÖSSZESEN:</t>
  </si>
  <si>
    <t>1.7.</t>
  </si>
  <si>
    <t xml:space="preserve">           Egyéb felhalmozási célú átvett pénzeszközök</t>
  </si>
  <si>
    <t xml:space="preserve"> ebből: felhalmozási célú visszatérítendő támogatások, kölcsönök visszatérülése államházt.kívülről</t>
  </si>
  <si>
    <t>FELHALMOZÁSI CÉLÚ ÁTVETT PÉNZESZKÖZÖK</t>
  </si>
  <si>
    <t>1.6.</t>
  </si>
  <si>
    <t xml:space="preserve">           Egyéb működési célú átvett pénzeszközök</t>
  </si>
  <si>
    <t xml:space="preserve"> ebből: működési célú visszatérítendő támogatások, kölcsönök visszatérülése államházt.kívülről</t>
  </si>
  <si>
    <t>MŰKÖDÉSI CÉLÚ ÁTVETT PÉNZESZKÖZÖK</t>
  </si>
  <si>
    <t>1.5.</t>
  </si>
  <si>
    <t>MŰKÖDÉSI BEVÉTELEK</t>
  </si>
  <si>
    <t>1.4.</t>
  </si>
  <si>
    <t>KÖZHATALMI BEVÉTELEK</t>
  </si>
  <si>
    <t>1.3.</t>
  </si>
  <si>
    <t>Ft</t>
  </si>
  <si>
    <t>FELHALMOZÁSI TÁMOGATÁSOK ÁLLAMHÁZTARTÁSON BELÜLRŐL</t>
  </si>
  <si>
    <t>1.2.</t>
  </si>
  <si>
    <t xml:space="preserve">             Egyéb működési célú támogatások bevételei államháztartáson belülről</t>
  </si>
  <si>
    <t xml:space="preserve"> ebből:   Helyi önkormányzatok  működésének  általános támogatása</t>
  </si>
  <si>
    <t>MŰKÖDÉSI TÁMOGATÁSOK ÁLLAMHÁZTARTÁSON BELÜLRŐL</t>
  </si>
  <si>
    <t>1.1.</t>
  </si>
  <si>
    <t>BEVÉTELEK:</t>
  </si>
  <si>
    <t>1.</t>
  </si>
  <si>
    <t>2021. évre</t>
  </si>
  <si>
    <t>BEVÉTELEINEK ÉS KIADÁSAINAK ALAKULÁSA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</si>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</sst>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1" applyNumberFormat="1" applyFont="1"/>
    <xf numFmtId="49" fontId="2" fillId="0" borderId="0" xfId="0" applyNumberFormat="1" applyFont="1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0" xfId="2" applyFont="1"/>
    <xf numFmtId="49" fontId="5" fillId="0" borderId="0" xfId="0" applyNumberFormat="1" applyFont="1"/>
    <xf numFmtId="164" fontId="7" fillId="0" borderId="0" xfId="1" applyNumberFormat="1" applyFont="1"/>
    <xf numFmtId="0" fontId="4" fillId="0" borderId="0" xfId="0" applyFont="1"/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9" fillId="0" borderId="0" xfId="1" applyNumberFormat="1" applyFont="1"/>
    <xf numFmtId="49" fontId="8" fillId="0" borderId="0" xfId="0" applyNumberFormat="1" applyFont="1"/>
    <xf numFmtId="0" fontId="10" fillId="0" borderId="0" xfId="0" applyFont="1"/>
    <xf numFmtId="0" fontId="4" fillId="0" borderId="0" xfId="2" applyFont="1"/>
    <xf numFmtId="0" fontId="3" fillId="0" borderId="0" xfId="2" applyFont="1"/>
    <xf numFmtId="0" fontId="4" fillId="0" borderId="0" xfId="0" applyFont="1" applyAlignment="1">
      <alignment vertical="center"/>
    </xf>
    <xf numFmtId="0" fontId="4" fillId="0" borderId="0" xfId="3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0" fontId="4" fillId="0" borderId="0" xfId="2" applyFont="1" applyAlignment="1">
      <alignment horizontal="left"/>
    </xf>
    <xf numFmtId="0" fontId="4" fillId="0" borderId="0" xfId="0" applyFont="1" applyAlignment="1">
      <alignment wrapText="1"/>
    </xf>
    <xf numFmtId="43" fontId="5" fillId="0" borderId="0" xfId="0" applyNumberFormat="1" applyFont="1"/>
    <xf numFmtId="164" fontId="12" fillId="0" borderId="0" xfId="1" applyNumberFormat="1" applyFont="1"/>
    <xf numFmtId="43" fontId="2" fillId="0" borderId="0" xfId="0" applyNumberFormat="1" applyFont="1"/>
    <xf numFmtId="43" fontId="8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13" fillId="0" borderId="0" xfId="0" applyFont="1"/>
    <xf numFmtId="164" fontId="2" fillId="0" borderId="0" xfId="0" applyNumberFormat="1" applyFont="1"/>
    <xf numFmtId="49" fontId="4" fillId="0" borderId="0" xfId="0" applyNumberFormat="1" applyFont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46;g&#246;t-Mell&#233;klet-4'2021.%20(II.%2015.)%202021.%20&#233;vi%20k&#246;lts&#233;vet&#233;si%20rend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ító"/>
      <sheetName val="3.mell. - bevét.Köá"/>
      <sheetName val="4.mell. - kiadás"/>
      <sheetName val="5.mell. - kiadás.köá."/>
      <sheetName val="6.mell - átadások"/>
      <sheetName val="7.mell. - ellátottak jutt."/>
      <sheetName val="8.mell,beruházások"/>
      <sheetName val="9.mell. - közgazd.mérleg"/>
      <sheetName val="10.mell. -ei.felh.ütemt."/>
      <sheetName val="11.mell. -részesedések"/>
      <sheetName val="12.mell.- közvetett"/>
      <sheetName val="13.mell.-középtávú"/>
    </sheetNames>
    <sheetDataSet>
      <sheetData sheetId="0"/>
      <sheetData sheetId="1"/>
      <sheetData sheetId="2">
        <row r="33">
          <cell r="E33">
            <v>9051222</v>
          </cell>
          <cell r="F33">
            <v>1750023</v>
          </cell>
          <cell r="G33">
            <v>14229473</v>
          </cell>
          <cell r="H33">
            <v>1375000</v>
          </cell>
          <cell r="I33">
            <v>690865</v>
          </cell>
          <cell r="L33">
            <v>2893060</v>
          </cell>
          <cell r="S33">
            <v>984057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8"/>
  <sheetViews>
    <sheetView tabSelected="1" workbookViewId="0">
      <selection activeCell="B4" sqref="B4:F4"/>
    </sheetView>
  </sheetViews>
  <sheetFormatPr defaultRowHeight="15" x14ac:dyDescent="0.25"/>
  <cols>
    <col min="1" max="1" width="9.140625" style="3"/>
    <col min="2" max="2" width="64.5703125" style="1" customWidth="1"/>
    <col min="3" max="3" width="14.85546875" style="2" customWidth="1"/>
    <col min="4" max="4" width="4.85546875" style="1" customWidth="1"/>
    <col min="5" max="5" width="17.28515625" style="2" customWidth="1"/>
    <col min="6" max="6" width="5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x14ac:dyDescent="0.25">
      <c r="A1" s="45"/>
      <c r="B1" s="45"/>
      <c r="C1" s="45"/>
      <c r="D1" s="45"/>
      <c r="E1" s="45"/>
      <c r="F1" s="45"/>
    </row>
    <row r="2" spans="1:8" x14ac:dyDescent="0.25">
      <c r="B2" s="41"/>
      <c r="C2" s="41"/>
      <c r="D2" s="41"/>
      <c r="E2" s="41"/>
      <c r="F2" s="41"/>
    </row>
    <row r="3" spans="1:8" s="12" customFormat="1" ht="15.75" x14ac:dyDescent="0.25">
      <c r="A3" s="40"/>
      <c r="B3" s="44"/>
      <c r="C3" s="44"/>
      <c r="D3" s="44"/>
      <c r="E3" s="44"/>
      <c r="F3" s="44"/>
    </row>
    <row r="4" spans="1:8" s="12" customFormat="1" ht="15.75" x14ac:dyDescent="0.25">
      <c r="A4" s="40"/>
      <c r="B4" s="43" t="s">
        <v>61</v>
      </c>
      <c r="C4" s="43"/>
      <c r="D4" s="43"/>
      <c r="E4" s="43"/>
      <c r="F4" s="43"/>
    </row>
    <row r="5" spans="1:8" ht="15.75" x14ac:dyDescent="0.25">
      <c r="B5" s="43" t="s">
        <v>60</v>
      </c>
      <c r="C5" s="43"/>
      <c r="D5" s="43"/>
      <c r="E5" s="43"/>
      <c r="F5" s="43"/>
    </row>
    <row r="6" spans="1:8" ht="12.75" customHeight="1" x14ac:dyDescent="0.25">
      <c r="B6" s="42" t="s">
        <v>59</v>
      </c>
      <c r="C6" s="42"/>
      <c r="D6" s="42"/>
      <c r="E6" s="42"/>
      <c r="F6" s="42"/>
    </row>
    <row r="7" spans="1:8" s="7" customFormat="1" x14ac:dyDescent="0.25">
      <c r="A7" s="10"/>
      <c r="B7" s="1"/>
      <c r="C7" s="2"/>
      <c r="D7" s="1"/>
      <c r="E7" s="11"/>
      <c r="F7" s="1"/>
    </row>
    <row r="8" spans="1:8" s="7" customFormat="1" ht="18.75" x14ac:dyDescent="0.3">
      <c r="A8" s="10" t="s">
        <v>58</v>
      </c>
      <c r="B8" s="27" t="s">
        <v>57</v>
      </c>
      <c r="C8" s="8"/>
      <c r="E8" s="26"/>
    </row>
    <row r="9" spans="1:8" ht="15.75" x14ac:dyDescent="0.25">
      <c r="A9" s="3" t="s">
        <v>56</v>
      </c>
      <c r="B9" s="4" t="s">
        <v>55</v>
      </c>
      <c r="C9" s="8"/>
      <c r="D9" s="7"/>
      <c r="E9" s="19" t="e">
        <f>#REF!</f>
        <v>#REF!</v>
      </c>
      <c r="F9" s="7" t="s">
        <v>0</v>
      </c>
    </row>
    <row r="10" spans="1:8" ht="15.75" x14ac:dyDescent="0.25">
      <c r="B10" s="30" t="s">
        <v>54</v>
      </c>
      <c r="C10" s="2">
        <v>24801433</v>
      </c>
      <c r="D10" s="1" t="s">
        <v>0</v>
      </c>
      <c r="E10" s="11"/>
      <c r="H10" s="39"/>
    </row>
    <row r="11" spans="1:8" s="7" customFormat="1" ht="15.75" customHeight="1" x14ac:dyDescent="0.25">
      <c r="A11" s="10"/>
      <c r="B11" s="30" t="s">
        <v>53</v>
      </c>
      <c r="C11" s="2" t="e">
        <f>#REF!</f>
        <v>#REF!</v>
      </c>
      <c r="D11" s="1" t="s">
        <v>0</v>
      </c>
      <c r="E11" s="11"/>
      <c r="F11" s="1"/>
    </row>
    <row r="12" spans="1:8" s="7" customFormat="1" ht="15.75" x14ac:dyDescent="0.25">
      <c r="A12" s="10"/>
      <c r="B12" s="4"/>
      <c r="C12" s="8"/>
      <c r="E12" s="19"/>
    </row>
    <row r="13" spans="1:8" s="7" customFormat="1" ht="15.75" x14ac:dyDescent="0.25">
      <c r="A13" s="10" t="s">
        <v>52</v>
      </c>
      <c r="B13" s="4" t="s">
        <v>51</v>
      </c>
      <c r="C13" s="8"/>
      <c r="E13" s="19" t="e">
        <f>#REF!</f>
        <v>#REF!</v>
      </c>
      <c r="F13" s="7" t="s">
        <v>0</v>
      </c>
    </row>
    <row r="14" spans="1:8" s="7" customFormat="1" ht="15.75" x14ac:dyDescent="0.25">
      <c r="A14" s="10"/>
      <c r="B14" s="38"/>
      <c r="C14" s="37"/>
      <c r="D14" s="36" t="s">
        <v>50</v>
      </c>
      <c r="E14" s="19"/>
    </row>
    <row r="15" spans="1:8" s="7" customFormat="1" ht="15.75" x14ac:dyDescent="0.25">
      <c r="A15" s="10"/>
      <c r="B15" s="38"/>
      <c r="C15" s="37"/>
      <c r="D15" s="36" t="s">
        <v>50</v>
      </c>
      <c r="E15" s="19"/>
    </row>
    <row r="16" spans="1:8" s="7" customFormat="1" ht="15.75" x14ac:dyDescent="0.25">
      <c r="A16" s="10" t="s">
        <v>49</v>
      </c>
      <c r="B16" s="4" t="s">
        <v>48</v>
      </c>
      <c r="C16" s="8"/>
      <c r="E16" s="19" t="e">
        <f>#REF!</f>
        <v>#REF!</v>
      </c>
      <c r="F16" s="7" t="s">
        <v>0</v>
      </c>
    </row>
    <row r="17" spans="1:8" s="7" customFormat="1" ht="15.75" x14ac:dyDescent="0.25">
      <c r="A17" s="10"/>
      <c r="B17" s="4"/>
      <c r="C17" s="8"/>
      <c r="E17" s="19"/>
      <c r="H17" s="35"/>
    </row>
    <row r="18" spans="1:8" s="7" customFormat="1" ht="15.75" x14ac:dyDescent="0.25">
      <c r="A18" s="10" t="s">
        <v>47</v>
      </c>
      <c r="B18" s="4" t="s">
        <v>46</v>
      </c>
      <c r="C18" s="8"/>
      <c r="E18" s="19" t="e">
        <f>#REF!</f>
        <v>#REF!</v>
      </c>
      <c r="F18" s="7" t="s">
        <v>0</v>
      </c>
    </row>
    <row r="19" spans="1:8" s="7" customFormat="1" ht="15.75" x14ac:dyDescent="0.25">
      <c r="A19" s="10"/>
      <c r="B19" s="22"/>
      <c r="C19" s="18"/>
      <c r="E19" s="19"/>
    </row>
    <row r="20" spans="1:8" s="7" customFormat="1" ht="15.75" x14ac:dyDescent="0.25">
      <c r="A20" s="10"/>
      <c r="B20" s="22"/>
      <c r="C20" s="8"/>
      <c r="E20" s="19"/>
    </row>
    <row r="21" spans="1:8" s="7" customFormat="1" ht="15.75" x14ac:dyDescent="0.25">
      <c r="A21" s="10" t="s">
        <v>45</v>
      </c>
      <c r="B21" s="4" t="s">
        <v>44</v>
      </c>
      <c r="E21" s="19">
        <f>C22+C23</f>
        <v>0</v>
      </c>
      <c r="F21" s="7" t="s">
        <v>0</v>
      </c>
    </row>
    <row r="22" spans="1:8" s="13" customFormat="1" ht="32.25" x14ac:dyDescent="0.3">
      <c r="A22" s="20"/>
      <c r="B22" s="30" t="s">
        <v>43</v>
      </c>
      <c r="C22" s="18">
        <v>0</v>
      </c>
      <c r="D22" s="7" t="s">
        <v>0</v>
      </c>
      <c r="E22" s="19"/>
      <c r="F22" s="7"/>
      <c r="G22" s="7"/>
      <c r="H22" s="34"/>
    </row>
    <row r="23" spans="1:8" ht="18.75" x14ac:dyDescent="0.3">
      <c r="B23" s="12" t="s">
        <v>42</v>
      </c>
      <c r="C23" s="8">
        <v>0</v>
      </c>
      <c r="D23" s="7" t="s">
        <v>0</v>
      </c>
      <c r="E23" s="19"/>
      <c r="F23" s="7"/>
      <c r="G23" s="13"/>
      <c r="H23" s="33"/>
    </row>
    <row r="24" spans="1:8" s="7" customFormat="1" ht="18.75" x14ac:dyDescent="0.3">
      <c r="A24" s="10"/>
      <c r="B24" s="29"/>
      <c r="C24" s="2"/>
      <c r="D24" s="1"/>
      <c r="E24" s="32"/>
      <c r="F24" s="13"/>
      <c r="H24" s="31"/>
    </row>
    <row r="25" spans="1:8" s="7" customFormat="1" ht="15.75" x14ac:dyDescent="0.25">
      <c r="A25" s="10" t="s">
        <v>41</v>
      </c>
      <c r="B25" s="4" t="s">
        <v>40</v>
      </c>
      <c r="C25" s="8"/>
      <c r="E25" s="19">
        <f>C26+C27</f>
        <v>0</v>
      </c>
      <c r="F25" s="7" t="s">
        <v>0</v>
      </c>
    </row>
    <row r="26" spans="1:8" s="7" customFormat="1" ht="31.5" x14ac:dyDescent="0.25">
      <c r="A26" s="10"/>
      <c r="B26" s="30" t="s">
        <v>39</v>
      </c>
      <c r="C26" s="8">
        <v>0</v>
      </c>
      <c r="D26" s="7" t="s">
        <v>0</v>
      </c>
      <c r="E26" s="19"/>
    </row>
    <row r="27" spans="1:8" s="7" customFormat="1" ht="15.75" x14ac:dyDescent="0.25">
      <c r="A27" s="10"/>
      <c r="B27" s="12" t="s">
        <v>38</v>
      </c>
      <c r="C27" s="8">
        <v>0</v>
      </c>
      <c r="D27" s="7" t="s">
        <v>0</v>
      </c>
      <c r="E27" s="19"/>
    </row>
    <row r="28" spans="1:8" s="7" customFormat="1" ht="15.75" x14ac:dyDescent="0.25">
      <c r="A28" s="10"/>
      <c r="B28" s="29"/>
      <c r="E28" s="26"/>
    </row>
    <row r="29" spans="1:8" s="7" customFormat="1" ht="15.75" x14ac:dyDescent="0.25">
      <c r="A29" s="10" t="s">
        <v>37</v>
      </c>
      <c r="B29" s="4" t="s">
        <v>36</v>
      </c>
      <c r="E29" s="28" t="e">
        <f>SUM(E9:E28)</f>
        <v>#REF!</v>
      </c>
      <c r="F29" s="7" t="s">
        <v>0</v>
      </c>
    </row>
    <row r="30" spans="1:8" s="7" customFormat="1" ht="15.75" x14ac:dyDescent="0.25">
      <c r="A30" s="10"/>
      <c r="B30" s="12"/>
      <c r="E30" s="26"/>
    </row>
    <row r="31" spans="1:8" s="7" customFormat="1" ht="18.75" x14ac:dyDescent="0.3">
      <c r="A31" s="10" t="s">
        <v>35</v>
      </c>
      <c r="B31" s="27" t="s">
        <v>34</v>
      </c>
      <c r="E31" s="26"/>
    </row>
    <row r="32" spans="1:8" s="7" customFormat="1" ht="15.75" x14ac:dyDescent="0.25">
      <c r="A32" s="10" t="s">
        <v>33</v>
      </c>
      <c r="B32" s="23" t="s">
        <v>32</v>
      </c>
      <c r="C32" s="8"/>
      <c r="E32" s="19">
        <f>C34+C35+C36+C37+C38</f>
        <v>27096583</v>
      </c>
      <c r="F32" s="7" t="s">
        <v>0</v>
      </c>
    </row>
    <row r="33" spans="1:7" s="7" customFormat="1" ht="15.75" x14ac:dyDescent="0.25">
      <c r="A33" s="10"/>
      <c r="B33" s="22" t="s">
        <v>19</v>
      </c>
      <c r="C33" s="8"/>
      <c r="E33" s="19"/>
    </row>
    <row r="34" spans="1:7" s="7" customFormat="1" ht="15.75" x14ac:dyDescent="0.25">
      <c r="A34" s="10" t="s">
        <v>31</v>
      </c>
      <c r="B34" s="12" t="s">
        <v>30</v>
      </c>
      <c r="C34" s="8">
        <f>'[1]4.mell. - kiadás'!E33</f>
        <v>9051222</v>
      </c>
      <c r="D34" s="7" t="s">
        <v>0</v>
      </c>
      <c r="E34" s="19"/>
    </row>
    <row r="35" spans="1:7" s="7" customFormat="1" ht="15.75" x14ac:dyDescent="0.25">
      <c r="A35" s="10" t="s">
        <v>29</v>
      </c>
      <c r="B35" s="12" t="s">
        <v>28</v>
      </c>
      <c r="C35" s="8">
        <f>'[1]4.mell. - kiadás'!F33</f>
        <v>1750023</v>
      </c>
      <c r="D35" s="7" t="s">
        <v>0</v>
      </c>
      <c r="E35" s="19"/>
    </row>
    <row r="36" spans="1:7" s="7" customFormat="1" ht="15.75" x14ac:dyDescent="0.25">
      <c r="A36" s="10" t="s">
        <v>27</v>
      </c>
      <c r="B36" s="12" t="s">
        <v>26</v>
      </c>
      <c r="C36" s="8">
        <f>'[1]4.mell. - kiadás'!G33</f>
        <v>14229473</v>
      </c>
      <c r="D36" s="7" t="s">
        <v>0</v>
      </c>
      <c r="E36" s="19"/>
    </row>
    <row r="37" spans="1:7" s="7" customFormat="1" ht="15.75" x14ac:dyDescent="0.25">
      <c r="A37" s="10" t="s">
        <v>25</v>
      </c>
      <c r="B37" s="25" t="s">
        <v>24</v>
      </c>
      <c r="C37" s="8">
        <f>'[1]4.mell. - kiadás'!H33</f>
        <v>1375000</v>
      </c>
      <c r="D37" s="7" t="s">
        <v>0</v>
      </c>
      <c r="E37" s="19"/>
    </row>
    <row r="38" spans="1:7" s="7" customFormat="1" ht="15.75" x14ac:dyDescent="0.2">
      <c r="A38" s="10" t="s">
        <v>23</v>
      </c>
      <c r="B38" s="24" t="s">
        <v>22</v>
      </c>
      <c r="C38" s="8">
        <f>'[1]4.mell. - kiadás'!I33</f>
        <v>690865</v>
      </c>
      <c r="D38" s="7" t="s">
        <v>0</v>
      </c>
      <c r="E38" s="19"/>
    </row>
    <row r="39" spans="1:7" s="7" customFormat="1" ht="15.75" x14ac:dyDescent="0.25">
      <c r="A39" s="10" t="s">
        <v>21</v>
      </c>
      <c r="B39" s="23" t="s">
        <v>20</v>
      </c>
      <c r="C39" s="8"/>
      <c r="E39" s="17">
        <f>C41+C42+C43</f>
        <v>2893060</v>
      </c>
      <c r="F39" s="7" t="s">
        <v>0</v>
      </c>
    </row>
    <row r="40" spans="1:7" s="7" customFormat="1" ht="15.75" x14ac:dyDescent="0.25">
      <c r="A40" s="10"/>
      <c r="B40" s="22" t="s">
        <v>19</v>
      </c>
      <c r="C40" s="8"/>
      <c r="E40" s="19"/>
    </row>
    <row r="41" spans="1:7" s="7" customFormat="1" ht="15.75" x14ac:dyDescent="0.25">
      <c r="A41" s="10" t="s">
        <v>18</v>
      </c>
      <c r="B41" s="12" t="s">
        <v>17</v>
      </c>
      <c r="C41" s="18">
        <f>'[1]4.mell. - kiadás'!L33</f>
        <v>2893060</v>
      </c>
      <c r="D41" s="7" t="s">
        <v>0</v>
      </c>
      <c r="E41" s="19"/>
    </row>
    <row r="42" spans="1:7" s="7" customFormat="1" ht="15.75" x14ac:dyDescent="0.25">
      <c r="A42" s="10" t="s">
        <v>16</v>
      </c>
      <c r="B42" s="12" t="s">
        <v>15</v>
      </c>
      <c r="C42" s="18">
        <f>'[1]4.mell. - kiadás'!M33</f>
        <v>0</v>
      </c>
      <c r="D42" s="7" t="s">
        <v>0</v>
      </c>
      <c r="E42" s="19"/>
    </row>
    <row r="43" spans="1:7" ht="15.75" x14ac:dyDescent="0.25">
      <c r="A43" s="3" t="s">
        <v>14</v>
      </c>
      <c r="B43" s="12" t="s">
        <v>13</v>
      </c>
      <c r="C43" s="18">
        <f>'[1]4.mell. - kiadás'!N33</f>
        <v>0</v>
      </c>
      <c r="D43" s="7" t="s">
        <v>0</v>
      </c>
      <c r="E43" s="19"/>
      <c r="F43" s="7"/>
      <c r="G43" s="7"/>
    </row>
    <row r="44" spans="1:7" s="7" customFormat="1" ht="15.75" x14ac:dyDescent="0.25">
      <c r="A44" s="10"/>
      <c r="B44" s="12"/>
      <c r="C44" s="18"/>
      <c r="E44" s="19"/>
    </row>
    <row r="45" spans="1:7" s="7" customFormat="1" ht="15.75" x14ac:dyDescent="0.25">
      <c r="A45" s="10" t="s">
        <v>12</v>
      </c>
      <c r="B45" s="21" t="s">
        <v>11</v>
      </c>
      <c r="C45" s="18"/>
      <c r="E45" s="19">
        <f>C46</f>
        <v>984057</v>
      </c>
      <c r="F45" s="7" t="s">
        <v>0</v>
      </c>
    </row>
    <row r="46" spans="1:7" s="7" customFormat="1" ht="15.75" x14ac:dyDescent="0.25">
      <c r="A46" s="10"/>
      <c r="B46" s="12" t="s">
        <v>10</v>
      </c>
      <c r="C46" s="8">
        <f>'[1]4.mell. - kiadás'!S33</f>
        <v>984057</v>
      </c>
      <c r="D46" s="7" t="s">
        <v>0</v>
      </c>
      <c r="E46" s="19"/>
    </row>
    <row r="47" spans="1:7" s="13" customFormat="1" ht="18.75" x14ac:dyDescent="0.3">
      <c r="A47" s="20"/>
      <c r="B47" s="12" t="s">
        <v>9</v>
      </c>
      <c r="C47" s="8">
        <v>0</v>
      </c>
      <c r="D47" s="7" t="s">
        <v>0</v>
      </c>
      <c r="E47" s="19"/>
      <c r="F47" s="7"/>
      <c r="G47" s="1"/>
    </row>
    <row r="48" spans="1:7" ht="15.75" x14ac:dyDescent="0.25">
      <c r="B48" s="12"/>
      <c r="C48" s="18"/>
      <c r="D48" s="7"/>
      <c r="E48" s="19"/>
      <c r="F48" s="7"/>
      <c r="G48" s="7"/>
    </row>
    <row r="49" spans="1:7" ht="15.75" x14ac:dyDescent="0.25">
      <c r="A49" s="3" t="s">
        <v>8</v>
      </c>
      <c r="B49" s="4" t="s">
        <v>7</v>
      </c>
      <c r="C49" s="18"/>
      <c r="D49" s="7"/>
      <c r="E49" s="11">
        <f>SUM(E32:E48)</f>
        <v>30973700</v>
      </c>
      <c r="F49" s="1" t="s">
        <v>0</v>
      </c>
      <c r="G49" s="7"/>
    </row>
    <row r="50" spans="1:7" ht="15.75" x14ac:dyDescent="0.25">
      <c r="B50" s="12"/>
      <c r="C50" s="8"/>
      <c r="D50" s="7"/>
      <c r="E50" s="17"/>
      <c r="F50" s="7"/>
      <c r="G50" s="7"/>
    </row>
    <row r="51" spans="1:7" ht="18.75" x14ac:dyDescent="0.3">
      <c r="A51" s="3" t="s">
        <v>6</v>
      </c>
      <c r="B51" s="4" t="s">
        <v>5</v>
      </c>
      <c r="C51" s="8"/>
      <c r="D51" s="7"/>
      <c r="E51" s="11" t="e">
        <f>E29-E49</f>
        <v>#REF!</v>
      </c>
      <c r="F51" s="1" t="s">
        <v>0</v>
      </c>
      <c r="G51" s="13"/>
    </row>
    <row r="52" spans="1:7" ht="15.75" x14ac:dyDescent="0.25">
      <c r="B52" s="12"/>
      <c r="C52" s="8"/>
      <c r="D52" s="7"/>
      <c r="E52" s="11"/>
    </row>
    <row r="53" spans="1:7" ht="32.25" x14ac:dyDescent="0.3">
      <c r="A53" s="16" t="s">
        <v>4</v>
      </c>
      <c r="B53" s="15" t="s">
        <v>3</v>
      </c>
      <c r="C53" s="14"/>
      <c r="D53" s="13"/>
      <c r="E53" s="11" t="e">
        <f>#REF!</f>
        <v>#REF!</v>
      </c>
      <c r="F53" s="1" t="s">
        <v>0</v>
      </c>
    </row>
    <row r="54" spans="1:7" s="7" customFormat="1" ht="15.75" x14ac:dyDescent="0.25">
      <c r="A54" s="10"/>
      <c r="B54" s="12"/>
      <c r="C54" s="2"/>
      <c r="D54" s="1"/>
      <c r="E54" s="11"/>
      <c r="F54" s="1"/>
      <c r="G54" s="1"/>
    </row>
    <row r="55" spans="1:7" ht="15.75" x14ac:dyDescent="0.25">
      <c r="A55" s="3" t="s">
        <v>2</v>
      </c>
      <c r="B55" s="4" t="s">
        <v>1</v>
      </c>
      <c r="E55" s="11" t="e">
        <f>E51+E53</f>
        <v>#REF!</v>
      </c>
      <c r="F55" s="1" t="s">
        <v>0</v>
      </c>
    </row>
    <row r="56" spans="1:7" s="7" customFormat="1" ht="10.5" customHeight="1" x14ac:dyDescent="0.25">
      <c r="A56" s="10"/>
      <c r="B56" s="9"/>
      <c r="C56" s="8"/>
      <c r="E56" s="6"/>
    </row>
    <row r="57" spans="1:7" ht="15.75" x14ac:dyDescent="0.25">
      <c r="B57" s="9"/>
      <c r="C57" s="8"/>
      <c r="D57" s="7"/>
      <c r="E57" s="6"/>
      <c r="F57" s="4"/>
    </row>
    <row r="58" spans="1:7" ht="15.75" x14ac:dyDescent="0.25">
      <c r="B58" s="4"/>
      <c r="E58" s="5"/>
      <c r="F58" s="4"/>
    </row>
  </sheetData>
  <mergeCells count="5">
    <mergeCell ref="B6:F6"/>
    <mergeCell ref="B4:F4"/>
    <mergeCell ref="B3:F3"/>
    <mergeCell ref="B5:F5"/>
    <mergeCell ref="A1:F1"/>
  </mergeCells>
  <printOptions horizont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1.mell. -mérleg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Kovács Anita</cp:lastModifiedBy>
  <dcterms:created xsi:type="dcterms:W3CDTF">2021-05-27T06:20:52Z</dcterms:created>
  <dcterms:modified xsi:type="dcterms:W3CDTF">2021-05-27T11:18:02Z</dcterms:modified>
</cp:coreProperties>
</file>