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esb\Desktop\LOCLEX\Bögöt - zárszámadás\"/>
    </mc:Choice>
  </mc:AlternateContent>
  <bookViews>
    <workbookView xWindow="480" yWindow="60" windowWidth="27795" windowHeight="12090"/>
  </bookViews>
  <sheets>
    <sheet name="13. melléklet" sheetId="1" r:id="rId1"/>
  </sheets>
  <calcPr calcId="162913"/>
</workbook>
</file>

<file path=xl/calcChain.xml><?xml version="1.0" encoding="utf-8"?>
<calcChain xmlns="http://schemas.openxmlformats.org/spreadsheetml/2006/main">
  <c r="J248" i="1" l="1"/>
  <c r="I248" i="1"/>
  <c r="H248" i="1"/>
  <c r="J242" i="1"/>
  <c r="J243" i="1" s="1"/>
  <c r="I242" i="1"/>
  <c r="H242" i="1"/>
  <c r="J216" i="1"/>
  <c r="I216" i="1"/>
  <c r="H216" i="1"/>
  <c r="J181" i="1"/>
  <c r="H181" i="1"/>
  <c r="J159" i="1"/>
  <c r="I159" i="1"/>
  <c r="H159" i="1"/>
  <c r="J129" i="1"/>
  <c r="H129" i="1"/>
  <c r="J122" i="1"/>
  <c r="H122" i="1"/>
  <c r="J108" i="1"/>
  <c r="J86" i="1"/>
  <c r="H86" i="1"/>
  <c r="J70" i="1"/>
  <c r="H70" i="1"/>
  <c r="J57" i="1"/>
  <c r="H57" i="1"/>
  <c r="J48" i="1"/>
  <c r="H48" i="1"/>
  <c r="H58" i="1" s="1"/>
  <c r="J35" i="1"/>
  <c r="H35" i="1"/>
  <c r="J26" i="1"/>
  <c r="H26" i="1"/>
  <c r="H40" i="1" s="1"/>
  <c r="J19" i="1"/>
  <c r="J40" i="1" s="1"/>
  <c r="I19" i="1"/>
  <c r="H19" i="1"/>
  <c r="J58" i="1" l="1"/>
  <c r="H123" i="1"/>
  <c r="J123" i="1"/>
  <c r="J130" i="1" s="1"/>
  <c r="H243" i="1"/>
  <c r="H249" i="1" s="1"/>
  <c r="J249" i="1"/>
  <c r="H130" i="1"/>
</calcChain>
</file>

<file path=xl/sharedStrings.xml><?xml version="1.0" encoding="utf-8"?>
<sst xmlns="http://schemas.openxmlformats.org/spreadsheetml/2006/main" count="830" uniqueCount="359">
  <si>
    <t xml:space="preserve">BÖGÖT KÖZSÉG ÖNKORMÁNYZATA </t>
  </si>
  <si>
    <t>VAGYONMÉRLEGE</t>
  </si>
  <si>
    <t>2020. év</t>
  </si>
  <si>
    <t>(  Ft-ban )</t>
  </si>
  <si>
    <t>sor- szám</t>
  </si>
  <si>
    <t>Megnevezés</t>
  </si>
  <si>
    <t>Előző időszak</t>
  </si>
  <si>
    <t>módosítások</t>
  </si>
  <si>
    <t>Tárgyi időszak</t>
  </si>
  <si>
    <t>ESZKÖZÖK</t>
  </si>
  <si>
    <t>A)</t>
  </si>
  <si>
    <t>NEMZETI VAGYONBA TARTOZÓ BEFEKTETETT ESZKÖZÖK</t>
  </si>
  <si>
    <t>I.</t>
  </si>
  <si>
    <t>Immateriális javak</t>
  </si>
  <si>
    <t>01.</t>
  </si>
  <si>
    <t>A.</t>
  </si>
  <si>
    <t>1.</t>
  </si>
  <si>
    <t>Vagyoni értékű jogok</t>
  </si>
  <si>
    <t>02.</t>
  </si>
  <si>
    <t>2.</t>
  </si>
  <si>
    <t>Szellemi termékek</t>
  </si>
  <si>
    <t>03.</t>
  </si>
  <si>
    <t>3.</t>
  </si>
  <si>
    <t>Immateriális javak értékhelyesbítése</t>
  </si>
  <si>
    <t>04.</t>
  </si>
  <si>
    <t>II.</t>
  </si>
  <si>
    <t xml:space="preserve">Tárgyi eszközök  </t>
  </si>
  <si>
    <t>05.</t>
  </si>
  <si>
    <t>Ingatlanok és a  kapcsolódó vagyoni  értékű jogok</t>
  </si>
  <si>
    <t>06.</t>
  </si>
  <si>
    <t>Gépek, berendezések, felszerelések  , járművek</t>
  </si>
  <si>
    <t>07.</t>
  </si>
  <si>
    <t>Tenyészállatok</t>
  </si>
  <si>
    <t>08.</t>
  </si>
  <si>
    <t>4.</t>
  </si>
  <si>
    <t>Beruházások, felújítások</t>
  </si>
  <si>
    <t>09.</t>
  </si>
  <si>
    <t>5.</t>
  </si>
  <si>
    <t>Tárgyi eszközök értékhelyesbítése</t>
  </si>
  <si>
    <t>10.</t>
  </si>
  <si>
    <t>III.</t>
  </si>
  <si>
    <t>Befektetett pénzügyi eszközök</t>
  </si>
  <si>
    <t>11.</t>
  </si>
  <si>
    <t>Tartós részesedések</t>
  </si>
  <si>
    <t>12.</t>
  </si>
  <si>
    <t>a.</t>
  </si>
  <si>
    <t xml:space="preserve"> </t>
  </si>
  <si>
    <t xml:space="preserve"> - ebből: tartós részesedések jegybankban</t>
  </si>
  <si>
    <t>13.</t>
  </si>
  <si>
    <t>b.</t>
  </si>
  <si>
    <t xml:space="preserve"> - ebből: tartós részesedések társulásban</t>
  </si>
  <si>
    <t>14.</t>
  </si>
  <si>
    <t>Tartós hitelviszonyt megtestesítő értékpapírok</t>
  </si>
  <si>
    <t>15.</t>
  </si>
  <si>
    <t xml:space="preserve"> - ebből: államkötvények</t>
  </si>
  <si>
    <t>16.</t>
  </si>
  <si>
    <t xml:space="preserve"> - ebből: helyi önkormányzatok kötvényei</t>
  </si>
  <si>
    <t>17.</t>
  </si>
  <si>
    <t>Befektetett pénzeszközök értékhelyesbítése</t>
  </si>
  <si>
    <t>18.</t>
  </si>
  <si>
    <t>IV.</t>
  </si>
  <si>
    <t>Koncesszióba, vagyonkezelésbe adott eszközök</t>
  </si>
  <si>
    <t>19.</t>
  </si>
  <si>
    <t>20.</t>
  </si>
  <si>
    <t>Koncesszióba, vagyonkezelésbe adott eszközök értékhelyesbítése</t>
  </si>
  <si>
    <t>21.</t>
  </si>
  <si>
    <t>22.</t>
  </si>
  <si>
    <t>B)</t>
  </si>
  <si>
    <t>NEMZETI VAGYONBA TARTOZÓ FORGÓESZKÖZÖK</t>
  </si>
  <si>
    <t>Készletek</t>
  </si>
  <si>
    <t>23.</t>
  </si>
  <si>
    <t>B.</t>
  </si>
  <si>
    <t>Vásárolt készletek</t>
  </si>
  <si>
    <t>24.</t>
  </si>
  <si>
    <t>Átsorolt, követelés fejében átvett készletek</t>
  </si>
  <si>
    <t>25.</t>
  </si>
  <si>
    <t>Egyéb készletek</t>
  </si>
  <si>
    <t>26.</t>
  </si>
  <si>
    <t>Befejezetlen termelés, félkész termékek, késztermékek</t>
  </si>
  <si>
    <t>27.</t>
  </si>
  <si>
    <t>Növendék, hízó és egyéb állatok</t>
  </si>
  <si>
    <t>28.</t>
  </si>
  <si>
    <t>Értékpapírok</t>
  </si>
  <si>
    <t>29.</t>
  </si>
  <si>
    <t>Nem tartós részesedések</t>
  </si>
  <si>
    <t>30.</t>
  </si>
  <si>
    <t>Forgatási célú hitelviszonyt megtestesítő értékpapírok</t>
  </si>
  <si>
    <t>31.</t>
  </si>
  <si>
    <t xml:space="preserve"> - ebből: kárpótlási jegyek</t>
  </si>
  <si>
    <t>32.</t>
  </si>
  <si>
    <t xml:space="preserve"> - ebből: kincstár jegyek</t>
  </si>
  <si>
    <t>33.</t>
  </si>
  <si>
    <t>c.</t>
  </si>
  <si>
    <t>34.</t>
  </si>
  <si>
    <t>d.</t>
  </si>
  <si>
    <t>35.</t>
  </si>
  <si>
    <t>e.</t>
  </si>
  <si>
    <t xml:space="preserve"> - ebből: befektetési jegyek</t>
  </si>
  <si>
    <t>36.</t>
  </si>
  <si>
    <t>37.</t>
  </si>
  <si>
    <t>sorszám</t>
  </si>
  <si>
    <t>C)</t>
  </si>
  <si>
    <t>PÉNZESZKÖZÖK</t>
  </si>
  <si>
    <t>38.</t>
  </si>
  <si>
    <t>C.</t>
  </si>
  <si>
    <t>Hosszú lejáratú betétek</t>
  </si>
  <si>
    <t>39.</t>
  </si>
  <si>
    <t>Pénztárak, csekkek, betétkönyvek</t>
  </si>
  <si>
    <t>40.</t>
  </si>
  <si>
    <t>Forintszámlák</t>
  </si>
  <si>
    <t>41.</t>
  </si>
  <si>
    <t>Devizaszámlák</t>
  </si>
  <si>
    <t>42.</t>
  </si>
  <si>
    <t>V.</t>
  </si>
  <si>
    <t>Idegen pénzeszközök</t>
  </si>
  <si>
    <t>43.</t>
  </si>
  <si>
    <t>D)</t>
  </si>
  <si>
    <t>KÖVETELÉSEK</t>
  </si>
  <si>
    <t>Költségvetési évben esedékes követelések</t>
  </si>
  <si>
    <t>44.</t>
  </si>
  <si>
    <t>D.</t>
  </si>
  <si>
    <t>Költségvetési évben esedékes követelések működési célú támogatások bevételeire államháztartáson belülről</t>
  </si>
  <si>
    <t>45.</t>
  </si>
  <si>
    <t xml:space="preserve"> - ebből: költségvetési évben esedékes követelések működési célú visszatérítendő támogatások, kölcsönök visszatérülésére államháztartáson belülről</t>
  </si>
  <si>
    <t>46.</t>
  </si>
  <si>
    <t>Költségvetési évben esedékes követelések felhalmozási célú támogatások bevételeire államháztartáson belülről</t>
  </si>
  <si>
    <t>47.</t>
  </si>
  <si>
    <t xml:space="preserve"> - ebből: költségvetési évben esedékes követelések felhalmozási célú visszatérítendő támogatások, kölcsönök visszatérülésére államháztartáson belülről</t>
  </si>
  <si>
    <t>48.</t>
  </si>
  <si>
    <t>Költségvetési évben esedékes követelések közhatalmi bevételekre</t>
  </si>
  <si>
    <t>49.</t>
  </si>
  <si>
    <t>Költségvetési évben esedékes követelések működési bevételekre</t>
  </si>
  <si>
    <t>50.</t>
  </si>
  <si>
    <t>Költségvetési évben esedékes követelések felhalmozási bevételekre</t>
  </si>
  <si>
    <t>51.</t>
  </si>
  <si>
    <t>6.</t>
  </si>
  <si>
    <t>Költségvetési évben esedékes követelések működési célú pénzeszközre</t>
  </si>
  <si>
    <t>52.</t>
  </si>
  <si>
    <t xml:space="preserve"> - ebből: költségvetési évben esedékes követelések működési célú visszatérítendő támogatások, kölcsönök visszatérülésére államháztartáson kívülről</t>
  </si>
  <si>
    <t>53.</t>
  </si>
  <si>
    <t>7.</t>
  </si>
  <si>
    <t>Költségvetési évben esedékes követelések felhalmozási célú pénzeszközre</t>
  </si>
  <si>
    <t>54.</t>
  </si>
  <si>
    <t xml:space="preserve"> - ebből: költségvetési évben esedékes követelések felhalmozási célú visszatérítendő támogatások, kölcsönök visszatérülésére államháztartáson kívülről</t>
  </si>
  <si>
    <t>55.</t>
  </si>
  <si>
    <t>8.</t>
  </si>
  <si>
    <t>Költségvetési évben esedékes követelések finanszírozási bevételekre</t>
  </si>
  <si>
    <t>56.</t>
  </si>
  <si>
    <t xml:space="preserve"> - ebből: költségvetési évben esedékes követelések államháztartáson belüli megelőlegezések törlesztésére</t>
  </si>
  <si>
    <t>57.</t>
  </si>
  <si>
    <t>Költségvetési évet követően esedékes követelések</t>
  </si>
  <si>
    <t>58.</t>
  </si>
  <si>
    <t>Költségvetési évet követőn esedékes követelések működési célú támogatások bevételeire államháztartáson belülről</t>
  </si>
  <si>
    <t>59.</t>
  </si>
  <si>
    <t xml:space="preserve"> - ebből: költségvetési évet követően esedékes követelések működési célú visszatérítendő támogatások, kölcsönök visszatérülésére államháztartáson belülről</t>
  </si>
  <si>
    <t>60.</t>
  </si>
  <si>
    <t>Költségvetési évet követően esedékes követelések felhalmozási célú támogatások bevételeire államháztartáson belülről</t>
  </si>
  <si>
    <t>61.</t>
  </si>
  <si>
    <t xml:space="preserve"> - ebből: költségvetési évet követően esedékes követelések felhalmozási célú visszatérítendő támogatások, kölcsönök visszatérülésére államháztartáson belülről</t>
  </si>
  <si>
    <t>62.</t>
  </si>
  <si>
    <t>Költségvetési évet követően esedékes követelések közhatalmi bevételekre</t>
  </si>
  <si>
    <t>63.</t>
  </si>
  <si>
    <t>Költségvetési évet követően esedékes követelések működési bevételekre</t>
  </si>
  <si>
    <t>64.</t>
  </si>
  <si>
    <t>Költségvetési évet követően esedékes követelések felhalmozási bevételekre</t>
  </si>
  <si>
    <t>65.</t>
  </si>
  <si>
    <t>Költségvetési évet követően esedékes követelések működési célú pénzeszközre</t>
  </si>
  <si>
    <t>66.</t>
  </si>
  <si>
    <t xml:space="preserve"> - ebből: költségvetési évet követően esedékes követelések működési célú visszatérítendő támogatások, kölcsönök visszatérülésére államháztartáson kívülről</t>
  </si>
  <si>
    <t>67.</t>
  </si>
  <si>
    <t>Költségvetési évet követően esedékes követelések felhalmozási célú pénzeszközre</t>
  </si>
  <si>
    <t>68.</t>
  </si>
  <si>
    <t xml:space="preserve"> - ebből: költségvetési évet követően esedékes követelések felhalmozási célú visszatérítendő támogatások, kölcsönök visszatérülésére államháztartáson kívülről</t>
  </si>
  <si>
    <t>69.</t>
  </si>
  <si>
    <t>Költségvetési évet követőem esedékes követelések finanszírozási bevételekre</t>
  </si>
  <si>
    <t>70.</t>
  </si>
  <si>
    <t xml:space="preserve"> - ebből: költségvetési évet követően esedékes követelések államháztartáson belüli megelőlegezések törlesztésére</t>
  </si>
  <si>
    <t>71.</t>
  </si>
  <si>
    <t>költségvetési évet követően esedékes követelések</t>
  </si>
  <si>
    <t>Követelés jellegű sajátos elszámolások</t>
  </si>
  <si>
    <t>72.</t>
  </si>
  <si>
    <t>Adott előlegek</t>
  </si>
  <si>
    <t>73.</t>
  </si>
  <si>
    <t xml:space="preserve"> - ebből: immateriális javakra adott előlegek</t>
  </si>
  <si>
    <t>74.</t>
  </si>
  <si>
    <t xml:space="preserve"> - ebből: beruházásokra adott előlegek</t>
  </si>
  <si>
    <t>75.</t>
  </si>
  <si>
    <t xml:space="preserve"> - ebből. Készletekre adott előlegek</t>
  </si>
  <si>
    <t>76.</t>
  </si>
  <si>
    <t xml:space="preserve"> - ebből: foglalkoztatottaknak adott előlegek</t>
  </si>
  <si>
    <t>77.</t>
  </si>
  <si>
    <t xml:space="preserve"> - ebből: egyéb adott előlegek</t>
  </si>
  <si>
    <t>78.</t>
  </si>
  <si>
    <t>Továbbadási célból folyósított támogatások, ellátások elszámolása</t>
  </si>
  <si>
    <t>79.</t>
  </si>
  <si>
    <t>Más által beszedett bevételek elszámolása</t>
  </si>
  <si>
    <t>80.</t>
  </si>
  <si>
    <t>Forgótőke elszámolása</t>
  </si>
  <si>
    <t>81.</t>
  </si>
  <si>
    <t>Vagyonkezelésbe adott eszközökkel kapcsolatos visszapótlási követelés elszámolása</t>
  </si>
  <si>
    <t>82.</t>
  </si>
  <si>
    <t>Nem társadalombiztosítás pénzügyi alapjait terhelő kifizetett ellátások megtérítésének elszámolása</t>
  </si>
  <si>
    <t>83.</t>
  </si>
  <si>
    <t>Folyósított, megelőlegezett társadalombiztosítási és családtámogatási ellátások elszámolása</t>
  </si>
  <si>
    <t>84.</t>
  </si>
  <si>
    <t>85.</t>
  </si>
  <si>
    <t>86.</t>
  </si>
  <si>
    <t>E)</t>
  </si>
  <si>
    <t>EGYÉB SAJÁTOS ESZKÖZOLDALI ELSZÁMOLÁSOK</t>
  </si>
  <si>
    <t>F)</t>
  </si>
  <si>
    <t>AKTÍV IDŐBELI ELHATÁROLÁSOK</t>
  </si>
  <si>
    <t>87.</t>
  </si>
  <si>
    <t>F.</t>
  </si>
  <si>
    <t>Eredményszemléletű bevételek aktív időbeni elhatárolása</t>
  </si>
  <si>
    <t>88.</t>
  </si>
  <si>
    <t>Költségek, ráfordítások aktív időbeni elhatárolása</t>
  </si>
  <si>
    <t>89.</t>
  </si>
  <si>
    <t>Halasztott ráfordítások</t>
  </si>
  <si>
    <t>90.</t>
  </si>
  <si>
    <t>91.</t>
  </si>
  <si>
    <t>E S Z K Ö Z Ö K</t>
  </si>
  <si>
    <t>FORRÁSOK</t>
  </si>
  <si>
    <t>G)</t>
  </si>
  <si>
    <t>SAJÁT TŐKE</t>
  </si>
  <si>
    <t>92.</t>
  </si>
  <si>
    <t>G.</t>
  </si>
  <si>
    <t>Nemzeti vagyon induláskori értéke</t>
  </si>
  <si>
    <t>93.</t>
  </si>
  <si>
    <t>Nemzeti vagyon változásai</t>
  </si>
  <si>
    <t>94.</t>
  </si>
  <si>
    <t>Egyéb eszközök induláskori értéke és változásai</t>
  </si>
  <si>
    <t>95.</t>
  </si>
  <si>
    <t>Felhalmozott eredmény</t>
  </si>
  <si>
    <t>96.</t>
  </si>
  <si>
    <t>Eszközök értékhelyesbítésének forrása</t>
  </si>
  <si>
    <t>97.</t>
  </si>
  <si>
    <t>VI.</t>
  </si>
  <si>
    <t>Mérleg szerinti eredmény</t>
  </si>
  <si>
    <t>98.</t>
  </si>
  <si>
    <t>H)</t>
  </si>
  <si>
    <t>KÖTELEZETTSÉGEK</t>
  </si>
  <si>
    <t>Költségvetési évet terhelő kötelezettségek</t>
  </si>
  <si>
    <t>99.</t>
  </si>
  <si>
    <t>H.</t>
  </si>
  <si>
    <t>költségvetési évben esedékes kötelezettségek személyi juttatásokra</t>
  </si>
  <si>
    <t>100.</t>
  </si>
  <si>
    <t>Költségvetési évben esedékes kötelezettségek munkaadókat terhelő járulékokra és szociális hozzájárulási adóra</t>
  </si>
  <si>
    <t>101.</t>
  </si>
  <si>
    <t>H</t>
  </si>
  <si>
    <t>Költségvetési évben esedékes kötelezettségek dologi kiadásokra</t>
  </si>
  <si>
    <t>102.</t>
  </si>
  <si>
    <t>Költségvetési évben esedékes kötelezettségek ellátottak juttatásaira</t>
  </si>
  <si>
    <t>103.</t>
  </si>
  <si>
    <t>Költségvetési évben esedékes kötelezettségek egyéb működési célú kiadásokra</t>
  </si>
  <si>
    <t>104.</t>
  </si>
  <si>
    <t xml:space="preserve"> - ebből: költségvetési évben esedékes kötelezettségek működési célú visszatérítendő támogatások, kölcsönök törlesztésére államháztartáson belülre</t>
  </si>
  <si>
    <t>105.</t>
  </si>
  <si>
    <t>Költségvetési évben esedékes kötelezettségek beruházásokra</t>
  </si>
  <si>
    <t>106.</t>
  </si>
  <si>
    <t>Költségvetési évben esedékes kötelezettségek felújításokra</t>
  </si>
  <si>
    <t>107.</t>
  </si>
  <si>
    <t>Költségvetési évben esedékes kötelezettségek egyéb felhalmozási célú kiadásokra</t>
  </si>
  <si>
    <t>108.</t>
  </si>
  <si>
    <t xml:space="preserve"> - ebből: költségvetési évben esedékes kötelezettségek felhalmozási célú visszatérítendő támogatások, kölcsönök törlesztésére államháztartáson belülre</t>
  </si>
  <si>
    <t>109.</t>
  </si>
  <si>
    <t>9.</t>
  </si>
  <si>
    <t>Költségvetési évben esedékes kötelezettségek finanszírozási kiadásokra</t>
  </si>
  <si>
    <t>110.</t>
  </si>
  <si>
    <t xml:space="preserve"> - ebből. Költségvetési évben esedékes kötelezettségek államháztartáson belüli megelőlegezések visszafizetésére</t>
  </si>
  <si>
    <t>111.</t>
  </si>
  <si>
    <t xml:space="preserve"> - ebből: költségvetési évben esedékes kötelezettségek hosszú lejáratú hitelek, kölcsönök törlesztésére</t>
  </si>
  <si>
    <t>112.</t>
  </si>
  <si>
    <t xml:space="preserve"> - ebből: költségvetési évben esedékes kötelezettségek likviditási célú hitelek, kölcsönök törlesztésére pénzügyi vállalkozásoknak</t>
  </si>
  <si>
    <t>113.</t>
  </si>
  <si>
    <t xml:space="preserve"> - ebből költségvetési évben esedékes kötelezettségek rövid lejáratú hitelek, kölcsönök törlesztésére</t>
  </si>
  <si>
    <t>114.</t>
  </si>
  <si>
    <t xml:space="preserve"> - ebből. Költségvetési évben esedékes kötelezettségek külföldi hitelek, kölcsönök törlesztésére</t>
  </si>
  <si>
    <t>115.</t>
  </si>
  <si>
    <t>f.</t>
  </si>
  <si>
    <t xml:space="preserve"> - ebből: költségvetési évben esedékes kötelezettségek forgatási célú belföldi értékpapírok beváltására</t>
  </si>
  <si>
    <t>116.</t>
  </si>
  <si>
    <t>g.</t>
  </si>
  <si>
    <t xml:space="preserve"> - ebből: költségvetési évben esedékes kötelezettségek befektetési célú belföldi értékpapírok beváltására</t>
  </si>
  <si>
    <t>117.</t>
  </si>
  <si>
    <t>h.</t>
  </si>
  <si>
    <t xml:space="preserve"> - ebből: költségvetési évben esedékes kötelezettségek külföldi értékpapírok beváltására</t>
  </si>
  <si>
    <t>118.</t>
  </si>
  <si>
    <t>I,</t>
  </si>
  <si>
    <t>Költségvetési évben esedékes kötelezettségek</t>
  </si>
  <si>
    <t>Költségvetési évet követően esedékes kötelezettségek</t>
  </si>
  <si>
    <t>119.</t>
  </si>
  <si>
    <t>költségvetési évet követően esedékes kötelezettségek személyi juttatásokra</t>
  </si>
  <si>
    <t>120.</t>
  </si>
  <si>
    <t>Költségvetési évet követően esedékes kötelezettségek munkaadókat terhelő járulékokra és szociális hozzájárulási adóra</t>
  </si>
  <si>
    <t>121.</t>
  </si>
  <si>
    <t>Költségvetési évet követően esedékes kötelezettségek dologi kiadásokra</t>
  </si>
  <si>
    <t>122.</t>
  </si>
  <si>
    <t>123.</t>
  </si>
  <si>
    <t>Költségvetési évet követően esedékes kötelezettségek egyéb működési célú kiadásokra</t>
  </si>
  <si>
    <t>124.</t>
  </si>
  <si>
    <t xml:space="preserve"> - ebből: költségvetési évet követően esedékes kötelezett- ségek működési célú visszatérítendő támogatások, kölcsönök törlesztésére államháztartáson belülre</t>
  </si>
  <si>
    <t>125.</t>
  </si>
  <si>
    <t>Költségvetési évet követően esedékes kötelezettségek beruházásokra</t>
  </si>
  <si>
    <t>126.</t>
  </si>
  <si>
    <t>Költségvetési évet követően esedékes kötelezettségek felújításokra</t>
  </si>
  <si>
    <t>127.</t>
  </si>
  <si>
    <t>Költségvetési évet követően esedékes kötelezettségek egyéb felhalmozási célú kiadásokra</t>
  </si>
  <si>
    <t>128.</t>
  </si>
  <si>
    <t xml:space="preserve"> - ebből: költségvetési évet követően esedékes kötelezettségek felhalmozási célú visszatérítendő támogatások, kölcsönök törlesztésére államháztartáson belülre</t>
  </si>
  <si>
    <t>129.</t>
  </si>
  <si>
    <t>Költségvetési évet követően esedékes kötelezettségek finanszírozási kiadásokra</t>
  </si>
  <si>
    <t>130.</t>
  </si>
  <si>
    <t xml:space="preserve"> - ebből. Költségvetési évet követően esedékes kötelezettségek államháztartáson belüli megelőlegezések visszafizetésére</t>
  </si>
  <si>
    <t>131.</t>
  </si>
  <si>
    <t xml:space="preserve"> - ebből: költségvetési évet követően esedékes kötelezettségek hosszú lejáratú hitelek, kölcsönök törlesztésére</t>
  </si>
  <si>
    <t>132.</t>
  </si>
  <si>
    <t xml:space="preserve"> - ebből: költségvetési évet követően esedékes kötelezettségek likviditási célú hitelek, kölcsönök törlesztésére pénzügyi vállalkozásoknak</t>
  </si>
  <si>
    <t>133.</t>
  </si>
  <si>
    <t xml:space="preserve"> - ebből költségvetési évet követően esedékes kötelezettségek rövid lejáratú hitelek, kölcsönök törlesztésére</t>
  </si>
  <si>
    <t>134.</t>
  </si>
  <si>
    <t xml:space="preserve"> - ebből. Költségvetési évet követően esedékes kötelezettségek külföldi hitelek, kölcsönök törlesztésére</t>
  </si>
  <si>
    <t>135.</t>
  </si>
  <si>
    <t xml:space="preserve"> - ebből: költségvetési évet követően esedékes kötelezettségek forgatási célú belföldi értékpapírok beváltására</t>
  </si>
  <si>
    <t>136.</t>
  </si>
  <si>
    <t xml:space="preserve"> - ebből: költségvetési évet követően esedékes kötelezettségek befektetési célú belföldi értékpapírok beváltására</t>
  </si>
  <si>
    <t>137.</t>
  </si>
  <si>
    <t xml:space="preserve"> - ebből: költségvetési évet követően esedékes kötelezettségek külföldi értékpapírok beváltására</t>
  </si>
  <si>
    <t>138.</t>
  </si>
  <si>
    <t>Kötelezettség jellegű sajátos elszámolások</t>
  </si>
  <si>
    <t>139.</t>
  </si>
  <si>
    <t>Kapott előlegek</t>
  </si>
  <si>
    <t>140.</t>
  </si>
  <si>
    <t>Továbbadási célú folyósított támogatások, ellátások elszámolása</t>
  </si>
  <si>
    <t>141.</t>
  </si>
  <si>
    <t>Más szervezetet megillető bevételek elszámolása</t>
  </si>
  <si>
    <t>142.</t>
  </si>
  <si>
    <t>Forgótőke elszámolása (Kincstár)</t>
  </si>
  <si>
    <t>143.</t>
  </si>
  <si>
    <t>Vagyonkezelésbe vett eszközökkel kapcsolatos visszapótlási kötelezettség elszámolása</t>
  </si>
  <si>
    <t>144.</t>
  </si>
  <si>
    <t>145.</t>
  </si>
  <si>
    <t>Munkáltató által korengedményes nyugdíjhoz megfizetett hozzájárulás elszámolása</t>
  </si>
  <si>
    <t>146.</t>
  </si>
  <si>
    <t>Kötelezettség jellegű sajátos leszámolások</t>
  </si>
  <si>
    <t>147.</t>
  </si>
  <si>
    <t xml:space="preserve">KÖTELEZETTSÉGEK </t>
  </si>
  <si>
    <t>J</t>
  </si>
  <si>
    <t>PASSZÍV IDŐBELI ELHATÁROLÁSOK</t>
  </si>
  <si>
    <t>150.</t>
  </si>
  <si>
    <t>J.</t>
  </si>
  <si>
    <t>Eredményszemléletű bevételek passzív időbeli elhatárolása</t>
  </si>
  <si>
    <t>151.</t>
  </si>
  <si>
    <t>Költségek, ráfordítások passzív időbeli elhatárolása</t>
  </si>
  <si>
    <t>152.</t>
  </si>
  <si>
    <t>Halasztott eredményszemléletű bevételek</t>
  </si>
  <si>
    <t>153.</t>
  </si>
  <si>
    <t>J)</t>
  </si>
  <si>
    <t>154.</t>
  </si>
  <si>
    <t>F O R R Á S O 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</si>
</sst>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Ft&quot;_-;\-* #,##0.00\ &quot;Ft&quot;_-;_-* &quot;-&quot;??\ &quot;Ft&quot;_-;_-@_-"/>
    <numFmt numFmtId="164" formatCode="_-* #,##0.00\ _F_t_-;\-* #,##0.00\ _F_t_-;_-* &quot;-&quot;??\ _F_t_-;_-@_-"/>
    <numFmt numFmtId="165" formatCode="_-* #,##0\ _F_t_-;\-* #,##0\ _F_t_-;_-* &quot;-&quot;??\ _F_t_-;_-@_-"/>
    <numFmt numFmtId="166" formatCode="0.0"/>
    <numFmt numFmtId="167" formatCode="#,##0_ ;\-#,##0\ "/>
  </numFmts>
  <fonts count="15" x14ac:knownFonts="1">
    <font>
      <sz val="10"/>
      <name val="Arial CE"/>
      <charset val="238"/>
    </font>
    <font>
      <sz val="10"/>
      <name val="MS Sans Serif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  <charset val="238"/>
    </font>
    <font>
      <i/>
      <sz val="12"/>
      <name val="Times New Roman"/>
      <family val="1"/>
      <charset val="238"/>
    </font>
    <font>
      <b/>
      <sz val="11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1" applyFont="1"/>
    <xf numFmtId="0" fontId="2" fillId="0" borderId="0" xfId="2" applyFont="1"/>
    <xf numFmtId="0" fontId="4" fillId="0" borderId="0" xfId="0" applyFont="1" applyAlignment="1"/>
    <xf numFmtId="0" fontId="2" fillId="0" borderId="0" xfId="2" applyFont="1" applyAlignment="1">
      <alignment horizontal="center"/>
    </xf>
    <xf numFmtId="165" fontId="2" fillId="0" borderId="0" xfId="3" applyNumberFormat="1" applyFont="1"/>
    <xf numFmtId="0" fontId="7" fillId="0" borderId="0" xfId="1" applyFont="1"/>
    <xf numFmtId="0" fontId="6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166" fontId="2" fillId="0" borderId="0" xfId="1" applyNumberFormat="1" applyFont="1"/>
    <xf numFmtId="0" fontId="2" fillId="0" borderId="0" xfId="1" applyFont="1" applyAlignment="1">
      <alignment horizontal="center"/>
    </xf>
    <xf numFmtId="0" fontId="9" fillId="0" borderId="0" xfId="1" applyFont="1"/>
    <xf numFmtId="0" fontId="11" fillId="0" borderId="0" xfId="1" applyFont="1"/>
    <xf numFmtId="166" fontId="11" fillId="0" borderId="0" xfId="1" applyNumberFormat="1" applyFont="1"/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center" wrapText="1"/>
    </xf>
    <xf numFmtId="0" fontId="14" fillId="0" borderId="0" xfId="1" applyFont="1" applyBorder="1" applyAlignment="1"/>
    <xf numFmtId="166" fontId="14" fillId="0" borderId="0" xfId="1" applyNumberFormat="1" applyFont="1" applyBorder="1" applyAlignment="1"/>
    <xf numFmtId="0" fontId="13" fillId="0" borderId="0" xfId="1" applyFont="1" applyBorder="1" applyAlignment="1">
      <alignment horizontal="center" wrapText="1"/>
    </xf>
    <xf numFmtId="0" fontId="13" fillId="0" borderId="0" xfId="1" applyFont="1" applyBorder="1"/>
    <xf numFmtId="0" fontId="13" fillId="0" borderId="0" xfId="1" applyFont="1" applyBorder="1" applyAlignment="1">
      <alignment horizontal="left" wrapText="1"/>
    </xf>
    <xf numFmtId="165" fontId="2" fillId="0" borderId="0" xfId="3" applyNumberFormat="1" applyFont="1" applyAlignment="1">
      <alignment horizontal="right"/>
    </xf>
    <xf numFmtId="0" fontId="5" fillId="0" borderId="9" xfId="1" applyFont="1" applyBorder="1" applyAlignment="1">
      <alignment horizontal="right"/>
    </xf>
    <xf numFmtId="0" fontId="5" fillId="0" borderId="10" xfId="1" applyFont="1" applyBorder="1"/>
    <xf numFmtId="0" fontId="5" fillId="0" borderId="11" xfId="1" applyFont="1" applyBorder="1" applyAlignment="1">
      <alignment horizontal="center"/>
    </xf>
    <xf numFmtId="0" fontId="5" fillId="0" borderId="11" xfId="1" applyFont="1" applyBorder="1"/>
    <xf numFmtId="0" fontId="5" fillId="0" borderId="12" xfId="1" applyFont="1" applyBorder="1"/>
    <xf numFmtId="165" fontId="5" fillId="0" borderId="9" xfId="3" applyNumberFormat="1" applyFont="1" applyBorder="1"/>
    <xf numFmtId="166" fontId="5" fillId="0" borderId="0" xfId="1" applyNumberFormat="1" applyFont="1"/>
    <xf numFmtId="0" fontId="5" fillId="0" borderId="0" xfId="1" applyFont="1"/>
    <xf numFmtId="0" fontId="2" fillId="0" borderId="0" xfId="1" quotePrefix="1" applyFont="1" applyAlignment="1">
      <alignment horizontal="right"/>
    </xf>
    <xf numFmtId="0" fontId="5" fillId="0" borderId="4" xfId="1" applyFont="1" applyBorder="1"/>
    <xf numFmtId="0" fontId="5" fillId="0" borderId="2" xfId="1" applyFont="1" applyBorder="1" applyAlignment="1">
      <alignment horizontal="center"/>
    </xf>
    <xf numFmtId="0" fontId="5" fillId="0" borderId="2" xfId="1" applyFont="1" applyBorder="1"/>
    <xf numFmtId="0" fontId="5" fillId="0" borderId="3" xfId="1" applyFont="1" applyBorder="1"/>
    <xf numFmtId="165" fontId="5" fillId="0" borderId="12" xfId="3" applyNumberFormat="1" applyFont="1" applyBorder="1" applyAlignment="1">
      <alignment horizontal="right"/>
    </xf>
    <xf numFmtId="165" fontId="5" fillId="0" borderId="9" xfId="3" applyNumberFormat="1" applyFont="1" applyBorder="1" applyAlignment="1">
      <alignment horizontal="right"/>
    </xf>
    <xf numFmtId="0" fontId="13" fillId="0" borderId="0" xfId="1" applyFont="1" applyBorder="1" applyAlignment="1">
      <alignment horizontal="right"/>
    </xf>
    <xf numFmtId="0" fontId="13" fillId="0" borderId="0" xfId="1" applyFont="1" applyBorder="1" applyAlignment="1">
      <alignment horizontal="center"/>
    </xf>
    <xf numFmtId="165" fontId="13" fillId="0" borderId="0" xfId="3" applyNumberFormat="1" applyFont="1" applyBorder="1" applyAlignment="1">
      <alignment horizontal="right"/>
    </xf>
    <xf numFmtId="166" fontId="13" fillId="0" borderId="0" xfId="1" applyNumberFormat="1" applyFont="1" applyBorder="1"/>
    <xf numFmtId="0" fontId="2" fillId="0" borderId="0" xfId="1" applyFont="1" applyBorder="1" applyAlignment="1">
      <alignment horizontal="center"/>
    </xf>
    <xf numFmtId="0" fontId="2" fillId="0" borderId="0" xfId="1" applyFont="1" applyBorder="1"/>
    <xf numFmtId="165" fontId="2" fillId="0" borderId="0" xfId="3" applyNumberFormat="1" applyFont="1" applyBorder="1" applyAlignment="1">
      <alignment horizontal="right"/>
    </xf>
    <xf numFmtId="166" fontId="2" fillId="0" borderId="0" xfId="1" applyNumberFormat="1" applyFont="1" applyBorder="1"/>
    <xf numFmtId="0" fontId="2" fillId="0" borderId="0" xfId="1" applyFont="1" applyBorder="1" applyAlignment="1">
      <alignment horizontal="center" wrapText="1"/>
    </xf>
    <xf numFmtId="0" fontId="2" fillId="0" borderId="0" xfId="1" applyFont="1" applyBorder="1" applyAlignment="1">
      <alignment wrapText="1"/>
    </xf>
    <xf numFmtId="0" fontId="5" fillId="0" borderId="0" xfId="1" applyFont="1" applyBorder="1" applyAlignment="1">
      <alignment horizontal="right"/>
    </xf>
    <xf numFmtId="0" fontId="5" fillId="0" borderId="0" xfId="1" applyFont="1" applyBorder="1"/>
    <xf numFmtId="0" fontId="5" fillId="0" borderId="0" xfId="1" applyFont="1" applyBorder="1" applyAlignment="1">
      <alignment horizontal="center"/>
    </xf>
    <xf numFmtId="0" fontId="5" fillId="0" borderId="0" xfId="1" applyFont="1" applyBorder="1" applyAlignment="1">
      <alignment horizontal="left" wrapText="1"/>
    </xf>
    <xf numFmtId="165" fontId="5" fillId="0" borderId="0" xfId="3" applyNumberFormat="1" applyFont="1" applyBorder="1" applyAlignment="1">
      <alignment horizontal="right"/>
    </xf>
    <xf numFmtId="166" fontId="5" fillId="0" borderId="0" xfId="1" applyNumberFormat="1" applyFont="1" applyBorder="1"/>
    <xf numFmtId="0" fontId="2" fillId="0" borderId="0" xfId="1" applyFont="1" applyBorder="1" applyAlignment="1">
      <alignment horizontal="right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left" wrapText="1"/>
    </xf>
    <xf numFmtId="165" fontId="2" fillId="0" borderId="0" xfId="3" applyNumberFormat="1" applyFont="1" applyBorder="1"/>
    <xf numFmtId="165" fontId="2" fillId="0" borderId="0" xfId="1" applyNumberFormat="1" applyFont="1" applyBorder="1"/>
    <xf numFmtId="0" fontId="6" fillId="0" borderId="9" xfId="1" applyFont="1" applyBorder="1" applyAlignment="1">
      <alignment horizontal="right"/>
    </xf>
    <xf numFmtId="165" fontId="6" fillId="0" borderId="9" xfId="3" applyNumberFormat="1" applyFont="1" applyBorder="1" applyAlignment="1">
      <alignment horizontal="right"/>
    </xf>
    <xf numFmtId="166" fontId="6" fillId="0" borderId="0" xfId="1" applyNumberFormat="1" applyFont="1" applyBorder="1"/>
    <xf numFmtId="165" fontId="6" fillId="0" borderId="0" xfId="1" applyNumberFormat="1" applyFont="1" applyBorder="1"/>
    <xf numFmtId="0" fontId="6" fillId="0" borderId="0" xfId="1" applyFont="1" applyBorder="1"/>
    <xf numFmtId="0" fontId="5" fillId="0" borderId="0" xfId="1" applyFont="1" applyBorder="1" applyAlignment="1">
      <alignment vertical="center" wrapText="1"/>
    </xf>
    <xf numFmtId="0" fontId="5" fillId="0" borderId="0" xfId="1" applyFont="1" applyBorder="1" applyAlignment="1">
      <alignment vertical="center"/>
    </xf>
    <xf numFmtId="0" fontId="5" fillId="0" borderId="0" xfId="1" applyFont="1" applyBorder="1" applyAlignment="1"/>
    <xf numFmtId="0" fontId="2" fillId="0" borderId="0" xfId="0" applyFont="1" applyBorder="1" applyAlignment="1"/>
    <xf numFmtId="165" fontId="2" fillId="0" borderId="0" xfId="1" applyNumberFormat="1" applyFont="1"/>
    <xf numFmtId="165" fontId="5" fillId="0" borderId="0" xfId="3" applyNumberFormat="1" applyFont="1" applyBorder="1"/>
    <xf numFmtId="167" fontId="2" fillId="0" borderId="0" xfId="1" applyNumberFormat="1" applyFont="1"/>
    <xf numFmtId="3" fontId="2" fillId="0" borderId="0" xfId="1" applyNumberFormat="1" applyFont="1"/>
    <xf numFmtId="0" fontId="0" fillId="0" borderId="0" xfId="0" applyFill="1" applyAlignment="1">
      <alignment horizontal="right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4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5" fillId="0" borderId="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13" fillId="0" borderId="0" xfId="1" applyFont="1" applyBorder="1" applyAlignment="1">
      <alignment horizontal="left" wrapText="1"/>
    </xf>
    <xf numFmtId="0" fontId="10" fillId="0" borderId="2" xfId="0" applyFont="1" applyBorder="1" applyAlignment="1">
      <alignment horizontal="left" vertical="top" wrapText="1"/>
    </xf>
    <xf numFmtId="0" fontId="2" fillId="0" borderId="0" xfId="1" applyFont="1" applyAlignment="1">
      <alignment horizontal="left" wrapText="1"/>
    </xf>
    <xf numFmtId="0" fontId="5" fillId="0" borderId="11" xfId="1" applyFont="1" applyBorder="1" applyAlignment="1">
      <alignment horizontal="left" wrapText="1"/>
    </xf>
    <xf numFmtId="0" fontId="5" fillId="0" borderId="12" xfId="1" applyFont="1" applyBorder="1" applyAlignment="1">
      <alignment horizontal="left" wrapText="1"/>
    </xf>
    <xf numFmtId="0" fontId="2" fillId="0" borderId="0" xfId="1" applyFont="1" applyBorder="1" applyAlignment="1">
      <alignment horizontal="left" wrapText="1"/>
    </xf>
    <xf numFmtId="0" fontId="6" fillId="0" borderId="10" xfId="1" applyFont="1" applyBorder="1" applyAlignment="1">
      <alignment horizontal="left"/>
    </xf>
    <xf numFmtId="0" fontId="6" fillId="0" borderId="11" xfId="1" applyFont="1" applyBorder="1" applyAlignment="1">
      <alignment horizontal="left"/>
    </xf>
    <xf numFmtId="0" fontId="6" fillId="0" borderId="12" xfId="1" applyFont="1" applyBorder="1" applyAlignment="1">
      <alignment horizontal="left"/>
    </xf>
  </cellXfs>
  <cellStyles count="6">
    <cellStyle name="Ezres 2" xfId="3"/>
    <cellStyle name="Normál" xfId="0" builtinId="0"/>
    <cellStyle name="Normál 2" xfId="4"/>
    <cellStyle name="Normál_KTGV99" xfId="2"/>
    <cellStyle name="Normál_SÁB98" xfId="1"/>
    <cellStyle name="Pénznem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303"/>
  <sheetViews>
    <sheetView tabSelected="1" workbookViewId="0">
      <selection activeCell="J15" sqref="J15"/>
    </sheetView>
  </sheetViews>
  <sheetFormatPr defaultRowHeight="12.75" x14ac:dyDescent="0.2"/>
  <cols>
    <col min="1" max="1" width="5.5703125" style="8" customWidth="1"/>
    <col min="2" max="2" width="3.28515625" style="1" customWidth="1"/>
    <col min="3" max="3" width="3.85546875" style="1" customWidth="1"/>
    <col min="4" max="4" width="3.5703125" style="1" customWidth="1"/>
    <col min="5" max="5" width="2.5703125" style="1" customWidth="1"/>
    <col min="6" max="6" width="3.5703125" style="9" customWidth="1"/>
    <col min="7" max="7" width="42.5703125" style="1" customWidth="1"/>
    <col min="8" max="8" width="17.42578125" style="1" customWidth="1"/>
    <col min="9" max="9" width="12.140625" style="1" customWidth="1"/>
    <col min="10" max="10" width="16.42578125" style="1" customWidth="1"/>
    <col min="11" max="12" width="9.140625" style="1"/>
    <col min="13" max="13" width="11.28515625" style="1" bestFit="1" customWidth="1"/>
    <col min="14" max="16384" width="9.140625" style="1"/>
  </cols>
  <sheetData>
    <row r="1" spans="1:11" x14ac:dyDescent="0.2">
      <c r="A1" s="1"/>
      <c r="F1" s="1"/>
    </row>
    <row r="2" spans="1:11" ht="17.25" customHeight="1" x14ac:dyDescent="0.2">
      <c r="A2" s="71"/>
      <c r="B2" s="71"/>
      <c r="C2" s="71"/>
      <c r="D2" s="71"/>
      <c r="E2" s="71"/>
      <c r="F2" s="71"/>
      <c r="G2" s="71"/>
      <c r="H2" s="71"/>
      <c r="I2" s="71"/>
      <c r="J2" s="71"/>
    </row>
    <row r="3" spans="1:11" s="2" customFormat="1" ht="16.5" customHeight="1" x14ac:dyDescent="0.2"/>
    <row r="4" spans="1:11" s="2" customFormat="1" ht="16.5" customHeight="1" x14ac:dyDescent="0.2">
      <c r="A4" s="3"/>
      <c r="C4" s="4"/>
      <c r="D4" s="5"/>
      <c r="E4" s="5"/>
      <c r="F4" s="5"/>
    </row>
    <row r="5" spans="1:11" ht="19.5" customHeight="1" x14ac:dyDescent="0.2">
      <c r="A5" s="72"/>
      <c r="B5" s="72"/>
      <c r="C5" s="72"/>
      <c r="D5" s="72"/>
      <c r="E5" s="72"/>
      <c r="F5" s="72"/>
      <c r="G5" s="72"/>
      <c r="H5" s="72"/>
      <c r="I5" s="72"/>
      <c r="J5" s="72"/>
    </row>
    <row r="6" spans="1:11" s="6" customFormat="1" ht="15.75" x14ac:dyDescent="0.25">
      <c r="A6" s="73" t="s">
        <v>0</v>
      </c>
      <c r="B6" s="73"/>
      <c r="C6" s="73"/>
      <c r="D6" s="73"/>
      <c r="E6" s="73"/>
      <c r="F6" s="73"/>
      <c r="G6" s="73"/>
      <c r="H6" s="73"/>
      <c r="I6" s="73"/>
      <c r="J6" s="73"/>
    </row>
    <row r="7" spans="1:11" s="6" customFormat="1" ht="20.25" customHeight="1" x14ac:dyDescent="0.25">
      <c r="A7" s="73" t="s">
        <v>1</v>
      </c>
      <c r="B7" s="73"/>
      <c r="C7" s="73"/>
      <c r="D7" s="73"/>
      <c r="E7" s="73"/>
      <c r="F7" s="73"/>
      <c r="G7" s="73"/>
      <c r="H7" s="73"/>
      <c r="I7" s="73"/>
      <c r="J7" s="73"/>
    </row>
    <row r="8" spans="1:11" s="6" customFormat="1" ht="18.75" customHeight="1" x14ac:dyDescent="0.25">
      <c r="A8" s="73" t="s">
        <v>2</v>
      </c>
      <c r="B8" s="73"/>
      <c r="C8" s="73"/>
      <c r="D8" s="73"/>
      <c r="E8" s="73"/>
      <c r="F8" s="73"/>
      <c r="G8" s="73"/>
      <c r="H8" s="73"/>
      <c r="I8" s="73"/>
      <c r="J8" s="73"/>
    </row>
    <row r="9" spans="1:11" s="6" customFormat="1" ht="15.75" x14ac:dyDescent="0.25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1" ht="14.25" customHeight="1" thickBot="1" x14ac:dyDescent="0.25">
      <c r="J10" s="10" t="s">
        <v>3</v>
      </c>
    </row>
    <row r="11" spans="1:11" s="11" customFormat="1" ht="15" customHeight="1" x14ac:dyDescent="0.2">
      <c r="A11" s="74" t="s">
        <v>4</v>
      </c>
      <c r="B11" s="76" t="s">
        <v>5</v>
      </c>
      <c r="C11" s="76"/>
      <c r="D11" s="76"/>
      <c r="E11" s="76"/>
      <c r="F11" s="76"/>
      <c r="G11" s="77"/>
      <c r="H11" s="80" t="s">
        <v>6</v>
      </c>
      <c r="I11" s="80" t="s">
        <v>7</v>
      </c>
      <c r="J11" s="82" t="s">
        <v>8</v>
      </c>
    </row>
    <row r="12" spans="1:11" s="11" customFormat="1" ht="13.5" thickBot="1" x14ac:dyDescent="0.25">
      <c r="A12" s="75"/>
      <c r="B12" s="78"/>
      <c r="C12" s="78"/>
      <c r="D12" s="78"/>
      <c r="E12" s="78"/>
      <c r="F12" s="78"/>
      <c r="G12" s="79"/>
      <c r="H12" s="81"/>
      <c r="I12" s="81"/>
      <c r="J12" s="83"/>
    </row>
    <row r="13" spans="1:11" s="12" customFormat="1" ht="15.75" x14ac:dyDescent="0.25">
      <c r="A13" s="93" t="s">
        <v>9</v>
      </c>
      <c r="B13" s="93"/>
      <c r="C13" s="93"/>
      <c r="D13" s="93"/>
      <c r="E13" s="93"/>
      <c r="F13" s="93"/>
      <c r="G13" s="93"/>
      <c r="K13" s="13"/>
    </row>
    <row r="14" spans="1:11" s="16" customFormat="1" ht="32.25" customHeight="1" x14ac:dyDescent="0.25">
      <c r="A14" s="14"/>
      <c r="B14" s="15" t="s">
        <v>10</v>
      </c>
      <c r="C14" s="92" t="s">
        <v>11</v>
      </c>
      <c r="D14" s="92"/>
      <c r="E14" s="92"/>
      <c r="F14" s="92"/>
      <c r="G14" s="92"/>
      <c r="K14" s="17"/>
    </row>
    <row r="15" spans="1:11" s="16" customFormat="1" ht="15" x14ac:dyDescent="0.25">
      <c r="A15" s="14"/>
      <c r="B15" s="14"/>
      <c r="C15" s="18" t="s">
        <v>12</v>
      </c>
      <c r="D15" s="19" t="s">
        <v>13</v>
      </c>
      <c r="E15" s="20"/>
      <c r="F15" s="20"/>
      <c r="G15" s="20"/>
      <c r="K15" s="17"/>
    </row>
    <row r="16" spans="1:11" x14ac:dyDescent="0.2">
      <c r="A16" s="8" t="s">
        <v>14</v>
      </c>
      <c r="B16" s="1" t="s">
        <v>15</v>
      </c>
      <c r="C16" s="10" t="s">
        <v>12</v>
      </c>
      <c r="D16" s="10" t="s">
        <v>16</v>
      </c>
      <c r="E16" s="10"/>
      <c r="F16" s="1" t="s">
        <v>17</v>
      </c>
      <c r="H16" s="5"/>
      <c r="I16" s="5"/>
      <c r="J16" s="5"/>
      <c r="K16" s="9"/>
    </row>
    <row r="17" spans="1:11" x14ac:dyDescent="0.2">
      <c r="A17" s="8" t="s">
        <v>18</v>
      </c>
      <c r="B17" s="1" t="s">
        <v>15</v>
      </c>
      <c r="C17" s="10" t="s">
        <v>12</v>
      </c>
      <c r="D17" s="10" t="s">
        <v>19</v>
      </c>
      <c r="E17" s="10"/>
      <c r="F17" s="1" t="s">
        <v>20</v>
      </c>
      <c r="H17" s="5">
        <v>244933</v>
      </c>
      <c r="I17" s="5"/>
      <c r="J17" s="5"/>
      <c r="K17" s="9"/>
    </row>
    <row r="18" spans="1:11" ht="13.5" thickBot="1" x14ac:dyDescent="0.25">
      <c r="A18" s="8" t="s">
        <v>21</v>
      </c>
      <c r="B18" s="1" t="s">
        <v>15</v>
      </c>
      <c r="C18" s="10" t="s">
        <v>12</v>
      </c>
      <c r="D18" s="10" t="s">
        <v>22</v>
      </c>
      <c r="E18" s="10"/>
      <c r="F18" s="1" t="s">
        <v>23</v>
      </c>
      <c r="H18" s="21"/>
      <c r="I18" s="21"/>
      <c r="J18" s="21"/>
      <c r="K18" s="9"/>
    </row>
    <row r="19" spans="1:11" s="29" customFormat="1" ht="13.5" thickBot="1" x14ac:dyDescent="0.25">
      <c r="A19" s="22" t="s">
        <v>24</v>
      </c>
      <c r="B19" s="23" t="s">
        <v>15</v>
      </c>
      <c r="C19" s="24" t="s">
        <v>12</v>
      </c>
      <c r="D19" s="24"/>
      <c r="E19" s="24"/>
      <c r="F19" s="25" t="s">
        <v>13</v>
      </c>
      <c r="G19" s="26"/>
      <c r="H19" s="27">
        <f>SUM(H16:H18)</f>
        <v>244933</v>
      </c>
      <c r="I19" s="27">
        <f>SUM(I16:I18)</f>
        <v>0</v>
      </c>
      <c r="J19" s="27">
        <f>SUM(J16:J18)</f>
        <v>0</v>
      </c>
      <c r="K19" s="28"/>
    </row>
    <row r="20" spans="1:11" s="16" customFormat="1" ht="15" x14ac:dyDescent="0.25">
      <c r="A20" s="14"/>
      <c r="B20" s="14"/>
      <c r="C20" s="18" t="s">
        <v>25</v>
      </c>
      <c r="D20" s="19" t="s">
        <v>26</v>
      </c>
      <c r="E20" s="20"/>
      <c r="F20" s="20"/>
      <c r="G20" s="20"/>
      <c r="K20" s="17"/>
    </row>
    <row r="21" spans="1:11" x14ac:dyDescent="0.2">
      <c r="A21" s="8" t="s">
        <v>27</v>
      </c>
      <c r="B21" s="1" t="s">
        <v>15</v>
      </c>
      <c r="C21" s="10" t="s">
        <v>25</v>
      </c>
      <c r="D21" s="10" t="s">
        <v>16</v>
      </c>
      <c r="E21" s="10"/>
      <c r="F21" s="1" t="s">
        <v>28</v>
      </c>
      <c r="H21" s="21">
        <v>169362773</v>
      </c>
      <c r="I21" s="5"/>
      <c r="J21" s="21">
        <v>173330112</v>
      </c>
      <c r="K21" s="9"/>
    </row>
    <row r="22" spans="1:11" x14ac:dyDescent="0.2">
      <c r="A22" s="8" t="s">
        <v>29</v>
      </c>
      <c r="B22" s="1" t="s">
        <v>15</v>
      </c>
      <c r="C22" s="10" t="s">
        <v>25</v>
      </c>
      <c r="D22" s="10" t="s">
        <v>19</v>
      </c>
      <c r="E22" s="10"/>
      <c r="F22" s="1" t="s">
        <v>30</v>
      </c>
      <c r="H22" s="21">
        <v>1572703</v>
      </c>
      <c r="I22" s="5"/>
      <c r="J22" s="21">
        <v>558465</v>
      </c>
      <c r="K22" s="9"/>
    </row>
    <row r="23" spans="1:11" x14ac:dyDescent="0.2">
      <c r="A23" s="30" t="s">
        <v>31</v>
      </c>
      <c r="B23" s="1" t="s">
        <v>15</v>
      </c>
      <c r="C23" s="10" t="s">
        <v>25</v>
      </c>
      <c r="D23" s="10" t="s">
        <v>22</v>
      </c>
      <c r="E23" s="10"/>
      <c r="F23" s="1" t="s">
        <v>32</v>
      </c>
      <c r="H23" s="21"/>
      <c r="I23" s="5"/>
      <c r="J23" s="21"/>
      <c r="K23" s="9"/>
    </row>
    <row r="24" spans="1:11" x14ac:dyDescent="0.2">
      <c r="A24" s="30" t="s">
        <v>33</v>
      </c>
      <c r="B24" s="1" t="s">
        <v>15</v>
      </c>
      <c r="C24" s="10" t="s">
        <v>25</v>
      </c>
      <c r="D24" s="10" t="s">
        <v>34</v>
      </c>
      <c r="E24" s="10"/>
      <c r="F24" s="1" t="s">
        <v>35</v>
      </c>
      <c r="H24" s="21">
        <v>12670000</v>
      </c>
      <c r="I24" s="5"/>
      <c r="J24" s="21">
        <v>450000</v>
      </c>
      <c r="K24" s="9"/>
    </row>
    <row r="25" spans="1:11" ht="13.5" thickBot="1" x14ac:dyDescent="0.25">
      <c r="A25" s="8" t="s">
        <v>36</v>
      </c>
      <c r="B25" s="1" t="s">
        <v>15</v>
      </c>
      <c r="C25" s="10" t="s">
        <v>25</v>
      </c>
      <c r="D25" s="10" t="s">
        <v>37</v>
      </c>
      <c r="E25" s="10"/>
      <c r="F25" s="1" t="s">
        <v>38</v>
      </c>
      <c r="H25" s="5"/>
      <c r="I25" s="5"/>
      <c r="J25" s="21"/>
      <c r="K25" s="9"/>
    </row>
    <row r="26" spans="1:11" s="29" customFormat="1" ht="13.5" thickBot="1" x14ac:dyDescent="0.25">
      <c r="A26" s="22" t="s">
        <v>39</v>
      </c>
      <c r="B26" s="23" t="s">
        <v>15</v>
      </c>
      <c r="C26" s="24" t="s">
        <v>25</v>
      </c>
      <c r="D26" s="24"/>
      <c r="E26" s="24"/>
      <c r="F26" s="25" t="s">
        <v>26</v>
      </c>
      <c r="G26" s="26"/>
      <c r="H26" s="27">
        <f>SUM(H21:H25)</f>
        <v>183605476</v>
      </c>
      <c r="I26" s="27"/>
      <c r="J26" s="27">
        <f>SUM(J21:J25)</f>
        <v>174338577</v>
      </c>
      <c r="K26" s="28"/>
    </row>
    <row r="27" spans="1:11" s="16" customFormat="1" ht="19.5" customHeight="1" x14ac:dyDescent="0.25">
      <c r="A27" s="14"/>
      <c r="B27" s="14"/>
      <c r="C27" s="18" t="s">
        <v>40</v>
      </c>
      <c r="D27" s="19" t="s">
        <v>41</v>
      </c>
      <c r="E27" s="20"/>
      <c r="F27" s="20"/>
      <c r="G27" s="20"/>
      <c r="K27" s="17"/>
    </row>
    <row r="28" spans="1:11" x14ac:dyDescent="0.2">
      <c r="A28" s="8" t="s">
        <v>42</v>
      </c>
      <c r="B28" s="10" t="s">
        <v>15</v>
      </c>
      <c r="C28" s="10" t="s">
        <v>40</v>
      </c>
      <c r="D28" s="10" t="s">
        <v>16</v>
      </c>
      <c r="F28" s="1" t="s">
        <v>43</v>
      </c>
      <c r="H28" s="5">
        <v>1740000</v>
      </c>
      <c r="I28" s="5"/>
      <c r="J28" s="21">
        <v>1740000</v>
      </c>
      <c r="K28" s="9"/>
    </row>
    <row r="29" spans="1:11" x14ac:dyDescent="0.2">
      <c r="A29" s="8" t="s">
        <v>44</v>
      </c>
      <c r="B29" s="1" t="s">
        <v>15</v>
      </c>
      <c r="C29" s="10" t="s">
        <v>40</v>
      </c>
      <c r="D29" s="10" t="s">
        <v>16</v>
      </c>
      <c r="E29" s="10" t="s">
        <v>45</v>
      </c>
      <c r="F29" s="1" t="s">
        <v>46</v>
      </c>
      <c r="G29" s="1" t="s">
        <v>47</v>
      </c>
      <c r="H29" s="21"/>
      <c r="I29" s="21"/>
      <c r="J29" s="21"/>
      <c r="K29" s="9"/>
    </row>
    <row r="30" spans="1:11" x14ac:dyDescent="0.2">
      <c r="A30" s="8" t="s">
        <v>48</v>
      </c>
      <c r="B30" s="1" t="s">
        <v>15</v>
      </c>
      <c r="C30" s="10" t="s">
        <v>40</v>
      </c>
      <c r="D30" s="10" t="s">
        <v>16</v>
      </c>
      <c r="E30" s="10" t="s">
        <v>49</v>
      </c>
      <c r="F30" s="1"/>
      <c r="G30" s="1" t="s">
        <v>50</v>
      </c>
      <c r="H30" s="21"/>
      <c r="I30" s="21"/>
      <c r="J30" s="21"/>
      <c r="K30" s="9"/>
    </row>
    <row r="31" spans="1:11" x14ac:dyDescent="0.2">
      <c r="A31" s="8" t="s">
        <v>51</v>
      </c>
      <c r="B31" s="1" t="s">
        <v>15</v>
      </c>
      <c r="C31" s="10" t="s">
        <v>40</v>
      </c>
      <c r="D31" s="10" t="s">
        <v>19</v>
      </c>
      <c r="E31" s="10"/>
      <c r="F31" s="1" t="s">
        <v>52</v>
      </c>
      <c r="H31" s="21"/>
      <c r="I31" s="21"/>
      <c r="J31" s="21"/>
      <c r="K31" s="9"/>
    </row>
    <row r="32" spans="1:11" x14ac:dyDescent="0.2">
      <c r="A32" s="8" t="s">
        <v>53</v>
      </c>
      <c r="B32" s="1" t="s">
        <v>15</v>
      </c>
      <c r="C32" s="10" t="s">
        <v>40</v>
      </c>
      <c r="D32" s="10" t="s">
        <v>19</v>
      </c>
      <c r="E32" s="10" t="s">
        <v>45</v>
      </c>
      <c r="F32" s="1"/>
      <c r="G32" s="1" t="s">
        <v>54</v>
      </c>
      <c r="H32" s="21"/>
      <c r="I32" s="21"/>
      <c r="J32" s="21"/>
      <c r="K32" s="9"/>
    </row>
    <row r="33" spans="1:11" x14ac:dyDescent="0.2">
      <c r="A33" s="8" t="s">
        <v>55</v>
      </c>
      <c r="B33" s="1" t="s">
        <v>15</v>
      </c>
      <c r="C33" s="10" t="s">
        <v>40</v>
      </c>
      <c r="D33" s="10" t="s">
        <v>19</v>
      </c>
      <c r="E33" s="10" t="s">
        <v>49</v>
      </c>
      <c r="F33" s="1"/>
      <c r="G33" s="1" t="s">
        <v>56</v>
      </c>
      <c r="H33" s="21"/>
      <c r="I33" s="21"/>
      <c r="J33" s="21"/>
      <c r="K33" s="9"/>
    </row>
    <row r="34" spans="1:11" ht="13.5" thickBot="1" x14ac:dyDescent="0.25">
      <c r="A34" s="8" t="s">
        <v>57</v>
      </c>
      <c r="B34" s="1" t="s">
        <v>15</v>
      </c>
      <c r="C34" s="10" t="s">
        <v>40</v>
      </c>
      <c r="D34" s="10" t="s">
        <v>22</v>
      </c>
      <c r="E34" s="10"/>
      <c r="F34" s="1" t="s">
        <v>58</v>
      </c>
      <c r="H34" s="21"/>
      <c r="I34" s="21"/>
      <c r="J34" s="21"/>
      <c r="K34" s="9"/>
    </row>
    <row r="35" spans="1:11" s="29" customFormat="1" ht="13.5" thickBot="1" x14ac:dyDescent="0.25">
      <c r="A35" s="22" t="s">
        <v>59</v>
      </c>
      <c r="B35" s="23" t="s">
        <v>15</v>
      </c>
      <c r="C35" s="24" t="s">
        <v>40</v>
      </c>
      <c r="D35" s="24"/>
      <c r="E35" s="24"/>
      <c r="F35" s="25" t="s">
        <v>41</v>
      </c>
      <c r="G35" s="26"/>
      <c r="H35" s="27">
        <f>SUM(H28+H31+H34)</f>
        <v>1740000</v>
      </c>
      <c r="I35" s="27"/>
      <c r="J35" s="27">
        <f>SUM(J28+J31+J34)</f>
        <v>1740000</v>
      </c>
      <c r="K35" s="28"/>
    </row>
    <row r="36" spans="1:11" s="16" customFormat="1" ht="19.5" customHeight="1" x14ac:dyDescent="0.25">
      <c r="A36" s="14"/>
      <c r="B36" s="14"/>
      <c r="C36" s="18" t="s">
        <v>60</v>
      </c>
      <c r="D36" s="19" t="s">
        <v>61</v>
      </c>
      <c r="E36" s="20"/>
      <c r="F36" s="20"/>
      <c r="G36" s="20"/>
      <c r="K36" s="17"/>
    </row>
    <row r="37" spans="1:11" x14ac:dyDescent="0.2">
      <c r="A37" s="8" t="s">
        <v>62</v>
      </c>
      <c r="B37" s="1" t="s">
        <v>15</v>
      </c>
      <c r="C37" s="10" t="s">
        <v>60</v>
      </c>
      <c r="D37" s="10" t="s">
        <v>16</v>
      </c>
      <c r="E37" s="10"/>
      <c r="F37" s="1" t="s">
        <v>61</v>
      </c>
      <c r="H37" s="21"/>
      <c r="I37" s="21"/>
      <c r="J37" s="21"/>
      <c r="K37" s="9"/>
    </row>
    <row r="38" spans="1:11" ht="24.75" customHeight="1" thickBot="1" x14ac:dyDescent="0.25">
      <c r="A38" s="8" t="s">
        <v>63</v>
      </c>
      <c r="B38" s="1" t="s">
        <v>15</v>
      </c>
      <c r="C38" s="10" t="s">
        <v>60</v>
      </c>
      <c r="D38" s="10" t="s">
        <v>19</v>
      </c>
      <c r="E38" s="10"/>
      <c r="F38" s="94" t="s">
        <v>64</v>
      </c>
      <c r="G38" s="94"/>
      <c r="H38" s="21"/>
      <c r="I38" s="21"/>
      <c r="J38" s="21"/>
      <c r="K38" s="9"/>
    </row>
    <row r="39" spans="1:11" s="29" customFormat="1" ht="13.5" thickBot="1" x14ac:dyDescent="0.25">
      <c r="A39" s="22" t="s">
        <v>65</v>
      </c>
      <c r="B39" s="31" t="s">
        <v>15</v>
      </c>
      <c r="C39" s="32" t="s">
        <v>60</v>
      </c>
      <c r="D39" s="32"/>
      <c r="E39" s="32"/>
      <c r="F39" s="33" t="s">
        <v>61</v>
      </c>
      <c r="G39" s="34"/>
      <c r="H39" s="27"/>
      <c r="I39" s="27"/>
      <c r="J39" s="27"/>
      <c r="K39" s="28"/>
    </row>
    <row r="40" spans="1:11" s="29" customFormat="1" ht="27.75" customHeight="1" thickBot="1" x14ac:dyDescent="0.25">
      <c r="A40" s="22" t="s">
        <v>66</v>
      </c>
      <c r="B40" s="23" t="s">
        <v>10</v>
      </c>
      <c r="C40" s="24"/>
      <c r="D40" s="24"/>
      <c r="E40" s="24"/>
      <c r="F40" s="95" t="s">
        <v>11</v>
      </c>
      <c r="G40" s="96"/>
      <c r="H40" s="35">
        <f>H19+H26+H35</f>
        <v>185590409</v>
      </c>
      <c r="I40" s="36"/>
      <c r="J40" s="36">
        <f>J19+J26+J35</f>
        <v>176078577</v>
      </c>
      <c r="K40" s="28"/>
    </row>
    <row r="41" spans="1:11" s="16" customFormat="1" ht="15" x14ac:dyDescent="0.25">
      <c r="A41" s="14"/>
      <c r="B41" s="15" t="s">
        <v>67</v>
      </c>
      <c r="C41" s="92" t="s">
        <v>68</v>
      </c>
      <c r="D41" s="92"/>
      <c r="E41" s="92"/>
      <c r="F41" s="92"/>
      <c r="G41" s="92"/>
      <c r="K41" s="17"/>
    </row>
    <row r="42" spans="1:11" s="19" customFormat="1" ht="17.25" customHeight="1" x14ac:dyDescent="0.2">
      <c r="A42" s="37"/>
      <c r="C42" s="38" t="s">
        <v>12</v>
      </c>
      <c r="D42" s="19" t="s">
        <v>69</v>
      </c>
      <c r="E42" s="38"/>
      <c r="F42" s="20"/>
      <c r="G42" s="20"/>
      <c r="H42" s="39"/>
      <c r="I42" s="39"/>
      <c r="J42" s="39"/>
      <c r="K42" s="40"/>
    </row>
    <row r="43" spans="1:11" x14ac:dyDescent="0.2">
      <c r="A43" s="8" t="s">
        <v>70</v>
      </c>
      <c r="B43" s="1" t="s">
        <v>71</v>
      </c>
      <c r="C43" s="10" t="s">
        <v>12</v>
      </c>
      <c r="D43" s="10" t="s">
        <v>16</v>
      </c>
      <c r="E43" s="10"/>
      <c r="F43" s="1" t="s">
        <v>72</v>
      </c>
      <c r="H43" s="21"/>
      <c r="I43" s="21"/>
      <c r="J43" s="21"/>
      <c r="K43" s="9"/>
    </row>
    <row r="44" spans="1:11" x14ac:dyDescent="0.2">
      <c r="A44" s="8" t="s">
        <v>73</v>
      </c>
      <c r="B44" s="1" t="s">
        <v>71</v>
      </c>
      <c r="C44" s="10" t="s">
        <v>12</v>
      </c>
      <c r="D44" s="10" t="s">
        <v>19</v>
      </c>
      <c r="E44" s="10"/>
      <c r="F44" s="1" t="s">
        <v>74</v>
      </c>
      <c r="H44" s="21"/>
      <c r="I44" s="21"/>
      <c r="J44" s="21"/>
      <c r="K44" s="9"/>
    </row>
    <row r="45" spans="1:11" x14ac:dyDescent="0.2">
      <c r="A45" s="8" t="s">
        <v>75</v>
      </c>
      <c r="B45" s="1" t="s">
        <v>71</v>
      </c>
      <c r="C45" s="10" t="s">
        <v>12</v>
      </c>
      <c r="D45" s="10" t="s">
        <v>22</v>
      </c>
      <c r="E45" s="10"/>
      <c r="F45" s="1" t="s">
        <v>76</v>
      </c>
      <c r="H45" s="21"/>
      <c r="I45" s="21"/>
      <c r="J45" s="21"/>
      <c r="K45" s="9"/>
    </row>
    <row r="46" spans="1:11" x14ac:dyDescent="0.2">
      <c r="A46" s="8" t="s">
        <v>77</v>
      </c>
      <c r="B46" s="1" t="s">
        <v>71</v>
      </c>
      <c r="C46" s="10" t="s">
        <v>12</v>
      </c>
      <c r="D46" s="10" t="s">
        <v>34</v>
      </c>
      <c r="E46" s="10"/>
      <c r="F46" s="1" t="s">
        <v>78</v>
      </c>
      <c r="H46" s="21"/>
      <c r="I46" s="21"/>
      <c r="J46" s="21"/>
      <c r="K46" s="9"/>
    </row>
    <row r="47" spans="1:11" ht="13.5" thickBot="1" x14ac:dyDescent="0.25">
      <c r="A47" s="8" t="s">
        <v>79</v>
      </c>
      <c r="B47" s="1" t="s">
        <v>71</v>
      </c>
      <c r="C47" s="10" t="s">
        <v>12</v>
      </c>
      <c r="D47" s="10" t="s">
        <v>37</v>
      </c>
      <c r="E47" s="10"/>
      <c r="F47" s="1" t="s">
        <v>80</v>
      </c>
      <c r="H47" s="21"/>
      <c r="I47" s="21"/>
      <c r="J47" s="21"/>
      <c r="K47" s="9"/>
    </row>
    <row r="48" spans="1:11" s="29" customFormat="1" ht="13.5" thickBot="1" x14ac:dyDescent="0.25">
      <c r="A48" s="22" t="s">
        <v>81</v>
      </c>
      <c r="B48" s="23" t="s">
        <v>71</v>
      </c>
      <c r="C48" s="24" t="s">
        <v>12</v>
      </c>
      <c r="D48" s="24"/>
      <c r="E48" s="24"/>
      <c r="F48" s="25" t="s">
        <v>69</v>
      </c>
      <c r="G48" s="26"/>
      <c r="H48" s="27">
        <f>SUM(H43:H47)</f>
        <v>0</v>
      </c>
      <c r="I48" s="27"/>
      <c r="J48" s="27">
        <f>SUM(J43:J47)</f>
        <v>0</v>
      </c>
      <c r="K48" s="28"/>
    </row>
    <row r="49" spans="1:11" s="19" customFormat="1" ht="17.25" customHeight="1" x14ac:dyDescent="0.2">
      <c r="A49" s="37"/>
      <c r="C49" s="38" t="s">
        <v>25</v>
      </c>
      <c r="D49" s="19" t="s">
        <v>82</v>
      </c>
      <c r="E49" s="38"/>
      <c r="F49" s="20"/>
      <c r="G49" s="20"/>
      <c r="H49" s="39"/>
      <c r="I49" s="39"/>
      <c r="J49" s="39"/>
      <c r="K49" s="40"/>
    </row>
    <row r="50" spans="1:11" x14ac:dyDescent="0.2">
      <c r="A50" s="8" t="s">
        <v>83</v>
      </c>
      <c r="B50" s="10" t="s">
        <v>71</v>
      </c>
      <c r="C50" s="10" t="s">
        <v>25</v>
      </c>
      <c r="D50" s="10" t="s">
        <v>16</v>
      </c>
      <c r="E50" s="10"/>
      <c r="F50" s="1" t="s">
        <v>84</v>
      </c>
      <c r="H50" s="21"/>
      <c r="I50" s="21"/>
      <c r="J50" s="21"/>
      <c r="K50" s="9"/>
    </row>
    <row r="51" spans="1:11" x14ac:dyDescent="0.2">
      <c r="A51" s="8" t="s">
        <v>85</v>
      </c>
      <c r="B51" s="10" t="s">
        <v>71</v>
      </c>
      <c r="C51" s="10" t="s">
        <v>25</v>
      </c>
      <c r="D51" s="10" t="s">
        <v>19</v>
      </c>
      <c r="E51" s="10"/>
      <c r="F51" s="1" t="s">
        <v>86</v>
      </c>
      <c r="H51" s="21"/>
      <c r="I51" s="21"/>
      <c r="J51" s="21"/>
      <c r="K51" s="9"/>
    </row>
    <row r="52" spans="1:11" s="42" customFormat="1" x14ac:dyDescent="0.2">
      <c r="A52" s="8" t="s">
        <v>87</v>
      </c>
      <c r="B52" s="41" t="s">
        <v>71</v>
      </c>
      <c r="C52" s="41" t="s">
        <v>25</v>
      </c>
      <c r="D52" s="41" t="s">
        <v>19</v>
      </c>
      <c r="E52" s="41" t="s">
        <v>45</v>
      </c>
      <c r="G52" s="42" t="s">
        <v>88</v>
      </c>
      <c r="H52" s="43"/>
      <c r="I52" s="43"/>
      <c r="J52" s="43"/>
      <c r="K52" s="44"/>
    </row>
    <row r="53" spans="1:11" x14ac:dyDescent="0.2">
      <c r="A53" s="8" t="s">
        <v>89</v>
      </c>
      <c r="B53" s="10" t="s">
        <v>71</v>
      </c>
      <c r="C53" s="45" t="s">
        <v>25</v>
      </c>
      <c r="D53" s="45" t="s">
        <v>19</v>
      </c>
      <c r="E53" s="45" t="s">
        <v>49</v>
      </c>
      <c r="F53" s="46"/>
      <c r="G53" s="46" t="s">
        <v>90</v>
      </c>
      <c r="H53" s="43"/>
      <c r="I53" s="43"/>
      <c r="J53" s="21"/>
      <c r="K53" s="9"/>
    </row>
    <row r="54" spans="1:11" x14ac:dyDescent="0.2">
      <c r="A54" s="8" t="s">
        <v>91</v>
      </c>
      <c r="B54" s="10" t="s">
        <v>71</v>
      </c>
      <c r="C54" s="10" t="s">
        <v>25</v>
      </c>
      <c r="D54" s="10" t="s">
        <v>19</v>
      </c>
      <c r="E54" s="10" t="s">
        <v>92</v>
      </c>
      <c r="F54" s="1"/>
      <c r="G54" s="1" t="s">
        <v>54</v>
      </c>
      <c r="H54" s="43"/>
      <c r="I54" s="43"/>
      <c r="J54" s="21"/>
      <c r="K54" s="9"/>
    </row>
    <row r="55" spans="1:11" x14ac:dyDescent="0.2">
      <c r="A55" s="8" t="s">
        <v>93</v>
      </c>
      <c r="B55" s="1" t="s">
        <v>71</v>
      </c>
      <c r="C55" s="10" t="s">
        <v>25</v>
      </c>
      <c r="D55" s="10" t="s">
        <v>19</v>
      </c>
      <c r="E55" s="10" t="s">
        <v>94</v>
      </c>
      <c r="F55" s="1" t="s">
        <v>46</v>
      </c>
      <c r="G55" s="1" t="s">
        <v>56</v>
      </c>
      <c r="H55" s="43"/>
      <c r="I55" s="43"/>
      <c r="J55" s="21"/>
      <c r="K55" s="9"/>
    </row>
    <row r="56" spans="1:11" ht="13.5" thickBot="1" x14ac:dyDescent="0.25">
      <c r="A56" s="8" t="s">
        <v>95</v>
      </c>
      <c r="B56" s="1" t="s">
        <v>71</v>
      </c>
      <c r="C56" s="10" t="s">
        <v>25</v>
      </c>
      <c r="D56" s="10" t="s">
        <v>19</v>
      </c>
      <c r="E56" s="10" t="s">
        <v>96</v>
      </c>
      <c r="F56" s="1" t="s">
        <v>46</v>
      </c>
      <c r="G56" s="1" t="s">
        <v>97</v>
      </c>
      <c r="H56" s="43"/>
      <c r="I56" s="43"/>
      <c r="J56" s="21"/>
      <c r="K56" s="9"/>
    </row>
    <row r="57" spans="1:11" s="29" customFormat="1" ht="13.5" thickBot="1" x14ac:dyDescent="0.25">
      <c r="A57" s="22" t="s">
        <v>98</v>
      </c>
      <c r="B57" s="23" t="s">
        <v>71</v>
      </c>
      <c r="C57" s="24" t="s">
        <v>25</v>
      </c>
      <c r="D57" s="24"/>
      <c r="E57" s="24"/>
      <c r="F57" s="25" t="s">
        <v>82</v>
      </c>
      <c r="G57" s="26"/>
      <c r="H57" s="27">
        <f>H50+H51</f>
        <v>0</v>
      </c>
      <c r="I57" s="27"/>
      <c r="J57" s="27">
        <f>J50+J51</f>
        <v>0</v>
      </c>
      <c r="K57" s="28"/>
    </row>
    <row r="58" spans="1:11" s="29" customFormat="1" ht="27.75" customHeight="1" thickBot="1" x14ac:dyDescent="0.25">
      <c r="A58" s="22" t="s">
        <v>99</v>
      </c>
      <c r="B58" s="23" t="s">
        <v>67</v>
      </c>
      <c r="C58" s="24"/>
      <c r="D58" s="24"/>
      <c r="E58" s="24"/>
      <c r="F58" s="95" t="s">
        <v>68</v>
      </c>
      <c r="G58" s="96"/>
      <c r="H58" s="35">
        <f>H48+H57</f>
        <v>0</v>
      </c>
      <c r="I58" s="36"/>
      <c r="J58" s="36">
        <f>J48+J57</f>
        <v>0</v>
      </c>
      <c r="K58" s="28"/>
    </row>
    <row r="59" spans="1:11" s="29" customFormat="1" ht="27.75" customHeight="1" x14ac:dyDescent="0.2">
      <c r="A59" s="47"/>
      <c r="B59" s="48"/>
      <c r="C59" s="49"/>
      <c r="D59" s="49"/>
      <c r="E59" s="49"/>
      <c r="F59" s="50"/>
      <c r="G59" s="50"/>
      <c r="H59" s="51"/>
      <c r="I59" s="51"/>
      <c r="J59" s="51"/>
      <c r="K59" s="28"/>
    </row>
    <row r="60" spans="1:11" s="29" customFormat="1" ht="27.75" customHeight="1" x14ac:dyDescent="0.2">
      <c r="A60" s="47"/>
      <c r="B60" s="48"/>
      <c r="C60" s="49"/>
      <c r="D60" s="49"/>
      <c r="E60" s="49"/>
      <c r="F60" s="50"/>
      <c r="G60" s="50"/>
      <c r="H60" s="51"/>
      <c r="I60" s="51"/>
      <c r="J60" s="51"/>
      <c r="K60" s="28"/>
    </row>
    <row r="61" spans="1:11" s="48" customFormat="1" ht="13.5" thickBot="1" x14ac:dyDescent="0.25">
      <c r="A61" s="47"/>
      <c r="C61" s="49"/>
      <c r="D61" s="49"/>
      <c r="E61" s="49"/>
      <c r="F61" s="50"/>
      <c r="G61" s="50"/>
      <c r="H61" s="51"/>
      <c r="I61" s="51"/>
      <c r="J61" s="51"/>
      <c r="K61" s="52"/>
    </row>
    <row r="62" spans="1:11" s="11" customFormat="1" ht="15" customHeight="1" x14ac:dyDescent="0.2">
      <c r="A62" s="84" t="s">
        <v>100</v>
      </c>
      <c r="B62" s="85"/>
      <c r="C62" s="85"/>
      <c r="D62" s="85"/>
      <c r="E62" s="85"/>
      <c r="F62" s="86"/>
      <c r="G62" s="90" t="s">
        <v>5</v>
      </c>
      <c r="H62" s="80" t="s">
        <v>6</v>
      </c>
      <c r="I62" s="80" t="s">
        <v>7</v>
      </c>
      <c r="J62" s="82" t="s">
        <v>8</v>
      </c>
    </row>
    <row r="63" spans="1:11" s="11" customFormat="1" ht="13.5" thickBot="1" x14ac:dyDescent="0.25">
      <c r="A63" s="87"/>
      <c r="B63" s="88"/>
      <c r="C63" s="88"/>
      <c r="D63" s="88"/>
      <c r="E63" s="88"/>
      <c r="F63" s="89"/>
      <c r="G63" s="91"/>
      <c r="H63" s="81"/>
      <c r="I63" s="81"/>
      <c r="J63" s="83"/>
    </row>
    <row r="64" spans="1:11" s="16" customFormat="1" ht="15" x14ac:dyDescent="0.25">
      <c r="A64" s="14"/>
      <c r="B64" s="15" t="s">
        <v>101</v>
      </c>
      <c r="C64" s="92" t="s">
        <v>102</v>
      </c>
      <c r="D64" s="92"/>
      <c r="E64" s="92"/>
      <c r="F64" s="92"/>
      <c r="G64" s="92"/>
      <c r="K64" s="17"/>
    </row>
    <row r="65" spans="1:13" s="42" customFormat="1" x14ac:dyDescent="0.2">
      <c r="A65" s="53" t="s">
        <v>103</v>
      </c>
      <c r="B65" s="42" t="s">
        <v>104</v>
      </c>
      <c r="C65" s="42" t="s">
        <v>12</v>
      </c>
      <c r="F65" s="42" t="s">
        <v>105</v>
      </c>
      <c r="H65" s="51"/>
      <c r="I65" s="51"/>
      <c r="J65" s="51"/>
      <c r="K65" s="44"/>
    </row>
    <row r="66" spans="1:13" x14ac:dyDescent="0.2">
      <c r="A66" s="8" t="s">
        <v>106</v>
      </c>
      <c r="B66" s="10" t="s">
        <v>104</v>
      </c>
      <c r="C66" s="10" t="s">
        <v>25</v>
      </c>
      <c r="D66" s="10"/>
      <c r="E66" s="10"/>
      <c r="F66" s="1" t="s">
        <v>107</v>
      </c>
      <c r="H66" s="21">
        <v>403225</v>
      </c>
      <c r="I66" s="21"/>
      <c r="J66" s="21">
        <v>260890</v>
      </c>
      <c r="K66" s="9"/>
    </row>
    <row r="67" spans="1:13" x14ac:dyDescent="0.2">
      <c r="A67" s="8" t="s">
        <v>108</v>
      </c>
      <c r="B67" s="10" t="s">
        <v>104</v>
      </c>
      <c r="C67" s="10" t="s">
        <v>40</v>
      </c>
      <c r="D67" s="10"/>
      <c r="E67" s="10"/>
      <c r="F67" s="1" t="s">
        <v>109</v>
      </c>
      <c r="H67" s="21">
        <v>11388221</v>
      </c>
      <c r="I67" s="21"/>
      <c r="J67" s="21">
        <v>15792858</v>
      </c>
      <c r="K67" s="9"/>
    </row>
    <row r="68" spans="1:13" x14ac:dyDescent="0.2">
      <c r="A68" s="8" t="s">
        <v>110</v>
      </c>
      <c r="B68" s="10" t="s">
        <v>104</v>
      </c>
      <c r="C68" s="10" t="s">
        <v>60</v>
      </c>
      <c r="D68" s="10"/>
      <c r="E68" s="10"/>
      <c r="F68" s="1" t="s">
        <v>111</v>
      </c>
      <c r="H68" s="21"/>
      <c r="I68" s="21"/>
      <c r="J68" s="21"/>
      <c r="K68" s="9"/>
    </row>
    <row r="69" spans="1:13" ht="13.5" thickBot="1" x14ac:dyDescent="0.25">
      <c r="A69" s="8" t="s">
        <v>112</v>
      </c>
      <c r="B69" s="10" t="s">
        <v>104</v>
      </c>
      <c r="C69" s="10" t="s">
        <v>113</v>
      </c>
      <c r="D69" s="10"/>
      <c r="E69" s="10"/>
      <c r="F69" s="1" t="s">
        <v>114</v>
      </c>
      <c r="H69" s="21"/>
      <c r="I69" s="21"/>
      <c r="J69" s="21"/>
      <c r="K69" s="9"/>
    </row>
    <row r="70" spans="1:13" s="29" customFormat="1" ht="25.5" customHeight="1" thickBot="1" x14ac:dyDescent="0.25">
      <c r="A70" s="22" t="s">
        <v>115</v>
      </c>
      <c r="B70" s="23" t="s">
        <v>101</v>
      </c>
      <c r="C70" s="24"/>
      <c r="D70" s="24"/>
      <c r="E70" s="24"/>
      <c r="F70" s="95" t="s">
        <v>102</v>
      </c>
      <c r="G70" s="96"/>
      <c r="H70" s="35">
        <f>SUM(H65:H69)</f>
        <v>11791446</v>
      </c>
      <c r="I70" s="36"/>
      <c r="J70" s="36">
        <f>SUM(J65:J69)</f>
        <v>16053748</v>
      </c>
      <c r="K70" s="28"/>
    </row>
    <row r="71" spans="1:13" s="16" customFormat="1" ht="15" x14ac:dyDescent="0.25">
      <c r="A71" s="14"/>
      <c r="B71" s="15" t="s">
        <v>116</v>
      </c>
      <c r="C71" s="92" t="s">
        <v>117</v>
      </c>
      <c r="D71" s="92"/>
      <c r="E71" s="92"/>
      <c r="F71" s="92"/>
      <c r="G71" s="92"/>
      <c r="K71" s="17"/>
    </row>
    <row r="72" spans="1:13" s="16" customFormat="1" ht="15" x14ac:dyDescent="0.25">
      <c r="A72" s="14"/>
      <c r="B72" s="15"/>
      <c r="C72" s="20" t="s">
        <v>12</v>
      </c>
      <c r="D72" s="92" t="s">
        <v>118</v>
      </c>
      <c r="E72" s="92"/>
      <c r="F72" s="92"/>
      <c r="G72" s="92"/>
      <c r="K72" s="17"/>
    </row>
    <row r="73" spans="1:13" s="42" customFormat="1" ht="28.5" customHeight="1" x14ac:dyDescent="0.2">
      <c r="A73" s="53" t="s">
        <v>119</v>
      </c>
      <c r="B73" s="54" t="s">
        <v>120</v>
      </c>
      <c r="C73" s="54" t="s">
        <v>12</v>
      </c>
      <c r="D73" s="54" t="s">
        <v>16</v>
      </c>
      <c r="E73" s="54"/>
      <c r="F73" s="97" t="s">
        <v>121</v>
      </c>
      <c r="G73" s="97"/>
      <c r="H73" s="43"/>
      <c r="I73" s="43"/>
      <c r="J73" s="43"/>
      <c r="K73" s="44"/>
    </row>
    <row r="74" spans="1:13" s="42" customFormat="1" ht="38.25" x14ac:dyDescent="0.2">
      <c r="A74" s="53" t="s">
        <v>122</v>
      </c>
      <c r="B74" s="54" t="s">
        <v>120</v>
      </c>
      <c r="C74" s="54" t="s">
        <v>12</v>
      </c>
      <c r="D74" s="54" t="s">
        <v>16</v>
      </c>
      <c r="E74" s="54" t="s">
        <v>45</v>
      </c>
      <c r="G74" s="55" t="s">
        <v>123</v>
      </c>
      <c r="H74" s="43"/>
      <c r="I74" s="43"/>
      <c r="J74" s="43"/>
      <c r="K74" s="44"/>
    </row>
    <row r="75" spans="1:13" s="42" customFormat="1" ht="28.5" customHeight="1" x14ac:dyDescent="0.2">
      <c r="A75" s="53" t="s">
        <v>124</v>
      </c>
      <c r="B75" s="54" t="s">
        <v>120</v>
      </c>
      <c r="C75" s="54" t="s">
        <v>12</v>
      </c>
      <c r="D75" s="54" t="s">
        <v>19</v>
      </c>
      <c r="E75" s="54"/>
      <c r="F75" s="97" t="s">
        <v>125</v>
      </c>
      <c r="G75" s="97"/>
      <c r="H75" s="43"/>
      <c r="I75" s="43"/>
      <c r="J75" s="43"/>
      <c r="K75" s="44"/>
    </row>
    <row r="76" spans="1:13" s="42" customFormat="1" ht="38.25" customHeight="1" x14ac:dyDescent="0.2">
      <c r="A76" s="53" t="s">
        <v>126</v>
      </c>
      <c r="B76" s="54" t="s">
        <v>120</v>
      </c>
      <c r="C76" s="54" t="s">
        <v>12</v>
      </c>
      <c r="D76" s="54" t="s">
        <v>19</v>
      </c>
      <c r="E76" s="54" t="s">
        <v>45</v>
      </c>
      <c r="G76" s="55" t="s">
        <v>127</v>
      </c>
      <c r="H76" s="56"/>
      <c r="I76" s="56"/>
      <c r="J76" s="43"/>
      <c r="K76" s="44"/>
      <c r="L76" s="44"/>
      <c r="M76" s="57"/>
    </row>
    <row r="77" spans="1:13" s="42" customFormat="1" ht="28.5" customHeight="1" x14ac:dyDescent="0.2">
      <c r="A77" s="53" t="s">
        <v>128</v>
      </c>
      <c r="B77" s="54" t="s">
        <v>120</v>
      </c>
      <c r="C77" s="54" t="s">
        <v>12</v>
      </c>
      <c r="D77" s="54" t="s">
        <v>22</v>
      </c>
      <c r="E77" s="54"/>
      <c r="F77" s="97" t="s">
        <v>129</v>
      </c>
      <c r="G77" s="97"/>
      <c r="H77" s="43">
        <v>7980</v>
      </c>
      <c r="I77" s="43"/>
      <c r="J77" s="43">
        <v>306008</v>
      </c>
      <c r="K77" s="44"/>
    </row>
    <row r="78" spans="1:13" s="42" customFormat="1" ht="28.5" customHeight="1" x14ac:dyDescent="0.2">
      <c r="A78" s="53" t="s">
        <v>130</v>
      </c>
      <c r="B78" s="54" t="s">
        <v>120</v>
      </c>
      <c r="C78" s="54" t="s">
        <v>12</v>
      </c>
      <c r="D78" s="54" t="s">
        <v>34</v>
      </c>
      <c r="E78" s="54"/>
      <c r="F78" s="97" t="s">
        <v>131</v>
      </c>
      <c r="G78" s="97"/>
      <c r="H78" s="43">
        <v>204576</v>
      </c>
      <c r="I78" s="43"/>
      <c r="J78" s="43">
        <v>463220</v>
      </c>
      <c r="K78" s="44"/>
    </row>
    <row r="79" spans="1:13" s="42" customFormat="1" ht="28.5" customHeight="1" x14ac:dyDescent="0.2">
      <c r="A79" s="53" t="s">
        <v>132</v>
      </c>
      <c r="B79" s="54" t="s">
        <v>120</v>
      </c>
      <c r="C79" s="54" t="s">
        <v>12</v>
      </c>
      <c r="D79" s="54" t="s">
        <v>37</v>
      </c>
      <c r="E79" s="54"/>
      <c r="F79" s="97" t="s">
        <v>133</v>
      </c>
      <c r="G79" s="97"/>
      <c r="H79" s="43"/>
      <c r="I79" s="43"/>
      <c r="J79" s="43"/>
      <c r="K79" s="44"/>
    </row>
    <row r="80" spans="1:13" s="42" customFormat="1" ht="28.5" customHeight="1" x14ac:dyDescent="0.2">
      <c r="A80" s="53" t="s">
        <v>134</v>
      </c>
      <c r="B80" s="54" t="s">
        <v>120</v>
      </c>
      <c r="C80" s="54" t="s">
        <v>12</v>
      </c>
      <c r="D80" s="54" t="s">
        <v>135</v>
      </c>
      <c r="E80" s="54"/>
      <c r="F80" s="97" t="s">
        <v>136</v>
      </c>
      <c r="G80" s="97"/>
      <c r="H80" s="43"/>
      <c r="I80" s="43"/>
      <c r="J80" s="43"/>
      <c r="K80" s="44"/>
    </row>
    <row r="81" spans="1:13" s="42" customFormat="1" ht="38.25" x14ac:dyDescent="0.2">
      <c r="A81" s="53" t="s">
        <v>137</v>
      </c>
      <c r="B81" s="54" t="s">
        <v>120</v>
      </c>
      <c r="C81" s="54" t="s">
        <v>12</v>
      </c>
      <c r="D81" s="54" t="s">
        <v>135</v>
      </c>
      <c r="E81" s="54" t="s">
        <v>45</v>
      </c>
      <c r="G81" s="55" t="s">
        <v>138</v>
      </c>
      <c r="H81" s="43"/>
      <c r="I81" s="43"/>
      <c r="J81" s="43"/>
      <c r="K81" s="44"/>
    </row>
    <row r="82" spans="1:13" s="42" customFormat="1" ht="28.5" customHeight="1" x14ac:dyDescent="0.2">
      <c r="A82" s="53" t="s">
        <v>139</v>
      </c>
      <c r="B82" s="54" t="s">
        <v>120</v>
      </c>
      <c r="C82" s="54" t="s">
        <v>12</v>
      </c>
      <c r="D82" s="54" t="s">
        <v>140</v>
      </c>
      <c r="E82" s="54"/>
      <c r="F82" s="97" t="s">
        <v>141</v>
      </c>
      <c r="G82" s="97"/>
      <c r="H82" s="43"/>
      <c r="I82" s="43"/>
      <c r="J82" s="43"/>
      <c r="K82" s="44"/>
    </row>
    <row r="83" spans="1:13" s="42" customFormat="1" ht="38.25" x14ac:dyDescent="0.2">
      <c r="A83" s="53" t="s">
        <v>142</v>
      </c>
      <c r="B83" s="54" t="s">
        <v>120</v>
      </c>
      <c r="C83" s="54" t="s">
        <v>12</v>
      </c>
      <c r="D83" s="54" t="s">
        <v>140</v>
      </c>
      <c r="E83" s="54" t="s">
        <v>45</v>
      </c>
      <c r="G83" s="55" t="s">
        <v>143</v>
      </c>
      <c r="H83" s="43"/>
      <c r="I83" s="43"/>
      <c r="J83" s="43"/>
      <c r="K83" s="44"/>
    </row>
    <row r="84" spans="1:13" s="42" customFormat="1" ht="28.5" customHeight="1" x14ac:dyDescent="0.2">
      <c r="A84" s="53" t="s">
        <v>144</v>
      </c>
      <c r="B84" s="54" t="s">
        <v>120</v>
      </c>
      <c r="C84" s="54" t="s">
        <v>12</v>
      </c>
      <c r="D84" s="54" t="s">
        <v>145</v>
      </c>
      <c r="E84" s="54"/>
      <c r="F84" s="97" t="s">
        <v>146</v>
      </c>
      <c r="G84" s="97"/>
      <c r="H84" s="43"/>
      <c r="I84" s="43"/>
      <c r="J84" s="43"/>
      <c r="K84" s="44"/>
    </row>
    <row r="85" spans="1:13" s="42" customFormat="1" ht="26.25" thickBot="1" x14ac:dyDescent="0.25">
      <c r="A85" s="53" t="s">
        <v>147</v>
      </c>
      <c r="B85" s="54" t="s">
        <v>120</v>
      </c>
      <c r="C85" s="54" t="s">
        <v>12</v>
      </c>
      <c r="D85" s="54" t="s">
        <v>145</v>
      </c>
      <c r="E85" s="54" t="s">
        <v>45</v>
      </c>
      <c r="G85" s="55" t="s">
        <v>148</v>
      </c>
      <c r="H85" s="43"/>
      <c r="I85" s="43"/>
      <c r="J85" s="43"/>
      <c r="K85" s="44"/>
    </row>
    <row r="86" spans="1:13" s="29" customFormat="1" ht="13.5" thickBot="1" x14ac:dyDescent="0.25">
      <c r="A86" s="22" t="s">
        <v>149</v>
      </c>
      <c r="B86" s="23" t="s">
        <v>120</v>
      </c>
      <c r="C86" s="24" t="s">
        <v>12</v>
      </c>
      <c r="D86" s="24"/>
      <c r="E86" s="24"/>
      <c r="F86" s="25" t="s">
        <v>118</v>
      </c>
      <c r="G86" s="26"/>
      <c r="H86" s="27">
        <f>H73+H75+H77+H78+H79+H80+H82+H84</f>
        <v>212556</v>
      </c>
      <c r="I86" s="27"/>
      <c r="J86" s="27">
        <f>J73+J75+J77+J78+J79+J80+J82+J84</f>
        <v>769228</v>
      </c>
      <c r="K86" s="28"/>
    </row>
    <row r="87" spans="1:13" s="16" customFormat="1" ht="15" x14ac:dyDescent="0.25">
      <c r="A87" s="14"/>
      <c r="B87" s="15"/>
      <c r="C87" s="20" t="s">
        <v>25</v>
      </c>
      <c r="D87" s="92" t="s">
        <v>150</v>
      </c>
      <c r="E87" s="92"/>
      <c r="F87" s="92"/>
      <c r="G87" s="92"/>
      <c r="K87" s="17"/>
    </row>
    <row r="88" spans="1:13" s="42" customFormat="1" ht="40.5" customHeight="1" x14ac:dyDescent="0.2">
      <c r="A88" s="53" t="s">
        <v>151</v>
      </c>
      <c r="B88" s="54" t="s">
        <v>120</v>
      </c>
      <c r="C88" s="54" t="s">
        <v>25</v>
      </c>
      <c r="D88" s="54" t="s">
        <v>16</v>
      </c>
      <c r="E88" s="54"/>
      <c r="F88" s="97" t="s">
        <v>152</v>
      </c>
      <c r="G88" s="97"/>
      <c r="H88" s="43"/>
      <c r="I88" s="43"/>
      <c r="J88" s="43"/>
      <c r="K88" s="44"/>
    </row>
    <row r="89" spans="1:13" s="42" customFormat="1" ht="51" customHeight="1" x14ac:dyDescent="0.2">
      <c r="A89" s="53" t="s">
        <v>153</v>
      </c>
      <c r="B89" s="54" t="s">
        <v>120</v>
      </c>
      <c r="C89" s="54" t="s">
        <v>25</v>
      </c>
      <c r="D89" s="54" t="s">
        <v>16</v>
      </c>
      <c r="E89" s="54" t="s">
        <v>45</v>
      </c>
      <c r="G89" s="55" t="s">
        <v>154</v>
      </c>
      <c r="H89" s="43"/>
      <c r="I89" s="43"/>
      <c r="J89" s="43"/>
      <c r="K89" s="44"/>
    </row>
    <row r="90" spans="1:13" s="42" customFormat="1" ht="41.25" customHeight="1" x14ac:dyDescent="0.2">
      <c r="A90" s="53" t="s">
        <v>155</v>
      </c>
      <c r="B90" s="54" t="s">
        <v>120</v>
      </c>
      <c r="C90" s="54" t="s">
        <v>25</v>
      </c>
      <c r="D90" s="54" t="s">
        <v>19</v>
      </c>
      <c r="E90" s="54"/>
      <c r="F90" s="97" t="s">
        <v>156</v>
      </c>
      <c r="G90" s="97"/>
      <c r="H90" s="43"/>
      <c r="I90" s="43"/>
      <c r="J90" s="43"/>
      <c r="K90" s="44"/>
    </row>
    <row r="91" spans="1:13" s="42" customFormat="1" ht="38.25" customHeight="1" x14ac:dyDescent="0.2">
      <c r="A91" s="53" t="s">
        <v>157</v>
      </c>
      <c r="B91" s="54" t="s">
        <v>120</v>
      </c>
      <c r="C91" s="54" t="s">
        <v>25</v>
      </c>
      <c r="D91" s="54" t="s">
        <v>19</v>
      </c>
      <c r="E91" s="54" t="s">
        <v>45</v>
      </c>
      <c r="G91" s="55" t="s">
        <v>158</v>
      </c>
      <c r="H91" s="56"/>
      <c r="I91" s="56"/>
      <c r="J91" s="43"/>
      <c r="K91" s="44"/>
      <c r="L91" s="44"/>
      <c r="M91" s="57"/>
    </row>
    <row r="92" spans="1:13" s="42" customFormat="1" ht="28.5" customHeight="1" x14ac:dyDescent="0.2">
      <c r="A92" s="53" t="s">
        <v>159</v>
      </c>
      <c r="B92" s="54" t="s">
        <v>120</v>
      </c>
      <c r="C92" s="54" t="s">
        <v>25</v>
      </c>
      <c r="D92" s="54" t="s">
        <v>22</v>
      </c>
      <c r="E92" s="54"/>
      <c r="F92" s="97" t="s">
        <v>160</v>
      </c>
      <c r="G92" s="97"/>
      <c r="H92" s="43"/>
      <c r="I92" s="43"/>
      <c r="J92" s="43">
        <v>1100382</v>
      </c>
      <c r="K92" s="44"/>
    </row>
    <row r="93" spans="1:13" s="42" customFormat="1" ht="28.5" customHeight="1" x14ac:dyDescent="0.2">
      <c r="A93" s="53"/>
      <c r="B93" s="54"/>
      <c r="C93" s="54"/>
      <c r="D93" s="54"/>
      <c r="E93" s="54"/>
      <c r="F93" s="55"/>
      <c r="G93" s="55"/>
      <c r="H93" s="43"/>
      <c r="I93" s="43"/>
      <c r="J93" s="43"/>
      <c r="K93" s="44"/>
    </row>
    <row r="94" spans="1:13" s="42" customFormat="1" ht="28.5" customHeight="1" x14ac:dyDescent="0.2">
      <c r="A94" s="53"/>
      <c r="B94" s="54"/>
      <c r="C94" s="54"/>
      <c r="D94" s="54"/>
      <c r="E94" s="54"/>
      <c r="F94" s="55"/>
      <c r="G94" s="55"/>
      <c r="H94" s="43"/>
      <c r="I94" s="43"/>
      <c r="J94" s="43"/>
      <c r="K94" s="44"/>
    </row>
    <row r="95" spans="1:13" s="42" customFormat="1" ht="28.5" customHeight="1" x14ac:dyDescent="0.2">
      <c r="A95" s="53"/>
      <c r="B95" s="54"/>
      <c r="C95" s="54"/>
      <c r="D95" s="54"/>
      <c r="E95" s="54"/>
      <c r="F95" s="55"/>
      <c r="G95" s="55"/>
      <c r="H95" s="43"/>
      <c r="I95" s="43"/>
      <c r="J95" s="43"/>
      <c r="K95" s="44"/>
    </row>
    <row r="96" spans="1:13" s="42" customFormat="1" ht="28.5" customHeight="1" x14ac:dyDescent="0.2">
      <c r="A96" s="53"/>
      <c r="B96" s="54"/>
      <c r="C96" s="54"/>
      <c r="D96" s="54"/>
      <c r="E96" s="54"/>
      <c r="F96" s="55"/>
      <c r="G96" s="55"/>
      <c r="H96" s="43"/>
      <c r="I96" s="43"/>
      <c r="J96" s="43"/>
      <c r="K96" s="44"/>
    </row>
    <row r="97" spans="1:13" s="42" customFormat="1" ht="13.5" thickBot="1" x14ac:dyDescent="0.25">
      <c r="A97" s="53"/>
      <c r="B97" s="54"/>
      <c r="C97" s="54"/>
      <c r="D97" s="54"/>
      <c r="E97" s="54"/>
      <c r="F97" s="55"/>
      <c r="G97" s="55"/>
      <c r="H97" s="43"/>
      <c r="I97" s="43"/>
      <c r="J97" s="43"/>
      <c r="K97" s="44"/>
    </row>
    <row r="98" spans="1:13" s="11" customFormat="1" ht="15" customHeight="1" x14ac:dyDescent="0.2">
      <c r="A98" s="84" t="s">
        <v>100</v>
      </c>
      <c r="B98" s="85"/>
      <c r="C98" s="85"/>
      <c r="D98" s="85"/>
      <c r="E98" s="85"/>
      <c r="F98" s="86"/>
      <c r="G98" s="90" t="s">
        <v>5</v>
      </c>
      <c r="H98" s="80" t="s">
        <v>6</v>
      </c>
      <c r="I98" s="80" t="s">
        <v>7</v>
      </c>
      <c r="J98" s="82" t="s">
        <v>8</v>
      </c>
    </row>
    <row r="99" spans="1:13" s="11" customFormat="1" ht="13.5" thickBot="1" x14ac:dyDescent="0.25">
      <c r="A99" s="87"/>
      <c r="B99" s="88"/>
      <c r="C99" s="88"/>
      <c r="D99" s="88"/>
      <c r="E99" s="88"/>
      <c r="F99" s="89"/>
      <c r="G99" s="91"/>
      <c r="H99" s="81"/>
      <c r="I99" s="81"/>
      <c r="J99" s="83"/>
    </row>
    <row r="100" spans="1:13" s="42" customFormat="1" ht="28.5" customHeight="1" x14ac:dyDescent="0.2">
      <c r="A100" s="53" t="s">
        <v>161</v>
      </c>
      <c r="B100" s="54" t="s">
        <v>120</v>
      </c>
      <c r="C100" s="54" t="s">
        <v>25</v>
      </c>
      <c r="D100" s="54" t="s">
        <v>34</v>
      </c>
      <c r="E100" s="54"/>
      <c r="F100" s="97" t="s">
        <v>162</v>
      </c>
      <c r="G100" s="97"/>
      <c r="H100" s="43"/>
      <c r="I100" s="43"/>
      <c r="J100" s="43"/>
      <c r="K100" s="44"/>
    </row>
    <row r="101" spans="1:13" s="42" customFormat="1" ht="28.5" customHeight="1" x14ac:dyDescent="0.2">
      <c r="A101" s="53" t="s">
        <v>163</v>
      </c>
      <c r="B101" s="54" t="s">
        <v>120</v>
      </c>
      <c r="C101" s="54" t="s">
        <v>25</v>
      </c>
      <c r="D101" s="54" t="s">
        <v>37</v>
      </c>
      <c r="E101" s="54"/>
      <c r="F101" s="97" t="s">
        <v>164</v>
      </c>
      <c r="G101" s="97"/>
      <c r="H101" s="43"/>
      <c r="I101" s="43"/>
      <c r="J101" s="43"/>
      <c r="K101" s="44"/>
    </row>
    <row r="102" spans="1:13" s="42" customFormat="1" ht="28.5" customHeight="1" x14ac:dyDescent="0.2">
      <c r="A102" s="53" t="s">
        <v>165</v>
      </c>
      <c r="B102" s="54" t="s">
        <v>120</v>
      </c>
      <c r="C102" s="54" t="s">
        <v>25</v>
      </c>
      <c r="D102" s="54" t="s">
        <v>135</v>
      </c>
      <c r="E102" s="54"/>
      <c r="F102" s="97" t="s">
        <v>166</v>
      </c>
      <c r="G102" s="97"/>
      <c r="H102" s="43"/>
      <c r="I102" s="43"/>
      <c r="J102" s="43"/>
      <c r="K102" s="44"/>
    </row>
    <row r="103" spans="1:13" s="42" customFormat="1" ht="38.25" customHeight="1" x14ac:dyDescent="0.2">
      <c r="A103" s="53" t="s">
        <v>167</v>
      </c>
      <c r="B103" s="54" t="s">
        <v>120</v>
      </c>
      <c r="C103" s="54" t="s">
        <v>25</v>
      </c>
      <c r="D103" s="54" t="s">
        <v>135</v>
      </c>
      <c r="E103" s="54" t="s">
        <v>45</v>
      </c>
      <c r="G103" s="55" t="s">
        <v>168</v>
      </c>
      <c r="H103" s="56"/>
      <c r="I103" s="56"/>
      <c r="J103" s="43"/>
      <c r="K103" s="44"/>
      <c r="L103" s="44"/>
      <c r="M103" s="57"/>
    </row>
    <row r="104" spans="1:13" s="42" customFormat="1" ht="28.5" customHeight="1" x14ac:dyDescent="0.2">
      <c r="A104" s="53" t="s">
        <v>169</v>
      </c>
      <c r="B104" s="54" t="s">
        <v>120</v>
      </c>
      <c r="C104" s="54" t="s">
        <v>25</v>
      </c>
      <c r="D104" s="54" t="s">
        <v>140</v>
      </c>
      <c r="E104" s="54"/>
      <c r="F104" s="97" t="s">
        <v>170</v>
      </c>
      <c r="G104" s="97"/>
      <c r="H104" s="43"/>
      <c r="I104" s="43"/>
      <c r="J104" s="43"/>
      <c r="K104" s="44"/>
    </row>
    <row r="105" spans="1:13" s="42" customFormat="1" ht="38.25" customHeight="1" x14ac:dyDescent="0.2">
      <c r="A105" s="53" t="s">
        <v>171</v>
      </c>
      <c r="B105" s="54" t="s">
        <v>120</v>
      </c>
      <c r="C105" s="54" t="s">
        <v>25</v>
      </c>
      <c r="D105" s="54" t="s">
        <v>140</v>
      </c>
      <c r="E105" s="54" t="s">
        <v>45</v>
      </c>
      <c r="G105" s="55" t="s">
        <v>172</v>
      </c>
      <c r="H105" s="56"/>
      <c r="I105" s="56"/>
      <c r="J105" s="43"/>
      <c r="K105" s="44"/>
      <c r="L105" s="44"/>
      <c r="M105" s="57"/>
    </row>
    <row r="106" spans="1:13" s="42" customFormat="1" ht="28.5" customHeight="1" x14ac:dyDescent="0.2">
      <c r="A106" s="53" t="s">
        <v>173</v>
      </c>
      <c r="B106" s="54" t="s">
        <v>120</v>
      </c>
      <c r="C106" s="54" t="s">
        <v>25</v>
      </c>
      <c r="D106" s="54" t="s">
        <v>145</v>
      </c>
      <c r="E106" s="54"/>
      <c r="F106" s="97" t="s">
        <v>174</v>
      </c>
      <c r="G106" s="97"/>
      <c r="H106" s="43"/>
      <c r="I106" s="43"/>
      <c r="J106" s="43"/>
      <c r="K106" s="44"/>
    </row>
    <row r="107" spans="1:13" s="42" customFormat="1" ht="38.25" customHeight="1" thickBot="1" x14ac:dyDescent="0.25">
      <c r="A107" s="53" t="s">
        <v>175</v>
      </c>
      <c r="B107" s="54" t="s">
        <v>120</v>
      </c>
      <c r="C107" s="54" t="s">
        <v>25</v>
      </c>
      <c r="D107" s="54" t="s">
        <v>145</v>
      </c>
      <c r="E107" s="54" t="s">
        <v>45</v>
      </c>
      <c r="G107" s="55" t="s">
        <v>176</v>
      </c>
      <c r="H107" s="43"/>
      <c r="I107" s="43"/>
      <c r="J107" s="43"/>
      <c r="K107" s="44"/>
    </row>
    <row r="108" spans="1:13" s="29" customFormat="1" ht="13.5" thickBot="1" x14ac:dyDescent="0.25">
      <c r="A108" s="22" t="s">
        <v>177</v>
      </c>
      <c r="B108" s="23" t="s">
        <v>120</v>
      </c>
      <c r="C108" s="24" t="s">
        <v>25</v>
      </c>
      <c r="D108" s="24"/>
      <c r="E108" s="24"/>
      <c r="F108" s="25" t="s">
        <v>178</v>
      </c>
      <c r="G108" s="26"/>
      <c r="H108" s="27"/>
      <c r="I108" s="27"/>
      <c r="J108" s="27">
        <f>J88+J89+J90+J91+J92+J100+J101+J102+J103+J104+J105+J106+J107</f>
        <v>1100382</v>
      </c>
      <c r="K108" s="28"/>
    </row>
    <row r="109" spans="1:13" s="16" customFormat="1" ht="17.25" customHeight="1" x14ac:dyDescent="0.25">
      <c r="A109" s="14"/>
      <c r="B109" s="15"/>
      <c r="C109" s="20" t="s">
        <v>40</v>
      </c>
      <c r="D109" s="92" t="s">
        <v>179</v>
      </c>
      <c r="E109" s="92"/>
      <c r="F109" s="92"/>
      <c r="G109" s="92"/>
      <c r="K109" s="17"/>
    </row>
    <row r="110" spans="1:13" s="42" customFormat="1" x14ac:dyDescent="0.2">
      <c r="A110" s="53" t="s">
        <v>180</v>
      </c>
      <c r="B110" s="42" t="s">
        <v>120</v>
      </c>
      <c r="C110" s="41" t="s">
        <v>40</v>
      </c>
      <c r="D110" s="41" t="s">
        <v>16</v>
      </c>
      <c r="E110" s="41"/>
      <c r="F110" s="42" t="s">
        <v>181</v>
      </c>
      <c r="H110" s="43">
        <v>23625</v>
      </c>
      <c r="I110" s="43"/>
      <c r="J110" s="43">
        <v>23625</v>
      </c>
      <c r="K110" s="44"/>
      <c r="L110" s="44"/>
      <c r="M110" s="57"/>
    </row>
    <row r="111" spans="1:13" s="42" customFormat="1" x14ac:dyDescent="0.2">
      <c r="A111" s="53" t="s">
        <v>182</v>
      </c>
      <c r="B111" s="42" t="s">
        <v>120</v>
      </c>
      <c r="C111" s="41" t="s">
        <v>40</v>
      </c>
      <c r="D111" s="41" t="s">
        <v>16</v>
      </c>
      <c r="E111" s="41" t="s">
        <v>45</v>
      </c>
      <c r="G111" s="42" t="s">
        <v>183</v>
      </c>
      <c r="H111" s="43"/>
      <c r="I111" s="43"/>
      <c r="J111" s="43"/>
      <c r="K111" s="44"/>
      <c r="L111" s="44"/>
      <c r="M111" s="57"/>
    </row>
    <row r="112" spans="1:13" s="42" customFormat="1" x14ac:dyDescent="0.2">
      <c r="A112" s="53" t="s">
        <v>184</v>
      </c>
      <c r="B112" s="42" t="s">
        <v>120</v>
      </c>
      <c r="C112" s="41" t="s">
        <v>40</v>
      </c>
      <c r="D112" s="41" t="s">
        <v>16</v>
      </c>
      <c r="E112" s="41" t="s">
        <v>49</v>
      </c>
      <c r="G112" s="42" t="s">
        <v>185</v>
      </c>
      <c r="H112" s="43"/>
      <c r="I112" s="43"/>
      <c r="J112" s="43"/>
      <c r="K112" s="44"/>
      <c r="L112" s="44"/>
      <c r="M112" s="57"/>
    </row>
    <row r="113" spans="1:13" s="42" customFormat="1" x14ac:dyDescent="0.2">
      <c r="A113" s="53" t="s">
        <v>186</v>
      </c>
      <c r="B113" s="42" t="s">
        <v>120</v>
      </c>
      <c r="C113" s="41" t="s">
        <v>40</v>
      </c>
      <c r="D113" s="41" t="s">
        <v>16</v>
      </c>
      <c r="E113" s="41" t="s">
        <v>92</v>
      </c>
      <c r="G113" s="42" t="s">
        <v>187</v>
      </c>
      <c r="H113" s="43">
        <v>23625</v>
      </c>
      <c r="I113" s="43"/>
      <c r="J113" s="43">
        <v>23625</v>
      </c>
      <c r="K113" s="44"/>
      <c r="L113" s="44"/>
      <c r="M113" s="57"/>
    </row>
    <row r="114" spans="1:13" s="42" customFormat="1" x14ac:dyDescent="0.2">
      <c r="A114" s="53" t="s">
        <v>188</v>
      </c>
      <c r="B114" s="42" t="s">
        <v>120</v>
      </c>
      <c r="C114" s="41" t="s">
        <v>40</v>
      </c>
      <c r="D114" s="41" t="s">
        <v>16</v>
      </c>
      <c r="E114" s="42" t="s">
        <v>94</v>
      </c>
      <c r="G114" s="42" t="s">
        <v>189</v>
      </c>
      <c r="H114" s="51"/>
      <c r="I114" s="51"/>
      <c r="J114" s="51"/>
      <c r="K114" s="44"/>
      <c r="L114" s="44"/>
      <c r="M114" s="57"/>
    </row>
    <row r="115" spans="1:13" s="42" customFormat="1" x14ac:dyDescent="0.2">
      <c r="A115" s="53" t="s">
        <v>190</v>
      </c>
      <c r="B115" s="42" t="s">
        <v>120</v>
      </c>
      <c r="C115" s="41" t="s">
        <v>40</v>
      </c>
      <c r="D115" s="41" t="s">
        <v>16</v>
      </c>
      <c r="E115" s="48" t="s">
        <v>96</v>
      </c>
      <c r="G115" s="42" t="s">
        <v>191</v>
      </c>
      <c r="H115" s="43"/>
      <c r="I115" s="43"/>
      <c r="J115" s="43"/>
      <c r="K115" s="44"/>
      <c r="L115" s="44"/>
      <c r="M115" s="57"/>
    </row>
    <row r="116" spans="1:13" s="42" customFormat="1" ht="28.5" customHeight="1" x14ac:dyDescent="0.2">
      <c r="A116" s="53" t="s">
        <v>192</v>
      </c>
      <c r="B116" s="54" t="s">
        <v>120</v>
      </c>
      <c r="C116" s="54" t="s">
        <v>40</v>
      </c>
      <c r="D116" s="54" t="s">
        <v>19</v>
      </c>
      <c r="E116" s="54"/>
      <c r="F116" s="97" t="s">
        <v>193</v>
      </c>
      <c r="G116" s="97"/>
      <c r="H116" s="43"/>
      <c r="I116" s="43"/>
      <c r="J116" s="43"/>
      <c r="K116" s="44"/>
    </row>
    <row r="117" spans="1:13" s="42" customFormat="1" x14ac:dyDescent="0.2">
      <c r="A117" s="53" t="s">
        <v>194</v>
      </c>
      <c r="B117" s="54" t="s">
        <v>120</v>
      </c>
      <c r="C117" s="54" t="s">
        <v>40</v>
      </c>
      <c r="D117" s="54" t="s">
        <v>22</v>
      </c>
      <c r="E117" s="54"/>
      <c r="F117" s="42" t="s">
        <v>195</v>
      </c>
      <c r="H117" s="43"/>
      <c r="I117" s="43"/>
      <c r="J117" s="43"/>
      <c r="K117" s="44"/>
      <c r="L117" s="44"/>
      <c r="M117" s="57"/>
    </row>
    <row r="118" spans="1:13" s="42" customFormat="1" x14ac:dyDescent="0.2">
      <c r="A118" s="53" t="s">
        <v>196</v>
      </c>
      <c r="B118" s="54" t="s">
        <v>120</v>
      </c>
      <c r="C118" s="54" t="s">
        <v>40</v>
      </c>
      <c r="D118" s="54" t="s">
        <v>34</v>
      </c>
      <c r="E118" s="54"/>
      <c r="F118" s="42" t="s">
        <v>197</v>
      </c>
      <c r="H118" s="43">
        <v>15000</v>
      </c>
      <c r="I118" s="43"/>
      <c r="J118" s="43"/>
      <c r="K118" s="44"/>
      <c r="L118" s="44"/>
      <c r="M118" s="57"/>
    </row>
    <row r="119" spans="1:13" s="42" customFormat="1" ht="28.5" customHeight="1" x14ac:dyDescent="0.2">
      <c r="A119" s="53" t="s">
        <v>198</v>
      </c>
      <c r="B119" s="54" t="s">
        <v>120</v>
      </c>
      <c r="C119" s="54" t="s">
        <v>40</v>
      </c>
      <c r="D119" s="54" t="s">
        <v>37</v>
      </c>
      <c r="E119" s="54"/>
      <c r="F119" s="97" t="s">
        <v>199</v>
      </c>
      <c r="G119" s="97"/>
      <c r="H119" s="43"/>
      <c r="I119" s="43"/>
      <c r="J119" s="43"/>
      <c r="K119" s="44"/>
    </row>
    <row r="120" spans="1:13" s="42" customFormat="1" ht="28.5" customHeight="1" x14ac:dyDescent="0.2">
      <c r="A120" s="53" t="s">
        <v>200</v>
      </c>
      <c r="B120" s="54" t="s">
        <v>120</v>
      </c>
      <c r="C120" s="54" t="s">
        <v>40</v>
      </c>
      <c r="D120" s="54" t="s">
        <v>135</v>
      </c>
      <c r="E120" s="54"/>
      <c r="F120" s="97" t="s">
        <v>201</v>
      </c>
      <c r="G120" s="97"/>
      <c r="H120" s="43"/>
      <c r="I120" s="43"/>
      <c r="J120" s="43"/>
      <c r="K120" s="44"/>
    </row>
    <row r="121" spans="1:13" s="42" customFormat="1" ht="28.5" customHeight="1" thickBot="1" x14ac:dyDescent="0.25">
      <c r="A121" s="53" t="s">
        <v>202</v>
      </c>
      <c r="B121" s="54" t="s">
        <v>120</v>
      </c>
      <c r="C121" s="54" t="s">
        <v>40</v>
      </c>
      <c r="D121" s="54" t="s">
        <v>140</v>
      </c>
      <c r="E121" s="54"/>
      <c r="F121" s="97" t="s">
        <v>203</v>
      </c>
      <c r="G121" s="97"/>
      <c r="H121" s="43"/>
      <c r="I121" s="43"/>
      <c r="J121" s="43"/>
      <c r="K121" s="44"/>
    </row>
    <row r="122" spans="1:13" s="29" customFormat="1" ht="13.5" thickBot="1" x14ac:dyDescent="0.25">
      <c r="A122" s="22" t="s">
        <v>204</v>
      </c>
      <c r="B122" s="23" t="s">
        <v>120</v>
      </c>
      <c r="C122" s="24" t="s">
        <v>40</v>
      </c>
      <c r="D122" s="24"/>
      <c r="E122" s="24"/>
      <c r="F122" s="25" t="s">
        <v>179</v>
      </c>
      <c r="G122" s="26"/>
      <c r="H122" s="27">
        <f>H110+H116+H117+H118+H119+H120+H121</f>
        <v>38625</v>
      </c>
      <c r="I122" s="27"/>
      <c r="J122" s="27">
        <f>J110+J116+J117+J118+J119+J120+J121</f>
        <v>23625</v>
      </c>
      <c r="K122" s="28"/>
    </row>
    <row r="123" spans="1:13" s="29" customFormat="1" ht="25.5" customHeight="1" thickBot="1" x14ac:dyDescent="0.25">
      <c r="A123" s="22" t="s">
        <v>205</v>
      </c>
      <c r="B123" s="23" t="s">
        <v>116</v>
      </c>
      <c r="C123" s="24"/>
      <c r="D123" s="24"/>
      <c r="E123" s="24"/>
      <c r="F123" s="95" t="s">
        <v>117</v>
      </c>
      <c r="G123" s="96"/>
      <c r="H123" s="35">
        <f>H122+H108+H86</f>
        <v>251181</v>
      </c>
      <c r="I123" s="36"/>
      <c r="J123" s="35">
        <f>J122+J108+J86</f>
        <v>1893235</v>
      </c>
      <c r="K123" s="28"/>
    </row>
    <row r="124" spans="1:13" s="29" customFormat="1" ht="29.25" customHeight="1" thickBot="1" x14ac:dyDescent="0.25">
      <c r="A124" s="22" t="s">
        <v>206</v>
      </c>
      <c r="B124" s="23" t="s">
        <v>207</v>
      </c>
      <c r="C124" s="24"/>
      <c r="D124" s="24"/>
      <c r="E124" s="24"/>
      <c r="F124" s="95" t="s">
        <v>208</v>
      </c>
      <c r="G124" s="96"/>
      <c r="H124" s="35">
        <v>577661</v>
      </c>
      <c r="I124" s="36"/>
      <c r="J124" s="36">
        <v>379258</v>
      </c>
      <c r="K124" s="28"/>
    </row>
    <row r="125" spans="1:13" s="16" customFormat="1" ht="15" x14ac:dyDescent="0.25">
      <c r="A125" s="14"/>
      <c r="B125" s="15" t="s">
        <v>209</v>
      </c>
      <c r="C125" s="92" t="s">
        <v>210</v>
      </c>
      <c r="D125" s="92"/>
      <c r="E125" s="92"/>
      <c r="F125" s="92"/>
      <c r="G125" s="92"/>
      <c r="K125" s="17"/>
    </row>
    <row r="126" spans="1:13" s="42" customFormat="1" x14ac:dyDescent="0.2">
      <c r="A126" s="53" t="s">
        <v>211</v>
      </c>
      <c r="B126" s="42" t="s">
        <v>212</v>
      </c>
      <c r="D126" s="42" t="s">
        <v>16</v>
      </c>
      <c r="F126" s="42" t="s">
        <v>213</v>
      </c>
      <c r="H126" s="51">
        <v>112288</v>
      </c>
      <c r="I126" s="51"/>
      <c r="J126" s="51">
        <v>517586</v>
      </c>
      <c r="K126" s="44"/>
      <c r="L126" s="44"/>
      <c r="M126" s="57"/>
    </row>
    <row r="127" spans="1:13" s="42" customFormat="1" x14ac:dyDescent="0.2">
      <c r="A127" s="53" t="s">
        <v>214</v>
      </c>
      <c r="B127" s="42" t="s">
        <v>212</v>
      </c>
      <c r="D127" s="42" t="s">
        <v>19</v>
      </c>
      <c r="F127" s="42" t="s">
        <v>215</v>
      </c>
      <c r="H127" s="51"/>
      <c r="I127" s="51"/>
      <c r="J127" s="51">
        <v>87532</v>
      </c>
      <c r="K127" s="44"/>
      <c r="L127" s="44"/>
      <c r="M127" s="57"/>
    </row>
    <row r="128" spans="1:13" s="42" customFormat="1" ht="13.5" thickBot="1" x14ac:dyDescent="0.25">
      <c r="A128" s="53" t="s">
        <v>216</v>
      </c>
      <c r="B128" s="42" t="s">
        <v>212</v>
      </c>
      <c r="D128" s="42" t="s">
        <v>22</v>
      </c>
      <c r="F128" s="42" t="s">
        <v>217</v>
      </c>
      <c r="H128" s="51"/>
      <c r="I128" s="51"/>
      <c r="J128" s="51"/>
      <c r="K128" s="44"/>
      <c r="L128" s="44"/>
      <c r="M128" s="57"/>
    </row>
    <row r="129" spans="1:13" s="29" customFormat="1" ht="25.5" customHeight="1" thickBot="1" x14ac:dyDescent="0.25">
      <c r="A129" s="22" t="s">
        <v>218</v>
      </c>
      <c r="B129" s="23" t="s">
        <v>209</v>
      </c>
      <c r="C129" s="24"/>
      <c r="D129" s="24"/>
      <c r="E129" s="24"/>
      <c r="F129" s="95" t="s">
        <v>210</v>
      </c>
      <c r="G129" s="96"/>
      <c r="H129" s="35">
        <f>SUM(H126:H128)</f>
        <v>112288</v>
      </c>
      <c r="I129" s="36"/>
      <c r="J129" s="36">
        <f>SUM(J126:J128)</f>
        <v>605118</v>
      </c>
      <c r="K129" s="28"/>
    </row>
    <row r="130" spans="1:13" s="62" customFormat="1" ht="27.75" customHeight="1" thickBot="1" x14ac:dyDescent="0.3">
      <c r="A130" s="58" t="s">
        <v>219</v>
      </c>
      <c r="B130" s="98" t="s">
        <v>220</v>
      </c>
      <c r="C130" s="99"/>
      <c r="D130" s="99"/>
      <c r="E130" s="99"/>
      <c r="F130" s="99"/>
      <c r="G130" s="100"/>
      <c r="H130" s="59">
        <f>H124+H123+H70+H40+H129</f>
        <v>198322985</v>
      </c>
      <c r="I130" s="59"/>
      <c r="J130" s="59">
        <f>J124+J123+J70+J40+J129</f>
        <v>195009936</v>
      </c>
      <c r="K130" s="60"/>
      <c r="L130" s="60"/>
      <c r="M130" s="61"/>
    </row>
    <row r="131" spans="1:13" s="42" customFormat="1" ht="16.5" customHeight="1" x14ac:dyDescent="0.2">
      <c r="A131" s="53"/>
      <c r="B131" s="63"/>
      <c r="C131" s="63"/>
      <c r="D131" s="63"/>
      <c r="E131" s="63"/>
      <c r="F131" s="63"/>
      <c r="G131" s="64"/>
      <c r="H131" s="49"/>
      <c r="I131" s="49"/>
      <c r="J131" s="49"/>
      <c r="K131" s="44"/>
      <c r="L131" s="44"/>
      <c r="M131" s="57"/>
    </row>
    <row r="132" spans="1:13" s="42" customFormat="1" ht="16.5" customHeight="1" x14ac:dyDescent="0.2">
      <c r="A132" s="53"/>
      <c r="B132" s="63"/>
      <c r="C132" s="63"/>
      <c r="D132" s="63"/>
      <c r="E132" s="63"/>
      <c r="F132" s="63"/>
      <c r="G132" s="64"/>
      <c r="H132" s="49"/>
      <c r="I132" s="49"/>
      <c r="J132" s="49"/>
      <c r="K132" s="44"/>
      <c r="L132" s="44"/>
      <c r="M132" s="57"/>
    </row>
    <row r="133" spans="1:13" s="42" customFormat="1" ht="16.5" customHeight="1" x14ac:dyDescent="0.2">
      <c r="A133" s="53"/>
      <c r="B133" s="63"/>
      <c r="C133" s="63"/>
      <c r="D133" s="63"/>
      <c r="E133" s="63"/>
      <c r="F133" s="63"/>
      <c r="G133" s="64"/>
      <c r="H133" s="49"/>
      <c r="I133" s="49"/>
      <c r="J133" s="49"/>
      <c r="K133" s="44"/>
      <c r="L133" s="44"/>
      <c r="M133" s="57"/>
    </row>
    <row r="134" spans="1:13" s="42" customFormat="1" x14ac:dyDescent="0.2">
      <c r="A134" s="53"/>
      <c r="B134" s="63"/>
      <c r="C134" s="63"/>
      <c r="D134" s="63"/>
      <c r="E134" s="63"/>
      <c r="F134" s="63"/>
      <c r="G134" s="64"/>
      <c r="H134" s="65"/>
      <c r="I134" s="65"/>
      <c r="J134" s="66"/>
      <c r="K134" s="44"/>
      <c r="L134" s="44"/>
      <c r="M134" s="57"/>
    </row>
    <row r="135" spans="1:13" s="42" customFormat="1" ht="15" customHeight="1" x14ac:dyDescent="0.2">
      <c r="A135" s="53"/>
      <c r="B135" s="49"/>
      <c r="C135" s="48"/>
      <c r="D135" s="48"/>
      <c r="E135" s="48"/>
      <c r="H135" s="43"/>
      <c r="I135" s="43"/>
      <c r="J135" s="43"/>
      <c r="K135" s="44"/>
      <c r="L135" s="44"/>
      <c r="M135" s="57"/>
    </row>
    <row r="136" spans="1:13" s="42" customFormat="1" x14ac:dyDescent="0.2">
      <c r="A136" s="53"/>
      <c r="C136" s="41"/>
      <c r="D136" s="41"/>
      <c r="E136" s="41"/>
      <c r="H136" s="43"/>
      <c r="I136" s="43"/>
      <c r="J136" s="43"/>
      <c r="K136" s="44"/>
      <c r="L136" s="44"/>
      <c r="M136" s="57"/>
    </row>
    <row r="137" spans="1:13" s="42" customFormat="1" x14ac:dyDescent="0.2">
      <c r="A137" s="53"/>
      <c r="C137" s="41"/>
      <c r="D137" s="41"/>
      <c r="E137" s="41"/>
      <c r="H137" s="43"/>
      <c r="I137" s="43"/>
      <c r="J137" s="43"/>
      <c r="K137" s="44"/>
      <c r="L137" s="44"/>
      <c r="M137" s="57"/>
    </row>
    <row r="138" spans="1:13" s="42" customFormat="1" x14ac:dyDescent="0.2">
      <c r="A138" s="53"/>
      <c r="C138" s="41"/>
      <c r="D138" s="41"/>
      <c r="E138" s="41"/>
      <c r="H138" s="43"/>
      <c r="I138" s="43"/>
      <c r="J138" s="43"/>
      <c r="K138" s="44"/>
      <c r="L138" s="44"/>
      <c r="M138" s="57"/>
    </row>
    <row r="139" spans="1:13" s="42" customFormat="1" x14ac:dyDescent="0.2">
      <c r="A139" s="53"/>
      <c r="C139" s="41"/>
      <c r="D139" s="41"/>
      <c r="E139" s="41"/>
      <c r="H139" s="43"/>
      <c r="I139" s="43"/>
      <c r="J139" s="43"/>
      <c r="K139" s="44"/>
      <c r="L139" s="44"/>
      <c r="M139" s="57"/>
    </row>
    <row r="140" spans="1:13" s="42" customFormat="1" x14ac:dyDescent="0.2">
      <c r="A140" s="53"/>
      <c r="C140" s="41"/>
      <c r="D140" s="41"/>
      <c r="E140" s="41"/>
      <c r="H140" s="43"/>
      <c r="I140" s="43"/>
      <c r="J140" s="43"/>
      <c r="K140" s="44"/>
      <c r="L140" s="44"/>
      <c r="M140" s="57"/>
    </row>
    <row r="141" spans="1:13" s="42" customFormat="1" x14ac:dyDescent="0.2">
      <c r="A141" s="53"/>
      <c r="C141" s="41"/>
      <c r="D141" s="41"/>
      <c r="E141" s="41"/>
      <c r="H141" s="43"/>
      <c r="I141" s="43"/>
      <c r="J141" s="43"/>
      <c r="K141" s="44"/>
      <c r="L141" s="44"/>
      <c r="M141" s="57"/>
    </row>
    <row r="142" spans="1:13" s="42" customFormat="1" x14ac:dyDescent="0.2">
      <c r="A142" s="53"/>
      <c r="C142" s="41"/>
      <c r="D142" s="41"/>
      <c r="E142" s="41"/>
      <c r="H142" s="43"/>
      <c r="I142" s="43"/>
      <c r="J142" s="43"/>
      <c r="K142" s="44"/>
      <c r="L142" s="44"/>
      <c r="M142" s="57"/>
    </row>
    <row r="143" spans="1:13" s="42" customFormat="1" x14ac:dyDescent="0.2">
      <c r="A143" s="53"/>
      <c r="C143" s="41"/>
      <c r="D143" s="41"/>
      <c r="E143" s="41"/>
      <c r="H143" s="43"/>
      <c r="I143" s="43"/>
      <c r="J143" s="43"/>
      <c r="K143" s="44"/>
      <c r="L143" s="44"/>
      <c r="M143" s="57"/>
    </row>
    <row r="144" spans="1:13" s="42" customFormat="1" x14ac:dyDescent="0.2">
      <c r="A144" s="53"/>
      <c r="C144" s="41"/>
      <c r="D144" s="41"/>
      <c r="E144" s="41"/>
      <c r="H144" s="43"/>
      <c r="I144" s="43"/>
      <c r="J144" s="43"/>
      <c r="K144" s="44"/>
      <c r="L144" s="44"/>
      <c r="M144" s="57"/>
    </row>
    <row r="145" spans="1:13" s="42" customFormat="1" x14ac:dyDescent="0.2">
      <c r="A145" s="53"/>
      <c r="C145" s="41"/>
      <c r="D145" s="41"/>
      <c r="E145" s="41"/>
      <c r="H145" s="43"/>
      <c r="I145" s="43"/>
      <c r="J145" s="43"/>
      <c r="K145" s="44"/>
      <c r="L145" s="44"/>
      <c r="M145" s="57"/>
    </row>
    <row r="146" spans="1:13" s="42" customFormat="1" x14ac:dyDescent="0.2">
      <c r="A146" s="53"/>
      <c r="C146" s="41"/>
      <c r="D146" s="41"/>
      <c r="E146" s="41"/>
      <c r="H146" s="43"/>
      <c r="I146" s="43"/>
      <c r="J146" s="43"/>
      <c r="K146" s="44"/>
      <c r="L146" s="44"/>
      <c r="M146" s="57"/>
    </row>
    <row r="147" spans="1:13" s="42" customFormat="1" x14ac:dyDescent="0.2">
      <c r="A147" s="53"/>
      <c r="C147" s="41"/>
      <c r="D147" s="41"/>
      <c r="E147" s="41"/>
      <c r="H147" s="43"/>
      <c r="I147" s="43"/>
      <c r="J147" s="43"/>
      <c r="K147" s="44"/>
      <c r="L147" s="44"/>
      <c r="M147" s="57"/>
    </row>
    <row r="148" spans="1:13" s="42" customFormat="1" ht="13.5" thickBot="1" x14ac:dyDescent="0.25">
      <c r="A148" s="53"/>
      <c r="C148" s="41"/>
      <c r="D148" s="41"/>
      <c r="E148" s="41"/>
      <c r="H148" s="43"/>
      <c r="I148" s="43"/>
      <c r="J148" s="43"/>
      <c r="K148" s="44"/>
      <c r="L148" s="44"/>
      <c r="M148" s="57"/>
    </row>
    <row r="149" spans="1:13" s="11" customFormat="1" ht="15" customHeight="1" x14ac:dyDescent="0.2">
      <c r="A149" s="84" t="s">
        <v>100</v>
      </c>
      <c r="B149" s="85"/>
      <c r="C149" s="85"/>
      <c r="D149" s="85"/>
      <c r="E149" s="85"/>
      <c r="F149" s="86"/>
      <c r="G149" s="90" t="s">
        <v>5</v>
      </c>
      <c r="H149" s="80" t="s">
        <v>6</v>
      </c>
      <c r="I149" s="80" t="s">
        <v>7</v>
      </c>
      <c r="J149" s="82" t="s">
        <v>8</v>
      </c>
    </row>
    <row r="150" spans="1:13" s="11" customFormat="1" ht="13.5" thickBot="1" x14ac:dyDescent="0.25">
      <c r="A150" s="87"/>
      <c r="B150" s="88"/>
      <c r="C150" s="88"/>
      <c r="D150" s="88"/>
      <c r="E150" s="88"/>
      <c r="F150" s="89"/>
      <c r="G150" s="91"/>
      <c r="H150" s="81"/>
      <c r="I150" s="81"/>
      <c r="J150" s="83"/>
    </row>
    <row r="151" spans="1:13" s="12" customFormat="1" ht="15.75" x14ac:dyDescent="0.25">
      <c r="A151" s="93" t="s">
        <v>221</v>
      </c>
      <c r="B151" s="93"/>
      <c r="C151" s="93"/>
      <c r="D151" s="93"/>
      <c r="E151" s="93"/>
      <c r="F151" s="93"/>
      <c r="G151" s="93"/>
      <c r="K151" s="13"/>
    </row>
    <row r="152" spans="1:13" s="16" customFormat="1" ht="18" customHeight="1" x14ac:dyDescent="0.25">
      <c r="A152" s="14"/>
      <c r="B152" s="15" t="s">
        <v>222</v>
      </c>
      <c r="C152" s="92" t="s">
        <v>223</v>
      </c>
      <c r="D152" s="92"/>
      <c r="E152" s="92"/>
      <c r="F152" s="92"/>
      <c r="G152" s="92"/>
      <c r="K152" s="17"/>
    </row>
    <row r="153" spans="1:13" x14ac:dyDescent="0.2">
      <c r="A153" s="8" t="s">
        <v>224</v>
      </c>
      <c r="B153" s="1" t="s">
        <v>225</v>
      </c>
      <c r="C153" s="8" t="s">
        <v>12</v>
      </c>
      <c r="D153" s="8"/>
      <c r="E153" s="8"/>
      <c r="F153" s="9" t="s">
        <v>226</v>
      </c>
      <c r="H153" s="43">
        <v>201543000</v>
      </c>
      <c r="I153" s="43"/>
      <c r="J153" s="43">
        <v>201543000</v>
      </c>
    </row>
    <row r="154" spans="1:13" x14ac:dyDescent="0.2">
      <c r="A154" s="8" t="s">
        <v>227</v>
      </c>
      <c r="B154" s="1" t="s">
        <v>225</v>
      </c>
      <c r="C154" s="8" t="s">
        <v>25</v>
      </c>
      <c r="D154" s="8"/>
      <c r="E154" s="8"/>
      <c r="F154" s="9" t="s">
        <v>228</v>
      </c>
      <c r="H154" s="43"/>
      <c r="I154" s="43"/>
      <c r="J154" s="43"/>
    </row>
    <row r="155" spans="1:13" x14ac:dyDescent="0.2">
      <c r="A155" s="8" t="s">
        <v>229</v>
      </c>
      <c r="B155" s="1" t="s">
        <v>225</v>
      </c>
      <c r="C155" s="8" t="s">
        <v>40</v>
      </c>
      <c r="D155" s="8"/>
      <c r="E155" s="8"/>
      <c r="F155" s="9" t="s">
        <v>230</v>
      </c>
      <c r="H155" s="43">
        <v>2646000</v>
      </c>
      <c r="I155" s="43"/>
      <c r="J155" s="43">
        <v>2646000</v>
      </c>
    </row>
    <row r="156" spans="1:13" x14ac:dyDescent="0.2">
      <c r="A156" s="8" t="s">
        <v>231</v>
      </c>
      <c r="B156" s="1" t="s">
        <v>225</v>
      </c>
      <c r="C156" s="8" t="s">
        <v>60</v>
      </c>
      <c r="D156" s="8"/>
      <c r="E156" s="8"/>
      <c r="F156" s="9" t="s">
        <v>232</v>
      </c>
      <c r="H156" s="43">
        <v>-53494782</v>
      </c>
      <c r="I156" s="43"/>
      <c r="J156" s="67">
        <v>-10296783</v>
      </c>
    </row>
    <row r="157" spans="1:13" x14ac:dyDescent="0.2">
      <c r="A157" s="8" t="s">
        <v>233</v>
      </c>
      <c r="B157" s="1" t="s">
        <v>225</v>
      </c>
      <c r="C157" s="8" t="s">
        <v>113</v>
      </c>
      <c r="D157" s="8"/>
      <c r="E157" s="8"/>
      <c r="F157" s="9" t="s">
        <v>234</v>
      </c>
      <c r="H157" s="43"/>
      <c r="I157" s="43"/>
      <c r="J157" s="67"/>
    </row>
    <row r="158" spans="1:13" ht="13.5" thickBot="1" x14ac:dyDescent="0.25">
      <c r="A158" s="8" t="s">
        <v>235</v>
      </c>
      <c r="B158" s="1" t="s">
        <v>225</v>
      </c>
      <c r="C158" s="8" t="s">
        <v>236</v>
      </c>
      <c r="D158" s="8"/>
      <c r="E158" s="8"/>
      <c r="F158" s="9" t="s">
        <v>237</v>
      </c>
      <c r="H158" s="43">
        <v>43197999</v>
      </c>
      <c r="I158" s="43"/>
      <c r="J158" s="67">
        <v>-3686335</v>
      </c>
    </row>
    <row r="159" spans="1:13" s="29" customFormat="1" ht="25.5" customHeight="1" thickBot="1" x14ac:dyDescent="0.25">
      <c r="A159" s="22" t="s">
        <v>238</v>
      </c>
      <c r="B159" s="23" t="s">
        <v>222</v>
      </c>
      <c r="C159" s="24"/>
      <c r="D159" s="24"/>
      <c r="E159" s="24"/>
      <c r="F159" s="95" t="s">
        <v>223</v>
      </c>
      <c r="G159" s="96"/>
      <c r="H159" s="35">
        <f>H153+H154+H155+H156+H157+H158</f>
        <v>193892217</v>
      </c>
      <c r="I159" s="35">
        <f>I153+I154+I155+I156+I157+I158</f>
        <v>0</v>
      </c>
      <c r="J159" s="35">
        <f>J153+J154+J155+J156+J157+J158</f>
        <v>190205882</v>
      </c>
      <c r="K159" s="28"/>
    </row>
    <row r="160" spans="1:13" s="16" customFormat="1" ht="18" customHeight="1" x14ac:dyDescent="0.25">
      <c r="A160" s="14"/>
      <c r="B160" s="15" t="s">
        <v>239</v>
      </c>
      <c r="C160" s="92" t="s">
        <v>240</v>
      </c>
      <c r="D160" s="92"/>
      <c r="E160" s="92"/>
      <c r="F160" s="92"/>
      <c r="G160" s="92"/>
      <c r="K160" s="17"/>
    </row>
    <row r="161" spans="1:11" s="16" customFormat="1" ht="17.25" customHeight="1" x14ac:dyDescent="0.25">
      <c r="A161" s="14"/>
      <c r="B161" s="15"/>
      <c r="C161" s="20" t="s">
        <v>12</v>
      </c>
      <c r="D161" s="92" t="s">
        <v>241</v>
      </c>
      <c r="E161" s="92"/>
      <c r="F161" s="92"/>
      <c r="G161" s="92"/>
      <c r="K161" s="17"/>
    </row>
    <row r="162" spans="1:11" s="42" customFormat="1" ht="28.5" customHeight="1" x14ac:dyDescent="0.2">
      <c r="A162" s="53" t="s">
        <v>242</v>
      </c>
      <c r="B162" s="54" t="s">
        <v>243</v>
      </c>
      <c r="C162" s="54" t="s">
        <v>12</v>
      </c>
      <c r="D162" s="54" t="s">
        <v>16</v>
      </c>
      <c r="E162" s="54"/>
      <c r="F162" s="97" t="s">
        <v>244</v>
      </c>
      <c r="G162" s="97"/>
      <c r="H162" s="43"/>
      <c r="I162" s="43"/>
      <c r="J162" s="43"/>
      <c r="K162" s="44"/>
    </row>
    <row r="163" spans="1:11" s="42" customFormat="1" ht="36.75" customHeight="1" x14ac:dyDescent="0.2">
      <c r="A163" s="53" t="s">
        <v>245</v>
      </c>
      <c r="B163" s="54" t="s">
        <v>243</v>
      </c>
      <c r="C163" s="54" t="s">
        <v>12</v>
      </c>
      <c r="D163" s="54" t="s">
        <v>19</v>
      </c>
      <c r="E163" s="54"/>
      <c r="F163" s="97" t="s">
        <v>246</v>
      </c>
      <c r="G163" s="97"/>
      <c r="H163" s="43"/>
      <c r="I163" s="43"/>
      <c r="J163" s="43"/>
      <c r="K163" s="44"/>
    </row>
    <row r="164" spans="1:11" s="42" customFormat="1" ht="28.5" customHeight="1" x14ac:dyDescent="0.2">
      <c r="A164" s="53" t="s">
        <v>247</v>
      </c>
      <c r="B164" s="54" t="s">
        <v>248</v>
      </c>
      <c r="C164" s="54" t="s">
        <v>12</v>
      </c>
      <c r="D164" s="54" t="s">
        <v>22</v>
      </c>
      <c r="E164" s="54"/>
      <c r="F164" s="97" t="s">
        <v>249</v>
      </c>
      <c r="G164" s="97"/>
      <c r="H164" s="43"/>
      <c r="I164" s="43"/>
      <c r="J164" s="43"/>
      <c r="K164" s="44"/>
    </row>
    <row r="165" spans="1:11" s="42" customFormat="1" ht="28.5" customHeight="1" x14ac:dyDescent="0.2">
      <c r="A165" s="53" t="s">
        <v>250</v>
      </c>
      <c r="B165" s="54" t="s">
        <v>248</v>
      </c>
      <c r="C165" s="54" t="s">
        <v>12</v>
      </c>
      <c r="D165" s="54" t="s">
        <v>34</v>
      </c>
      <c r="E165" s="54"/>
      <c r="F165" s="97" t="s">
        <v>251</v>
      </c>
      <c r="G165" s="97"/>
      <c r="H165" s="43"/>
      <c r="I165" s="43"/>
      <c r="J165" s="43"/>
      <c r="K165" s="44"/>
    </row>
    <row r="166" spans="1:11" s="42" customFormat="1" ht="28.5" customHeight="1" x14ac:dyDescent="0.2">
      <c r="A166" s="53" t="s">
        <v>252</v>
      </c>
      <c r="B166" s="54" t="s">
        <v>248</v>
      </c>
      <c r="C166" s="54" t="s">
        <v>12</v>
      </c>
      <c r="D166" s="54" t="s">
        <v>37</v>
      </c>
      <c r="E166" s="54"/>
      <c r="F166" s="97" t="s">
        <v>253</v>
      </c>
      <c r="G166" s="97"/>
      <c r="H166" s="43"/>
      <c r="I166" s="43"/>
      <c r="J166" s="43"/>
      <c r="K166" s="44"/>
    </row>
    <row r="167" spans="1:11" s="42" customFormat="1" ht="38.25" customHeight="1" x14ac:dyDescent="0.2">
      <c r="A167" s="53" t="s">
        <v>254</v>
      </c>
      <c r="B167" s="54" t="s">
        <v>243</v>
      </c>
      <c r="C167" s="54" t="s">
        <v>12</v>
      </c>
      <c r="D167" s="54" t="s">
        <v>37</v>
      </c>
      <c r="E167" s="54" t="s">
        <v>45</v>
      </c>
      <c r="G167" s="55" t="s">
        <v>255</v>
      </c>
      <c r="H167" s="43"/>
      <c r="I167" s="43"/>
      <c r="J167" s="43"/>
      <c r="K167" s="44"/>
    </row>
    <row r="168" spans="1:11" x14ac:dyDescent="0.2">
      <c r="A168" s="8" t="s">
        <v>256</v>
      </c>
      <c r="B168" s="54" t="s">
        <v>243</v>
      </c>
      <c r="C168" s="54" t="s">
        <v>12</v>
      </c>
      <c r="D168" s="54" t="s">
        <v>135</v>
      </c>
      <c r="E168" s="54"/>
      <c r="F168" s="9" t="s">
        <v>257</v>
      </c>
      <c r="H168" s="43">
        <v>516171</v>
      </c>
      <c r="I168" s="43"/>
      <c r="J168" s="43"/>
    </row>
    <row r="169" spans="1:11" x14ac:dyDescent="0.2">
      <c r="A169" s="8" t="s">
        <v>258</v>
      </c>
      <c r="B169" s="54" t="s">
        <v>243</v>
      </c>
      <c r="C169" s="54" t="s">
        <v>12</v>
      </c>
      <c r="D169" s="54" t="s">
        <v>140</v>
      </c>
      <c r="E169" s="54"/>
      <c r="F169" s="9" t="s">
        <v>259</v>
      </c>
      <c r="H169" s="43"/>
      <c r="I169" s="43"/>
      <c r="J169" s="43"/>
    </row>
    <row r="170" spans="1:11" s="42" customFormat="1" ht="28.5" customHeight="1" x14ac:dyDescent="0.2">
      <c r="A170" s="53" t="s">
        <v>260</v>
      </c>
      <c r="B170" s="54" t="s">
        <v>243</v>
      </c>
      <c r="C170" s="54" t="s">
        <v>12</v>
      </c>
      <c r="D170" s="54" t="s">
        <v>145</v>
      </c>
      <c r="E170" s="54"/>
      <c r="F170" s="97" t="s">
        <v>261</v>
      </c>
      <c r="G170" s="97"/>
      <c r="H170" s="43"/>
      <c r="I170" s="43"/>
      <c r="J170" s="43"/>
      <c r="K170" s="44"/>
    </row>
    <row r="171" spans="1:11" s="42" customFormat="1" ht="38.25" customHeight="1" x14ac:dyDescent="0.2">
      <c r="A171" s="53" t="s">
        <v>262</v>
      </c>
      <c r="B171" s="54" t="s">
        <v>243</v>
      </c>
      <c r="C171" s="54" t="s">
        <v>12</v>
      </c>
      <c r="D171" s="54" t="s">
        <v>145</v>
      </c>
      <c r="E171" s="54" t="s">
        <v>45</v>
      </c>
      <c r="G171" s="55" t="s">
        <v>263</v>
      </c>
      <c r="H171" s="43"/>
      <c r="I171" s="43"/>
      <c r="J171" s="43"/>
      <c r="K171" s="44"/>
    </row>
    <row r="172" spans="1:11" s="42" customFormat="1" ht="28.5" customHeight="1" x14ac:dyDescent="0.2">
      <c r="A172" s="53" t="s">
        <v>264</v>
      </c>
      <c r="B172" s="54" t="s">
        <v>243</v>
      </c>
      <c r="C172" s="54" t="s">
        <v>12</v>
      </c>
      <c r="D172" s="54" t="s">
        <v>265</v>
      </c>
      <c r="E172" s="54"/>
      <c r="F172" s="97" t="s">
        <v>266</v>
      </c>
      <c r="G172" s="97"/>
      <c r="H172" s="43"/>
      <c r="I172" s="43"/>
      <c r="J172" s="43"/>
      <c r="K172" s="44"/>
    </row>
    <row r="173" spans="1:11" s="42" customFormat="1" ht="39" customHeight="1" x14ac:dyDescent="0.2">
      <c r="A173" s="53" t="s">
        <v>267</v>
      </c>
      <c r="B173" s="54" t="s">
        <v>243</v>
      </c>
      <c r="C173" s="54" t="s">
        <v>12</v>
      </c>
      <c r="D173" s="54" t="s">
        <v>265</v>
      </c>
      <c r="E173" s="54" t="s">
        <v>45</v>
      </c>
      <c r="G173" s="55" t="s">
        <v>268</v>
      </c>
      <c r="H173" s="43"/>
      <c r="I173" s="43"/>
      <c r="J173" s="43"/>
      <c r="K173" s="44"/>
    </row>
    <row r="174" spans="1:11" s="42" customFormat="1" ht="30" customHeight="1" x14ac:dyDescent="0.2">
      <c r="A174" s="53" t="s">
        <v>269</v>
      </c>
      <c r="B174" s="54" t="s">
        <v>243</v>
      </c>
      <c r="C174" s="54" t="s">
        <v>12</v>
      </c>
      <c r="D174" s="54" t="s">
        <v>265</v>
      </c>
      <c r="E174" s="54" t="s">
        <v>49</v>
      </c>
      <c r="G174" s="55" t="s">
        <v>270</v>
      </c>
      <c r="H174" s="43"/>
      <c r="I174" s="43"/>
      <c r="J174" s="43"/>
      <c r="K174" s="44"/>
    </row>
    <row r="175" spans="1:11" s="42" customFormat="1" ht="38.25" customHeight="1" x14ac:dyDescent="0.2">
      <c r="A175" s="53" t="s">
        <v>271</v>
      </c>
      <c r="B175" s="54" t="s">
        <v>243</v>
      </c>
      <c r="C175" s="54" t="s">
        <v>12</v>
      </c>
      <c r="D175" s="54" t="s">
        <v>265</v>
      </c>
      <c r="E175" s="54" t="s">
        <v>92</v>
      </c>
      <c r="G175" s="55" t="s">
        <v>272</v>
      </c>
      <c r="H175" s="43"/>
      <c r="I175" s="43"/>
      <c r="J175" s="43"/>
      <c r="K175" s="44"/>
    </row>
    <row r="176" spans="1:11" s="42" customFormat="1" ht="30" customHeight="1" x14ac:dyDescent="0.2">
      <c r="A176" s="53" t="s">
        <v>273</v>
      </c>
      <c r="B176" s="54" t="s">
        <v>243</v>
      </c>
      <c r="C176" s="54" t="s">
        <v>12</v>
      </c>
      <c r="D176" s="54" t="s">
        <v>265</v>
      </c>
      <c r="E176" s="54" t="s">
        <v>94</v>
      </c>
      <c r="G176" s="55" t="s">
        <v>274</v>
      </c>
      <c r="H176" s="43"/>
      <c r="I176" s="43"/>
      <c r="J176" s="43"/>
      <c r="K176" s="44"/>
    </row>
    <row r="177" spans="1:11" s="42" customFormat="1" ht="30" customHeight="1" x14ac:dyDescent="0.2">
      <c r="A177" s="53" t="s">
        <v>275</v>
      </c>
      <c r="B177" s="54" t="s">
        <v>243</v>
      </c>
      <c r="C177" s="54" t="s">
        <v>12</v>
      </c>
      <c r="D177" s="54" t="s">
        <v>265</v>
      </c>
      <c r="E177" s="54" t="s">
        <v>96</v>
      </c>
      <c r="G177" s="55" t="s">
        <v>276</v>
      </c>
      <c r="H177" s="43"/>
      <c r="I177" s="43"/>
      <c r="J177" s="43"/>
      <c r="K177" s="44"/>
    </row>
    <row r="178" spans="1:11" s="42" customFormat="1" ht="30" customHeight="1" x14ac:dyDescent="0.2">
      <c r="A178" s="53" t="s">
        <v>277</v>
      </c>
      <c r="B178" s="54" t="s">
        <v>248</v>
      </c>
      <c r="C178" s="54" t="s">
        <v>12</v>
      </c>
      <c r="D178" s="54" t="s">
        <v>265</v>
      </c>
      <c r="E178" s="54" t="s">
        <v>278</v>
      </c>
      <c r="G178" s="55" t="s">
        <v>279</v>
      </c>
      <c r="H178" s="43"/>
      <c r="I178" s="43"/>
      <c r="J178" s="43"/>
      <c r="K178" s="44"/>
    </row>
    <row r="179" spans="1:11" s="42" customFormat="1" ht="30" customHeight="1" x14ac:dyDescent="0.2">
      <c r="A179" s="53" t="s">
        <v>280</v>
      </c>
      <c r="B179" s="54" t="s">
        <v>243</v>
      </c>
      <c r="C179" s="54" t="s">
        <v>12</v>
      </c>
      <c r="D179" s="54" t="s">
        <v>265</v>
      </c>
      <c r="E179" s="54" t="s">
        <v>281</v>
      </c>
      <c r="G179" s="55" t="s">
        <v>282</v>
      </c>
      <c r="H179" s="43"/>
      <c r="I179" s="43"/>
      <c r="J179" s="43"/>
      <c r="K179" s="44"/>
    </row>
    <row r="180" spans="1:11" s="42" customFormat="1" ht="30" customHeight="1" thickBot="1" x14ac:dyDescent="0.25">
      <c r="A180" s="53" t="s">
        <v>283</v>
      </c>
      <c r="B180" s="54" t="s">
        <v>243</v>
      </c>
      <c r="C180" s="54" t="s">
        <v>12</v>
      </c>
      <c r="D180" s="54" t="s">
        <v>265</v>
      </c>
      <c r="E180" s="54" t="s">
        <v>284</v>
      </c>
      <c r="G180" s="55" t="s">
        <v>285</v>
      </c>
      <c r="H180" s="43"/>
      <c r="I180" s="43"/>
      <c r="J180" s="43"/>
      <c r="K180" s="44"/>
    </row>
    <row r="181" spans="1:11" s="29" customFormat="1" ht="13.5" thickBot="1" x14ac:dyDescent="0.25">
      <c r="A181" s="22" t="s">
        <v>286</v>
      </c>
      <c r="B181" s="23" t="s">
        <v>243</v>
      </c>
      <c r="C181" s="24" t="s">
        <v>287</v>
      </c>
      <c r="D181" s="24"/>
      <c r="E181" s="24"/>
      <c r="F181" s="25" t="s">
        <v>288</v>
      </c>
      <c r="G181" s="26"/>
      <c r="H181" s="27">
        <f>H164+SUM(H162+H163+H164+H165+H166+H168+H169+H170+H172)</f>
        <v>516171</v>
      </c>
      <c r="I181" s="27"/>
      <c r="J181" s="27">
        <f>J168</f>
        <v>0</v>
      </c>
      <c r="K181" s="28"/>
    </row>
    <row r="182" spans="1:11" s="29" customFormat="1" x14ac:dyDescent="0.2">
      <c r="A182" s="47"/>
      <c r="B182" s="48"/>
      <c r="C182" s="49"/>
      <c r="D182" s="49"/>
      <c r="E182" s="49"/>
      <c r="F182" s="48"/>
      <c r="G182" s="48"/>
      <c r="H182" s="68"/>
      <c r="I182" s="68"/>
      <c r="J182" s="68"/>
      <c r="K182" s="28"/>
    </row>
    <row r="183" spans="1:11" s="29" customFormat="1" x14ac:dyDescent="0.2">
      <c r="A183" s="47"/>
      <c r="B183" s="48"/>
      <c r="C183" s="49"/>
      <c r="D183" s="49"/>
      <c r="E183" s="49"/>
      <c r="F183" s="48"/>
      <c r="G183" s="48"/>
      <c r="H183" s="68"/>
      <c r="I183" s="68"/>
      <c r="J183" s="68"/>
      <c r="K183" s="28"/>
    </row>
    <row r="184" spans="1:11" s="29" customFormat="1" x14ac:dyDescent="0.2">
      <c r="A184" s="47"/>
      <c r="B184" s="48"/>
      <c r="C184" s="49"/>
      <c r="D184" s="49"/>
      <c r="E184" s="49"/>
      <c r="F184" s="48"/>
      <c r="G184" s="48"/>
      <c r="H184" s="68"/>
      <c r="I184" s="68"/>
      <c r="J184" s="68"/>
      <c r="K184" s="28"/>
    </row>
    <row r="185" spans="1:11" s="29" customFormat="1" x14ac:dyDescent="0.2">
      <c r="A185" s="47"/>
      <c r="B185" s="48"/>
      <c r="C185" s="49"/>
      <c r="D185" s="49"/>
      <c r="E185" s="49"/>
      <c r="F185" s="48"/>
      <c r="G185" s="48"/>
      <c r="H185" s="68"/>
      <c r="I185" s="68"/>
      <c r="J185" s="68"/>
      <c r="K185" s="28"/>
    </row>
    <row r="186" spans="1:11" s="29" customFormat="1" x14ac:dyDescent="0.2">
      <c r="A186" s="47"/>
      <c r="B186" s="48"/>
      <c r="C186" s="49"/>
      <c r="D186" s="49"/>
      <c r="E186" s="49"/>
      <c r="F186" s="48"/>
      <c r="G186" s="48"/>
      <c r="H186" s="68"/>
      <c r="I186" s="68"/>
      <c r="J186" s="68"/>
      <c r="K186" s="28"/>
    </row>
    <row r="187" spans="1:11" s="29" customFormat="1" x14ac:dyDescent="0.2">
      <c r="A187" s="47"/>
      <c r="B187" s="48"/>
      <c r="C187" s="49"/>
      <c r="D187" s="49"/>
      <c r="E187" s="49"/>
      <c r="F187" s="48"/>
      <c r="G187" s="48"/>
      <c r="H187" s="68"/>
      <c r="I187" s="68"/>
      <c r="J187" s="68"/>
      <c r="K187" s="28"/>
    </row>
    <row r="188" spans="1:11" s="29" customFormat="1" x14ac:dyDescent="0.2">
      <c r="A188" s="47"/>
      <c r="B188" s="48"/>
      <c r="C188" s="49"/>
      <c r="D188" s="49"/>
      <c r="E188" s="49"/>
      <c r="F188" s="48"/>
      <c r="G188" s="48"/>
      <c r="H188" s="68"/>
      <c r="I188" s="68"/>
      <c r="J188" s="68"/>
      <c r="K188" s="28"/>
    </row>
    <row r="189" spans="1:11" s="29" customFormat="1" x14ac:dyDescent="0.2">
      <c r="A189" s="47"/>
      <c r="B189" s="48"/>
      <c r="C189" s="49"/>
      <c r="D189" s="49"/>
      <c r="E189" s="49"/>
      <c r="F189" s="48"/>
      <c r="G189" s="48"/>
      <c r="H189" s="68"/>
      <c r="I189" s="68"/>
      <c r="J189" s="68"/>
      <c r="K189" s="28"/>
    </row>
    <row r="190" spans="1:11" s="29" customFormat="1" x14ac:dyDescent="0.2">
      <c r="A190" s="47"/>
      <c r="B190" s="48"/>
      <c r="C190" s="49"/>
      <c r="D190" s="49"/>
      <c r="E190" s="49"/>
      <c r="F190" s="48"/>
      <c r="G190" s="48"/>
      <c r="H190" s="68"/>
      <c r="I190" s="68"/>
      <c r="J190" s="68"/>
      <c r="K190" s="28"/>
    </row>
    <row r="191" spans="1:11" s="29" customFormat="1" x14ac:dyDescent="0.2">
      <c r="A191" s="47"/>
      <c r="B191" s="48"/>
      <c r="C191" s="49"/>
      <c r="D191" s="49"/>
      <c r="E191" s="49"/>
      <c r="F191" s="48"/>
      <c r="G191" s="48"/>
      <c r="H191" s="68"/>
      <c r="I191" s="68"/>
      <c r="J191" s="68"/>
      <c r="K191" s="28"/>
    </row>
    <row r="192" spans="1:11" s="29" customFormat="1" x14ac:dyDescent="0.2">
      <c r="A192" s="47"/>
      <c r="B192" s="48"/>
      <c r="C192" s="49"/>
      <c r="D192" s="49"/>
      <c r="E192" s="49"/>
      <c r="F192" s="48"/>
      <c r="G192" s="48"/>
      <c r="H192" s="68"/>
      <c r="I192" s="68"/>
      <c r="J192" s="68"/>
      <c r="K192" s="28"/>
    </row>
    <row r="193" spans="1:11" s="29" customFormat="1" ht="13.5" thickBot="1" x14ac:dyDescent="0.25">
      <c r="A193" s="47"/>
      <c r="B193" s="48"/>
      <c r="C193" s="49"/>
      <c r="D193" s="49"/>
      <c r="E193" s="49"/>
      <c r="F193" s="48"/>
      <c r="G193" s="48"/>
      <c r="H193" s="68"/>
      <c r="I193" s="68"/>
      <c r="J193" s="68"/>
      <c r="K193" s="28"/>
    </row>
    <row r="194" spans="1:11" s="11" customFormat="1" ht="15" customHeight="1" x14ac:dyDescent="0.2">
      <c r="A194" s="84" t="s">
        <v>100</v>
      </c>
      <c r="B194" s="85"/>
      <c r="C194" s="85"/>
      <c r="D194" s="85"/>
      <c r="E194" s="85"/>
      <c r="F194" s="86"/>
      <c r="G194" s="90" t="s">
        <v>5</v>
      </c>
      <c r="H194" s="80" t="s">
        <v>6</v>
      </c>
      <c r="I194" s="80" t="s">
        <v>7</v>
      </c>
      <c r="J194" s="82" t="s">
        <v>8</v>
      </c>
    </row>
    <row r="195" spans="1:11" s="11" customFormat="1" ht="13.5" thickBot="1" x14ac:dyDescent="0.25">
      <c r="A195" s="87"/>
      <c r="B195" s="88"/>
      <c r="C195" s="88"/>
      <c r="D195" s="88"/>
      <c r="E195" s="88"/>
      <c r="F195" s="89"/>
      <c r="G195" s="91"/>
      <c r="H195" s="81"/>
      <c r="I195" s="81"/>
      <c r="J195" s="83"/>
    </row>
    <row r="196" spans="1:11" s="16" customFormat="1" ht="17.25" customHeight="1" x14ac:dyDescent="0.25">
      <c r="A196" s="14"/>
      <c r="B196" s="15"/>
      <c r="C196" s="20" t="s">
        <v>25</v>
      </c>
      <c r="D196" s="92" t="s">
        <v>289</v>
      </c>
      <c r="E196" s="92"/>
      <c r="F196" s="92"/>
      <c r="G196" s="92"/>
      <c r="K196" s="17"/>
    </row>
    <row r="197" spans="1:11" s="42" customFormat="1" ht="30" customHeight="1" x14ac:dyDescent="0.2">
      <c r="A197" s="53" t="s">
        <v>290</v>
      </c>
      <c r="B197" s="54" t="s">
        <v>243</v>
      </c>
      <c r="C197" s="54" t="s">
        <v>25</v>
      </c>
      <c r="D197" s="54" t="s">
        <v>16</v>
      </c>
      <c r="E197" s="54"/>
      <c r="F197" s="97" t="s">
        <v>291</v>
      </c>
      <c r="G197" s="97"/>
      <c r="H197" s="43"/>
      <c r="I197" s="43"/>
      <c r="J197" s="43"/>
      <c r="K197" s="44"/>
    </row>
    <row r="198" spans="1:11" s="42" customFormat="1" ht="40.5" customHeight="1" x14ac:dyDescent="0.2">
      <c r="A198" s="53" t="s">
        <v>292</v>
      </c>
      <c r="B198" s="54" t="s">
        <v>243</v>
      </c>
      <c r="C198" s="54" t="s">
        <v>25</v>
      </c>
      <c r="D198" s="54" t="s">
        <v>19</v>
      </c>
      <c r="E198" s="54"/>
      <c r="F198" s="97" t="s">
        <v>293</v>
      </c>
      <c r="G198" s="97"/>
      <c r="H198" s="43"/>
      <c r="I198" s="43"/>
      <c r="J198" s="43"/>
      <c r="K198" s="44"/>
    </row>
    <row r="199" spans="1:11" s="42" customFormat="1" ht="30" customHeight="1" x14ac:dyDescent="0.2">
      <c r="A199" s="53" t="s">
        <v>294</v>
      </c>
      <c r="B199" s="54" t="s">
        <v>248</v>
      </c>
      <c r="C199" s="54" t="s">
        <v>25</v>
      </c>
      <c r="D199" s="54" t="s">
        <v>22</v>
      </c>
      <c r="E199" s="54"/>
      <c r="F199" s="97" t="s">
        <v>295</v>
      </c>
      <c r="G199" s="97"/>
      <c r="H199" s="43">
        <v>113279</v>
      </c>
      <c r="I199" s="43"/>
      <c r="J199" s="57">
        <v>678227</v>
      </c>
      <c r="K199" s="44"/>
    </row>
    <row r="200" spans="1:11" s="42" customFormat="1" ht="30" customHeight="1" x14ac:dyDescent="0.2">
      <c r="A200" s="53" t="s">
        <v>296</v>
      </c>
      <c r="B200" s="54" t="s">
        <v>248</v>
      </c>
      <c r="C200" s="54" t="s">
        <v>25</v>
      </c>
      <c r="D200" s="54" t="s">
        <v>34</v>
      </c>
      <c r="E200" s="54"/>
      <c r="F200" s="97" t="s">
        <v>251</v>
      </c>
      <c r="G200" s="97"/>
      <c r="H200" s="43"/>
      <c r="I200" s="43"/>
      <c r="J200" s="57"/>
      <c r="K200" s="44"/>
    </row>
    <row r="201" spans="1:11" s="42" customFormat="1" ht="30" customHeight="1" x14ac:dyDescent="0.2">
      <c r="A201" s="53" t="s">
        <v>297</v>
      </c>
      <c r="B201" s="54" t="s">
        <v>248</v>
      </c>
      <c r="C201" s="54" t="s">
        <v>25</v>
      </c>
      <c r="D201" s="54" t="s">
        <v>37</v>
      </c>
      <c r="E201" s="54"/>
      <c r="F201" s="97" t="s">
        <v>298</v>
      </c>
      <c r="G201" s="97"/>
      <c r="H201" s="43"/>
      <c r="I201" s="43"/>
      <c r="J201" s="57"/>
      <c r="K201" s="44"/>
    </row>
    <row r="202" spans="1:11" ht="50.25" customHeight="1" x14ac:dyDescent="0.2">
      <c r="A202" s="8" t="s">
        <v>299</v>
      </c>
      <c r="B202" s="54" t="s">
        <v>243</v>
      </c>
      <c r="C202" s="54" t="s">
        <v>25</v>
      </c>
      <c r="D202" s="54" t="s">
        <v>37</v>
      </c>
      <c r="E202" s="54" t="s">
        <v>45</v>
      </c>
      <c r="F202" s="42"/>
      <c r="G202" s="55" t="s">
        <v>300</v>
      </c>
      <c r="H202" s="43"/>
      <c r="I202" s="43"/>
      <c r="J202" s="43"/>
    </row>
    <row r="203" spans="1:11" s="42" customFormat="1" ht="30" customHeight="1" x14ac:dyDescent="0.2">
      <c r="A203" s="53" t="s">
        <v>301</v>
      </c>
      <c r="B203" s="54" t="s">
        <v>243</v>
      </c>
      <c r="C203" s="54" t="s">
        <v>25</v>
      </c>
      <c r="D203" s="54" t="s">
        <v>135</v>
      </c>
      <c r="E203" s="54"/>
      <c r="F203" s="97" t="s">
        <v>302</v>
      </c>
      <c r="G203" s="97"/>
      <c r="H203" s="43"/>
      <c r="I203" s="43"/>
      <c r="J203" s="43"/>
      <c r="K203" s="44"/>
    </row>
    <row r="204" spans="1:11" s="42" customFormat="1" ht="30" customHeight="1" x14ac:dyDescent="0.2">
      <c r="A204" s="53" t="s">
        <v>303</v>
      </c>
      <c r="B204" s="54" t="s">
        <v>243</v>
      </c>
      <c r="C204" s="54" t="s">
        <v>25</v>
      </c>
      <c r="D204" s="54" t="s">
        <v>140</v>
      </c>
      <c r="E204" s="54"/>
      <c r="F204" s="97" t="s">
        <v>304</v>
      </c>
      <c r="G204" s="97"/>
      <c r="H204" s="43"/>
      <c r="I204" s="43"/>
      <c r="J204" s="43"/>
      <c r="K204" s="44"/>
    </row>
    <row r="205" spans="1:11" s="42" customFormat="1" ht="30" customHeight="1" x14ac:dyDescent="0.2">
      <c r="A205" s="53" t="s">
        <v>305</v>
      </c>
      <c r="B205" s="54" t="s">
        <v>243</v>
      </c>
      <c r="C205" s="54" t="s">
        <v>25</v>
      </c>
      <c r="D205" s="54" t="s">
        <v>145</v>
      </c>
      <c r="E205" s="54"/>
      <c r="F205" s="97" t="s">
        <v>306</v>
      </c>
      <c r="G205" s="97"/>
      <c r="H205" s="43"/>
      <c r="I205" s="43"/>
      <c r="J205" s="43"/>
      <c r="K205" s="44"/>
    </row>
    <row r="206" spans="1:11" ht="51" x14ac:dyDescent="0.2">
      <c r="A206" s="8" t="s">
        <v>307</v>
      </c>
      <c r="B206" s="54" t="s">
        <v>243</v>
      </c>
      <c r="C206" s="54" t="s">
        <v>25</v>
      </c>
      <c r="D206" s="54" t="s">
        <v>145</v>
      </c>
      <c r="E206" s="54" t="s">
        <v>45</v>
      </c>
      <c r="F206" s="42"/>
      <c r="G206" s="55" t="s">
        <v>308</v>
      </c>
      <c r="H206" s="43"/>
      <c r="I206" s="43"/>
      <c r="J206" s="43"/>
    </row>
    <row r="207" spans="1:11" s="42" customFormat="1" ht="30" customHeight="1" x14ac:dyDescent="0.2">
      <c r="A207" s="53" t="s">
        <v>309</v>
      </c>
      <c r="B207" s="54" t="s">
        <v>243</v>
      </c>
      <c r="C207" s="54" t="s">
        <v>25</v>
      </c>
      <c r="D207" s="54" t="s">
        <v>265</v>
      </c>
      <c r="E207" s="54"/>
      <c r="F207" s="97" t="s">
        <v>310</v>
      </c>
      <c r="G207" s="97"/>
      <c r="H207" s="43">
        <v>895496</v>
      </c>
      <c r="I207" s="43"/>
      <c r="J207" s="57">
        <v>984057</v>
      </c>
      <c r="K207" s="44"/>
    </row>
    <row r="208" spans="1:11" ht="38.25" x14ac:dyDescent="0.2">
      <c r="A208" s="8" t="s">
        <v>311</v>
      </c>
      <c r="B208" s="54" t="s">
        <v>243</v>
      </c>
      <c r="C208" s="54" t="s">
        <v>25</v>
      </c>
      <c r="D208" s="54" t="s">
        <v>265</v>
      </c>
      <c r="E208" s="54" t="s">
        <v>45</v>
      </c>
      <c r="F208" s="42"/>
      <c r="G208" s="55" t="s">
        <v>312</v>
      </c>
      <c r="H208" s="43">
        <v>895496</v>
      </c>
      <c r="I208" s="43"/>
      <c r="J208" s="67">
        <v>984057</v>
      </c>
    </row>
    <row r="209" spans="1:11" ht="38.25" x14ac:dyDescent="0.2">
      <c r="A209" s="8" t="s">
        <v>313</v>
      </c>
      <c r="B209" s="54" t="s">
        <v>243</v>
      </c>
      <c r="C209" s="54" t="s">
        <v>25</v>
      </c>
      <c r="D209" s="54" t="s">
        <v>265</v>
      </c>
      <c r="E209" s="54" t="s">
        <v>49</v>
      </c>
      <c r="F209" s="42"/>
      <c r="G209" s="55" t="s">
        <v>314</v>
      </c>
      <c r="H209" s="43"/>
      <c r="I209" s="43"/>
      <c r="J209" s="43"/>
    </row>
    <row r="210" spans="1:11" ht="38.25" x14ac:dyDescent="0.2">
      <c r="A210" s="8" t="s">
        <v>315</v>
      </c>
      <c r="B210" s="54" t="s">
        <v>243</v>
      </c>
      <c r="C210" s="54" t="s">
        <v>25</v>
      </c>
      <c r="D210" s="54" t="s">
        <v>265</v>
      </c>
      <c r="E210" s="54" t="s">
        <v>92</v>
      </c>
      <c r="F210" s="42"/>
      <c r="G210" s="55" t="s">
        <v>316</v>
      </c>
      <c r="H210" s="43"/>
      <c r="I210" s="43"/>
      <c r="J210" s="43"/>
    </row>
    <row r="211" spans="1:11" ht="38.25" x14ac:dyDescent="0.2">
      <c r="A211" s="8" t="s">
        <v>317</v>
      </c>
      <c r="B211" s="54" t="s">
        <v>243</v>
      </c>
      <c r="C211" s="54" t="s">
        <v>25</v>
      </c>
      <c r="D211" s="54" t="s">
        <v>265</v>
      </c>
      <c r="E211" s="54" t="s">
        <v>94</v>
      </c>
      <c r="F211" s="42"/>
      <c r="G211" s="55" t="s">
        <v>318</v>
      </c>
      <c r="H211" s="43"/>
      <c r="I211" s="43"/>
      <c r="J211" s="43"/>
    </row>
    <row r="212" spans="1:11" ht="38.25" x14ac:dyDescent="0.2">
      <c r="A212" s="8" t="s">
        <v>319</v>
      </c>
      <c r="B212" s="54" t="s">
        <v>243</v>
      </c>
      <c r="C212" s="54" t="s">
        <v>25</v>
      </c>
      <c r="D212" s="54" t="s">
        <v>265</v>
      </c>
      <c r="E212" s="54" t="s">
        <v>96</v>
      </c>
      <c r="F212" s="42"/>
      <c r="G212" s="55" t="s">
        <v>320</v>
      </c>
      <c r="H212" s="43"/>
      <c r="I212" s="43"/>
      <c r="J212" s="43"/>
    </row>
    <row r="213" spans="1:11" ht="38.25" x14ac:dyDescent="0.2">
      <c r="A213" s="8" t="s">
        <v>321</v>
      </c>
      <c r="B213" s="54" t="s">
        <v>248</v>
      </c>
      <c r="C213" s="54" t="s">
        <v>25</v>
      </c>
      <c r="D213" s="54" t="s">
        <v>265</v>
      </c>
      <c r="E213" s="54" t="s">
        <v>278</v>
      </c>
      <c r="F213" s="42"/>
      <c r="G213" s="55" t="s">
        <v>322</v>
      </c>
      <c r="H213" s="43"/>
      <c r="I213" s="43"/>
      <c r="J213" s="43"/>
    </row>
    <row r="214" spans="1:11" ht="38.25" x14ac:dyDescent="0.2">
      <c r="A214" s="8" t="s">
        <v>323</v>
      </c>
      <c r="B214" s="54" t="s">
        <v>243</v>
      </c>
      <c r="C214" s="54" t="s">
        <v>25</v>
      </c>
      <c r="D214" s="54" t="s">
        <v>265</v>
      </c>
      <c r="E214" s="54" t="s">
        <v>281</v>
      </c>
      <c r="F214" s="42"/>
      <c r="G214" s="55" t="s">
        <v>324</v>
      </c>
      <c r="H214" s="43"/>
      <c r="I214" s="43"/>
      <c r="J214" s="43"/>
    </row>
    <row r="215" spans="1:11" ht="26.25" thickBot="1" x14ac:dyDescent="0.25">
      <c r="A215" s="8" t="s">
        <v>325</v>
      </c>
      <c r="B215" s="54" t="s">
        <v>243</v>
      </c>
      <c r="C215" s="54" t="s">
        <v>25</v>
      </c>
      <c r="D215" s="54" t="s">
        <v>265</v>
      </c>
      <c r="E215" s="54" t="s">
        <v>284</v>
      </c>
      <c r="F215" s="42"/>
      <c r="G215" s="55" t="s">
        <v>326</v>
      </c>
      <c r="H215" s="43"/>
      <c r="I215" s="43"/>
      <c r="J215" s="43"/>
    </row>
    <row r="216" spans="1:11" s="29" customFormat="1" ht="13.5" thickBot="1" x14ac:dyDescent="0.25">
      <c r="A216" s="22" t="s">
        <v>327</v>
      </c>
      <c r="B216" s="23" t="s">
        <v>248</v>
      </c>
      <c r="C216" s="24" t="s">
        <v>25</v>
      </c>
      <c r="D216" s="24"/>
      <c r="E216" s="24"/>
      <c r="F216" s="25" t="s">
        <v>289</v>
      </c>
      <c r="G216" s="26"/>
      <c r="H216" s="27">
        <f>H199+H201+H207</f>
        <v>1008775</v>
      </c>
      <c r="I216" s="27">
        <f>I199+I201+I207</f>
        <v>0</v>
      </c>
      <c r="J216" s="27">
        <f>J199+J201+J207</f>
        <v>1662284</v>
      </c>
      <c r="K216" s="28"/>
    </row>
    <row r="217" spans="1:11" s="29" customFormat="1" x14ac:dyDescent="0.2">
      <c r="A217" s="47"/>
      <c r="B217" s="48"/>
      <c r="C217" s="49"/>
      <c r="D217" s="49"/>
      <c r="E217" s="49"/>
      <c r="F217" s="48"/>
      <c r="G217" s="48"/>
      <c r="H217" s="68"/>
      <c r="I217" s="68"/>
      <c r="J217" s="68"/>
      <c r="K217" s="28"/>
    </row>
    <row r="218" spans="1:11" s="29" customFormat="1" x14ac:dyDescent="0.2">
      <c r="A218" s="47"/>
      <c r="B218" s="48"/>
      <c r="C218" s="49"/>
      <c r="D218" s="49"/>
      <c r="E218" s="49"/>
      <c r="F218" s="48"/>
      <c r="G218" s="48"/>
      <c r="H218" s="68"/>
      <c r="I218" s="68"/>
      <c r="J218" s="68"/>
      <c r="K218" s="28"/>
    </row>
    <row r="219" spans="1:11" s="29" customFormat="1" x14ac:dyDescent="0.2">
      <c r="A219" s="47"/>
      <c r="B219" s="48"/>
      <c r="C219" s="49"/>
      <c r="D219" s="49"/>
      <c r="E219" s="49"/>
      <c r="F219" s="48"/>
      <c r="G219" s="48"/>
      <c r="H219" s="68"/>
      <c r="I219" s="68"/>
      <c r="J219" s="68"/>
      <c r="K219" s="28"/>
    </row>
    <row r="220" spans="1:11" s="29" customFormat="1" x14ac:dyDescent="0.2">
      <c r="A220" s="47"/>
      <c r="B220" s="48"/>
      <c r="C220" s="49"/>
      <c r="D220" s="49"/>
      <c r="E220" s="49"/>
      <c r="F220" s="48"/>
      <c r="G220" s="48"/>
      <c r="H220" s="68"/>
      <c r="I220" s="68"/>
      <c r="J220" s="68"/>
      <c r="K220" s="28"/>
    </row>
    <row r="221" spans="1:11" s="29" customFormat="1" x14ac:dyDescent="0.2">
      <c r="A221" s="47"/>
      <c r="B221" s="48"/>
      <c r="C221" s="49"/>
      <c r="D221" s="49"/>
      <c r="E221" s="49"/>
      <c r="F221" s="48"/>
      <c r="G221" s="48"/>
      <c r="H221" s="68"/>
      <c r="I221" s="68"/>
      <c r="J221" s="68"/>
      <c r="K221" s="28"/>
    </row>
    <row r="222" spans="1:11" s="29" customFormat="1" x14ac:dyDescent="0.2">
      <c r="A222" s="47"/>
      <c r="B222" s="48"/>
      <c r="C222" s="49"/>
      <c r="D222" s="49"/>
      <c r="E222" s="49"/>
      <c r="F222" s="48"/>
      <c r="G222" s="48"/>
      <c r="H222" s="68"/>
      <c r="I222" s="68"/>
      <c r="J222" s="68"/>
      <c r="K222" s="28"/>
    </row>
    <row r="223" spans="1:11" s="29" customFormat="1" x14ac:dyDescent="0.2">
      <c r="A223" s="47"/>
      <c r="B223" s="48"/>
      <c r="C223" s="49"/>
      <c r="D223" s="49"/>
      <c r="E223" s="49"/>
      <c r="F223" s="48"/>
      <c r="G223" s="48"/>
      <c r="H223" s="68"/>
      <c r="I223" s="68"/>
      <c r="J223" s="68"/>
      <c r="K223" s="28"/>
    </row>
    <row r="224" spans="1:11" s="29" customFormat="1" x14ac:dyDescent="0.2">
      <c r="A224" s="47"/>
      <c r="B224" s="48"/>
      <c r="C224" s="49"/>
      <c r="D224" s="49"/>
      <c r="E224" s="49"/>
      <c r="F224" s="48"/>
      <c r="G224" s="48"/>
      <c r="H224" s="68"/>
      <c r="I224" s="68"/>
      <c r="J224" s="68"/>
      <c r="K224" s="28"/>
    </row>
    <row r="225" spans="1:11" s="29" customFormat="1" x14ac:dyDescent="0.2">
      <c r="A225" s="47"/>
      <c r="B225" s="48"/>
      <c r="C225" s="49"/>
      <c r="D225" s="49"/>
      <c r="E225" s="49"/>
      <c r="F225" s="48"/>
      <c r="G225" s="48"/>
      <c r="H225" s="68"/>
      <c r="I225" s="68"/>
      <c r="J225" s="68"/>
      <c r="K225" s="28"/>
    </row>
    <row r="226" spans="1:11" s="29" customFormat="1" x14ac:dyDescent="0.2">
      <c r="A226" s="47"/>
      <c r="B226" s="48"/>
      <c r="C226" s="49"/>
      <c r="D226" s="49"/>
      <c r="E226" s="49"/>
      <c r="F226" s="48"/>
      <c r="G226" s="48"/>
      <c r="H226" s="68"/>
      <c r="I226" s="68"/>
      <c r="J226" s="68"/>
      <c r="K226" s="28"/>
    </row>
    <row r="227" spans="1:11" s="29" customFormat="1" x14ac:dyDescent="0.2">
      <c r="A227" s="47"/>
      <c r="B227" s="48"/>
      <c r="C227" s="49"/>
      <c r="D227" s="49"/>
      <c r="E227" s="49"/>
      <c r="F227" s="48"/>
      <c r="G227" s="48"/>
      <c r="H227" s="68"/>
      <c r="I227" s="68"/>
      <c r="J227" s="68"/>
      <c r="K227" s="28"/>
    </row>
    <row r="228" spans="1:11" s="29" customFormat="1" x14ac:dyDescent="0.2">
      <c r="A228" s="47"/>
      <c r="B228" s="48"/>
      <c r="C228" s="49"/>
      <c r="D228" s="49"/>
      <c r="E228" s="49"/>
      <c r="F228" s="48"/>
      <c r="G228" s="48"/>
      <c r="H228" s="68"/>
      <c r="I228" s="68"/>
      <c r="J228" s="68"/>
      <c r="K228" s="28"/>
    </row>
    <row r="229" spans="1:11" s="29" customFormat="1" x14ac:dyDescent="0.2">
      <c r="A229" s="47"/>
      <c r="B229" s="48"/>
      <c r="C229" s="49"/>
      <c r="D229" s="49"/>
      <c r="E229" s="49"/>
      <c r="F229" s="48"/>
      <c r="G229" s="48"/>
      <c r="H229" s="68"/>
      <c r="I229" s="68"/>
      <c r="J229" s="68"/>
      <c r="K229" s="28"/>
    </row>
    <row r="230" spans="1:11" s="29" customFormat="1" x14ac:dyDescent="0.2">
      <c r="A230" s="47"/>
      <c r="B230" s="48"/>
      <c r="C230" s="49"/>
      <c r="D230" s="49"/>
      <c r="E230" s="49"/>
      <c r="F230" s="48"/>
      <c r="G230" s="48"/>
      <c r="H230" s="68"/>
      <c r="I230" s="68"/>
      <c r="J230" s="68"/>
      <c r="K230" s="28"/>
    </row>
    <row r="231" spans="1:11" s="29" customFormat="1" ht="13.5" thickBot="1" x14ac:dyDescent="0.25">
      <c r="A231" s="47"/>
      <c r="B231" s="48"/>
      <c r="C231" s="49"/>
      <c r="D231" s="49"/>
      <c r="E231" s="49"/>
      <c r="F231" s="48"/>
      <c r="G231" s="48"/>
      <c r="H231" s="68"/>
      <c r="I231" s="68"/>
      <c r="J231" s="68"/>
      <c r="K231" s="28"/>
    </row>
    <row r="232" spans="1:11" s="11" customFormat="1" ht="15" customHeight="1" x14ac:dyDescent="0.2">
      <c r="A232" s="84" t="s">
        <v>100</v>
      </c>
      <c r="B232" s="85"/>
      <c r="C232" s="85"/>
      <c r="D232" s="85"/>
      <c r="E232" s="85"/>
      <c r="F232" s="86"/>
      <c r="G232" s="90" t="s">
        <v>5</v>
      </c>
      <c r="H232" s="80" t="s">
        <v>6</v>
      </c>
      <c r="I232" s="80" t="s">
        <v>7</v>
      </c>
      <c r="J232" s="82" t="s">
        <v>8</v>
      </c>
    </row>
    <row r="233" spans="1:11" s="11" customFormat="1" ht="13.5" thickBot="1" x14ac:dyDescent="0.25">
      <c r="A233" s="87"/>
      <c r="B233" s="88"/>
      <c r="C233" s="88"/>
      <c r="D233" s="88"/>
      <c r="E233" s="88"/>
      <c r="F233" s="89"/>
      <c r="G233" s="91"/>
      <c r="H233" s="81"/>
      <c r="I233" s="81"/>
      <c r="J233" s="83"/>
    </row>
    <row r="234" spans="1:11" s="16" customFormat="1" ht="17.25" customHeight="1" x14ac:dyDescent="0.25">
      <c r="A234" s="14"/>
      <c r="B234" s="15"/>
      <c r="C234" s="20" t="s">
        <v>40</v>
      </c>
      <c r="D234" s="92" t="s">
        <v>328</v>
      </c>
      <c r="E234" s="92"/>
      <c r="F234" s="92"/>
      <c r="G234" s="92"/>
      <c r="K234" s="17"/>
    </row>
    <row r="235" spans="1:11" x14ac:dyDescent="0.2">
      <c r="A235" s="8" t="s">
        <v>329</v>
      </c>
      <c r="B235" s="1" t="s">
        <v>243</v>
      </c>
      <c r="C235" s="8" t="s">
        <v>40</v>
      </c>
      <c r="D235" s="10" t="s">
        <v>16</v>
      </c>
      <c r="E235" s="8"/>
      <c r="F235" s="9" t="s">
        <v>330</v>
      </c>
      <c r="H235" s="43">
        <v>946771</v>
      </c>
      <c r="I235" s="43"/>
      <c r="J235" s="69">
        <v>611613</v>
      </c>
    </row>
    <row r="236" spans="1:11" ht="24.75" customHeight="1" x14ac:dyDescent="0.2">
      <c r="A236" s="8" t="s">
        <v>331</v>
      </c>
      <c r="B236" s="41" t="s">
        <v>243</v>
      </c>
      <c r="C236" s="41" t="s">
        <v>40</v>
      </c>
      <c r="D236" s="10" t="s">
        <v>19</v>
      </c>
      <c r="E236" s="41"/>
      <c r="F236" s="97" t="s">
        <v>332</v>
      </c>
      <c r="G236" s="97"/>
      <c r="H236" s="43">
        <v>9250</v>
      </c>
      <c r="I236" s="43"/>
      <c r="J236" s="70">
        <v>9250</v>
      </c>
    </row>
    <row r="237" spans="1:11" x14ac:dyDescent="0.2">
      <c r="A237" s="8" t="s">
        <v>333</v>
      </c>
      <c r="B237" s="1" t="s">
        <v>243</v>
      </c>
      <c r="C237" s="8" t="s">
        <v>40</v>
      </c>
      <c r="D237" s="10" t="s">
        <v>22</v>
      </c>
      <c r="E237" s="8"/>
      <c r="F237" s="9" t="s">
        <v>334</v>
      </c>
      <c r="H237" s="43">
        <v>39026</v>
      </c>
      <c r="I237" s="43"/>
      <c r="J237" s="70">
        <v>14568</v>
      </c>
    </row>
    <row r="238" spans="1:11" x14ac:dyDescent="0.2">
      <c r="A238" s="8" t="s">
        <v>335</v>
      </c>
      <c r="B238" s="1" t="s">
        <v>248</v>
      </c>
      <c r="C238" s="8" t="s">
        <v>40</v>
      </c>
      <c r="D238" s="10" t="s">
        <v>34</v>
      </c>
      <c r="E238" s="8"/>
      <c r="F238" s="9" t="s">
        <v>336</v>
      </c>
      <c r="H238" s="43"/>
      <c r="I238" s="43"/>
      <c r="J238" s="43"/>
    </row>
    <row r="239" spans="1:11" ht="24.75" customHeight="1" x14ac:dyDescent="0.2">
      <c r="A239" s="8" t="s">
        <v>337</v>
      </c>
      <c r="B239" s="54" t="s">
        <v>248</v>
      </c>
      <c r="C239" s="54" t="s">
        <v>40</v>
      </c>
      <c r="D239" s="54" t="s">
        <v>37</v>
      </c>
      <c r="E239" s="41"/>
      <c r="F239" s="97" t="s">
        <v>338</v>
      </c>
      <c r="G239" s="97"/>
      <c r="H239" s="43"/>
      <c r="I239" s="43"/>
      <c r="J239" s="43"/>
    </row>
    <row r="240" spans="1:11" ht="24.75" customHeight="1" x14ac:dyDescent="0.2">
      <c r="A240" s="8" t="s">
        <v>339</v>
      </c>
      <c r="B240" s="54" t="s">
        <v>248</v>
      </c>
      <c r="C240" s="54" t="s">
        <v>40</v>
      </c>
      <c r="D240" s="54" t="s">
        <v>135</v>
      </c>
      <c r="E240" s="41"/>
      <c r="F240" s="97" t="s">
        <v>201</v>
      </c>
      <c r="G240" s="97"/>
      <c r="H240" s="43"/>
      <c r="I240" s="43"/>
      <c r="J240" s="43"/>
    </row>
    <row r="241" spans="1:13" ht="24.75" customHeight="1" thickBot="1" x14ac:dyDescent="0.25">
      <c r="A241" s="8" t="s">
        <v>340</v>
      </c>
      <c r="B241" s="54" t="s">
        <v>248</v>
      </c>
      <c r="C241" s="54" t="s">
        <v>40</v>
      </c>
      <c r="D241" s="54" t="s">
        <v>140</v>
      </c>
      <c r="E241" s="41"/>
      <c r="F241" s="97" t="s">
        <v>341</v>
      </c>
      <c r="G241" s="97"/>
      <c r="H241" s="43"/>
      <c r="I241" s="43"/>
      <c r="J241" s="43"/>
    </row>
    <row r="242" spans="1:13" s="29" customFormat="1" ht="13.5" thickBot="1" x14ac:dyDescent="0.25">
      <c r="A242" s="22" t="s">
        <v>342</v>
      </c>
      <c r="B242" s="23" t="s">
        <v>248</v>
      </c>
      <c r="C242" s="24" t="s">
        <v>40</v>
      </c>
      <c r="D242" s="24"/>
      <c r="E242" s="24"/>
      <c r="F242" s="25" t="s">
        <v>343</v>
      </c>
      <c r="G242" s="26"/>
      <c r="H242" s="27">
        <f>SUM(H235:H241)</f>
        <v>995047</v>
      </c>
      <c r="I242" s="27">
        <f>I235+I237</f>
        <v>0</v>
      </c>
      <c r="J242" s="27">
        <f>SUM(J235:J241)</f>
        <v>635431</v>
      </c>
      <c r="K242" s="28"/>
    </row>
    <row r="243" spans="1:13" s="29" customFormat="1" ht="27.75" customHeight="1" thickBot="1" x14ac:dyDescent="0.25">
      <c r="A243" s="22" t="s">
        <v>344</v>
      </c>
      <c r="B243" s="23" t="s">
        <v>239</v>
      </c>
      <c r="C243" s="24"/>
      <c r="D243" s="24"/>
      <c r="E243" s="24"/>
      <c r="F243" s="95" t="s">
        <v>345</v>
      </c>
      <c r="G243" s="96"/>
      <c r="H243" s="35">
        <f>H242+H216+H181</f>
        <v>2519993</v>
      </c>
      <c r="I243" s="36"/>
      <c r="J243" s="35">
        <f>J242+J216+J181</f>
        <v>2297715</v>
      </c>
      <c r="K243" s="28"/>
    </row>
    <row r="244" spans="1:13" s="16" customFormat="1" ht="18" customHeight="1" x14ac:dyDescent="0.25">
      <c r="A244" s="14"/>
      <c r="B244" s="15" t="s">
        <v>346</v>
      </c>
      <c r="C244" s="92" t="s">
        <v>347</v>
      </c>
      <c r="D244" s="92"/>
      <c r="E244" s="92"/>
      <c r="F244" s="92"/>
      <c r="G244" s="92"/>
      <c r="K244" s="17"/>
    </row>
    <row r="245" spans="1:13" x14ac:dyDescent="0.2">
      <c r="A245" s="8" t="s">
        <v>348</v>
      </c>
      <c r="B245" s="1" t="s">
        <v>349</v>
      </c>
      <c r="C245" s="8"/>
      <c r="D245" s="8" t="s">
        <v>16</v>
      </c>
      <c r="E245" s="8"/>
      <c r="F245" s="9" t="s">
        <v>350</v>
      </c>
      <c r="H245" s="43"/>
      <c r="I245" s="43"/>
      <c r="J245" s="43">
        <v>351396</v>
      </c>
    </row>
    <row r="246" spans="1:13" x14ac:dyDescent="0.2">
      <c r="A246" s="8" t="s">
        <v>351</v>
      </c>
      <c r="B246" s="1" t="s">
        <v>349</v>
      </c>
      <c r="C246" s="8"/>
      <c r="D246" s="8" t="s">
        <v>19</v>
      </c>
      <c r="E246" s="8"/>
      <c r="F246" s="9" t="s">
        <v>352</v>
      </c>
      <c r="H246" s="43">
        <v>1910775</v>
      </c>
      <c r="J246" s="67">
        <v>846101</v>
      </c>
    </row>
    <row r="247" spans="1:13" ht="13.5" thickBot="1" x14ac:dyDescent="0.25">
      <c r="A247" s="8" t="s">
        <v>353</v>
      </c>
      <c r="B247" s="1" t="s">
        <v>349</v>
      </c>
      <c r="C247" s="8"/>
      <c r="D247" s="8" t="s">
        <v>22</v>
      </c>
      <c r="E247" s="8"/>
      <c r="F247" s="9" t="s">
        <v>354</v>
      </c>
      <c r="H247" s="43"/>
      <c r="J247" s="67">
        <v>1308842</v>
      </c>
    </row>
    <row r="248" spans="1:13" s="29" customFormat="1" ht="25.5" customHeight="1" thickBot="1" x14ac:dyDescent="0.25">
      <c r="A248" s="22" t="s">
        <v>355</v>
      </c>
      <c r="B248" s="23" t="s">
        <v>356</v>
      </c>
      <c r="C248" s="24"/>
      <c r="D248" s="24"/>
      <c r="E248" s="24"/>
      <c r="F248" s="95" t="s">
        <v>347</v>
      </c>
      <c r="G248" s="96"/>
      <c r="H248" s="35">
        <f>H246+H247</f>
        <v>1910775</v>
      </c>
      <c r="I248" s="35">
        <f>I246+I247</f>
        <v>0</v>
      </c>
      <c r="J248" s="35">
        <f>J246+J247+J245</f>
        <v>2506339</v>
      </c>
      <c r="K248" s="28"/>
    </row>
    <row r="249" spans="1:13" s="62" customFormat="1" ht="27.75" customHeight="1" thickBot="1" x14ac:dyDescent="0.3">
      <c r="A249" s="58" t="s">
        <v>357</v>
      </c>
      <c r="B249" s="98" t="s">
        <v>358</v>
      </c>
      <c r="C249" s="99"/>
      <c r="D249" s="99"/>
      <c r="E249" s="99"/>
      <c r="F249" s="99"/>
      <c r="G249" s="100"/>
      <c r="H249" s="59">
        <f>H248+H243+H159</f>
        <v>198322985</v>
      </c>
      <c r="I249" s="59"/>
      <c r="J249" s="59">
        <f>J248+J243+J159</f>
        <v>195009936</v>
      </c>
      <c r="K249" s="60"/>
      <c r="L249" s="60"/>
      <c r="M249" s="61"/>
    </row>
    <row r="250" spans="1:13" x14ac:dyDescent="0.2">
      <c r="C250" s="8"/>
      <c r="D250" s="8"/>
      <c r="E250" s="8"/>
    </row>
    <row r="251" spans="1:13" x14ac:dyDescent="0.2">
      <c r="C251" s="8"/>
      <c r="D251" s="8"/>
      <c r="E251" s="8"/>
    </row>
    <row r="252" spans="1:13" x14ac:dyDescent="0.2">
      <c r="C252" s="8"/>
      <c r="D252" s="8"/>
      <c r="E252" s="8"/>
    </row>
    <row r="253" spans="1:13" x14ac:dyDescent="0.2">
      <c r="C253" s="8"/>
      <c r="D253" s="8"/>
      <c r="E253" s="8"/>
    </row>
    <row r="254" spans="1:13" x14ac:dyDescent="0.2">
      <c r="C254" s="8"/>
      <c r="D254" s="8"/>
      <c r="E254" s="8"/>
    </row>
    <row r="255" spans="1:13" x14ac:dyDescent="0.2">
      <c r="C255" s="8"/>
      <c r="D255" s="8"/>
      <c r="E255" s="8"/>
    </row>
    <row r="256" spans="1:13" x14ac:dyDescent="0.2">
      <c r="C256" s="8"/>
      <c r="D256" s="8"/>
      <c r="E256" s="8"/>
    </row>
    <row r="257" spans="3:5" x14ac:dyDescent="0.2">
      <c r="C257" s="8"/>
      <c r="D257" s="8"/>
      <c r="E257" s="8"/>
    </row>
    <row r="258" spans="3:5" x14ac:dyDescent="0.2">
      <c r="C258" s="8"/>
      <c r="D258" s="8"/>
      <c r="E258" s="8"/>
    </row>
    <row r="259" spans="3:5" x14ac:dyDescent="0.2">
      <c r="C259" s="8"/>
      <c r="D259" s="8"/>
      <c r="E259" s="8"/>
    </row>
    <row r="260" spans="3:5" x14ac:dyDescent="0.2">
      <c r="C260" s="8"/>
      <c r="D260" s="8"/>
      <c r="E260" s="8"/>
    </row>
    <row r="261" spans="3:5" x14ac:dyDescent="0.2">
      <c r="C261" s="8"/>
      <c r="D261" s="8"/>
      <c r="E261" s="8"/>
    </row>
    <row r="262" spans="3:5" x14ac:dyDescent="0.2">
      <c r="C262" s="8"/>
      <c r="D262" s="8"/>
      <c r="E262" s="8"/>
    </row>
    <row r="263" spans="3:5" x14ac:dyDescent="0.2">
      <c r="C263" s="8"/>
      <c r="D263" s="8"/>
      <c r="E263" s="8"/>
    </row>
    <row r="264" spans="3:5" x14ac:dyDescent="0.2">
      <c r="C264" s="8"/>
      <c r="D264" s="8"/>
      <c r="E264" s="8"/>
    </row>
    <row r="265" spans="3:5" x14ac:dyDescent="0.2">
      <c r="C265" s="8"/>
      <c r="D265" s="8"/>
      <c r="E265" s="8"/>
    </row>
    <row r="266" spans="3:5" x14ac:dyDescent="0.2">
      <c r="C266" s="8"/>
      <c r="D266" s="8"/>
      <c r="E266" s="8"/>
    </row>
    <row r="267" spans="3:5" x14ac:dyDescent="0.2">
      <c r="C267" s="8"/>
      <c r="D267" s="8"/>
      <c r="E267" s="8"/>
    </row>
    <row r="268" spans="3:5" x14ac:dyDescent="0.2">
      <c r="C268" s="8"/>
      <c r="D268" s="8"/>
      <c r="E268" s="8"/>
    </row>
    <row r="269" spans="3:5" x14ac:dyDescent="0.2">
      <c r="C269" s="8"/>
      <c r="D269" s="8"/>
      <c r="E269" s="8"/>
    </row>
    <row r="270" spans="3:5" x14ac:dyDescent="0.2">
      <c r="C270" s="8"/>
      <c r="D270" s="8"/>
      <c r="E270" s="8"/>
    </row>
    <row r="271" spans="3:5" x14ac:dyDescent="0.2">
      <c r="C271" s="8"/>
      <c r="D271" s="8"/>
      <c r="E271" s="8"/>
    </row>
    <row r="272" spans="3:5" x14ac:dyDescent="0.2">
      <c r="C272" s="8"/>
      <c r="D272" s="8"/>
      <c r="E272" s="8"/>
    </row>
    <row r="273" spans="3:5" x14ac:dyDescent="0.2">
      <c r="C273" s="8"/>
      <c r="D273" s="8"/>
      <c r="E273" s="8"/>
    </row>
    <row r="274" spans="3:5" x14ac:dyDescent="0.2">
      <c r="C274" s="8"/>
      <c r="D274" s="8"/>
      <c r="E274" s="8"/>
    </row>
    <row r="275" spans="3:5" x14ac:dyDescent="0.2">
      <c r="C275" s="8"/>
      <c r="D275" s="8"/>
      <c r="E275" s="8"/>
    </row>
    <row r="276" spans="3:5" x14ac:dyDescent="0.2">
      <c r="C276" s="8"/>
      <c r="D276" s="8"/>
      <c r="E276" s="8"/>
    </row>
    <row r="277" spans="3:5" x14ac:dyDescent="0.2">
      <c r="C277" s="8"/>
      <c r="D277" s="8"/>
      <c r="E277" s="8"/>
    </row>
    <row r="278" spans="3:5" x14ac:dyDescent="0.2">
      <c r="C278" s="8"/>
      <c r="D278" s="8"/>
      <c r="E278" s="8"/>
    </row>
    <row r="279" spans="3:5" x14ac:dyDescent="0.2">
      <c r="C279" s="8"/>
      <c r="D279" s="8"/>
      <c r="E279" s="8"/>
    </row>
    <row r="280" spans="3:5" x14ac:dyDescent="0.2">
      <c r="C280" s="8"/>
      <c r="D280" s="8"/>
      <c r="E280" s="8"/>
    </row>
    <row r="281" spans="3:5" x14ac:dyDescent="0.2">
      <c r="C281" s="8"/>
      <c r="D281" s="8"/>
      <c r="E281" s="8"/>
    </row>
    <row r="282" spans="3:5" x14ac:dyDescent="0.2">
      <c r="C282" s="8"/>
      <c r="D282" s="8"/>
      <c r="E282" s="8"/>
    </row>
    <row r="283" spans="3:5" x14ac:dyDescent="0.2">
      <c r="C283" s="8"/>
      <c r="D283" s="8"/>
      <c r="E283" s="8"/>
    </row>
    <row r="284" spans="3:5" x14ac:dyDescent="0.2">
      <c r="C284" s="8"/>
      <c r="D284" s="8"/>
      <c r="E284" s="8"/>
    </row>
    <row r="285" spans="3:5" x14ac:dyDescent="0.2">
      <c r="C285" s="8"/>
      <c r="D285" s="8"/>
      <c r="E285" s="8"/>
    </row>
    <row r="286" spans="3:5" x14ac:dyDescent="0.2">
      <c r="C286" s="8"/>
      <c r="D286" s="8"/>
      <c r="E286" s="8"/>
    </row>
    <row r="287" spans="3:5" x14ac:dyDescent="0.2">
      <c r="C287" s="8"/>
      <c r="D287" s="8"/>
      <c r="E287" s="8"/>
    </row>
    <row r="288" spans="3:5" x14ac:dyDescent="0.2">
      <c r="C288" s="8"/>
      <c r="D288" s="8"/>
      <c r="E288" s="8"/>
    </row>
    <row r="289" spans="3:5" x14ac:dyDescent="0.2">
      <c r="C289" s="8"/>
      <c r="D289" s="8"/>
      <c r="E289" s="8"/>
    </row>
    <row r="290" spans="3:5" x14ac:dyDescent="0.2">
      <c r="C290" s="8"/>
      <c r="D290" s="8"/>
      <c r="E290" s="8"/>
    </row>
    <row r="291" spans="3:5" x14ac:dyDescent="0.2">
      <c r="C291" s="8"/>
      <c r="D291" s="8"/>
      <c r="E291" s="8"/>
    </row>
    <row r="292" spans="3:5" x14ac:dyDescent="0.2">
      <c r="C292" s="8"/>
      <c r="D292" s="8"/>
      <c r="E292" s="8"/>
    </row>
    <row r="293" spans="3:5" x14ac:dyDescent="0.2">
      <c r="C293" s="8"/>
      <c r="D293" s="8"/>
      <c r="E293" s="8"/>
    </row>
    <row r="294" spans="3:5" x14ac:dyDescent="0.2">
      <c r="C294" s="8"/>
      <c r="D294" s="8"/>
      <c r="E294" s="8"/>
    </row>
    <row r="295" spans="3:5" x14ac:dyDescent="0.2">
      <c r="C295" s="8"/>
      <c r="D295" s="8"/>
      <c r="E295" s="8"/>
    </row>
    <row r="296" spans="3:5" x14ac:dyDescent="0.2">
      <c r="C296" s="8"/>
      <c r="D296" s="8"/>
      <c r="E296" s="8"/>
    </row>
    <row r="297" spans="3:5" x14ac:dyDescent="0.2">
      <c r="C297" s="8"/>
      <c r="D297" s="8"/>
      <c r="E297" s="8"/>
    </row>
    <row r="298" spans="3:5" x14ac:dyDescent="0.2">
      <c r="C298" s="8"/>
      <c r="D298" s="8"/>
      <c r="E298" s="8"/>
    </row>
    <row r="299" spans="3:5" x14ac:dyDescent="0.2">
      <c r="C299" s="8"/>
      <c r="D299" s="8"/>
      <c r="E299" s="8"/>
    </row>
    <row r="300" spans="3:5" x14ac:dyDescent="0.2">
      <c r="C300" s="8"/>
      <c r="D300" s="8"/>
      <c r="E300" s="8"/>
    </row>
    <row r="301" spans="3:5" x14ac:dyDescent="0.2">
      <c r="C301" s="8"/>
      <c r="D301" s="8"/>
      <c r="E301" s="8"/>
    </row>
    <row r="302" spans="3:5" x14ac:dyDescent="0.2">
      <c r="C302" s="8"/>
      <c r="D302" s="8"/>
      <c r="E302" s="8"/>
    </row>
    <row r="303" spans="3:5" x14ac:dyDescent="0.2">
      <c r="C303" s="8"/>
      <c r="D303" s="8"/>
      <c r="E303" s="8"/>
    </row>
  </sheetData>
  <mergeCells count="103">
    <mergeCell ref="F248:G248"/>
    <mergeCell ref="B249:G249"/>
    <mergeCell ref="F236:G236"/>
    <mergeCell ref="F239:G239"/>
    <mergeCell ref="F240:G240"/>
    <mergeCell ref="F241:G241"/>
    <mergeCell ref="F243:G243"/>
    <mergeCell ref="C244:G244"/>
    <mergeCell ref="A232:F233"/>
    <mergeCell ref="G232:G233"/>
    <mergeCell ref="H232:H233"/>
    <mergeCell ref="I232:I233"/>
    <mergeCell ref="J232:J233"/>
    <mergeCell ref="D234:G234"/>
    <mergeCell ref="F200:G200"/>
    <mergeCell ref="F201:G201"/>
    <mergeCell ref="F203:G203"/>
    <mergeCell ref="F204:G204"/>
    <mergeCell ref="F205:G205"/>
    <mergeCell ref="F207:G207"/>
    <mergeCell ref="I194:I195"/>
    <mergeCell ref="J194:J195"/>
    <mergeCell ref="D196:G196"/>
    <mergeCell ref="F197:G197"/>
    <mergeCell ref="F198:G198"/>
    <mergeCell ref="F199:G199"/>
    <mergeCell ref="F166:G166"/>
    <mergeCell ref="F170:G170"/>
    <mergeCell ref="F172:G172"/>
    <mergeCell ref="A194:F195"/>
    <mergeCell ref="G194:G195"/>
    <mergeCell ref="H194:H195"/>
    <mergeCell ref="C160:G160"/>
    <mergeCell ref="D161:G161"/>
    <mergeCell ref="F162:G162"/>
    <mergeCell ref="F163:G163"/>
    <mergeCell ref="F164:G164"/>
    <mergeCell ref="F165:G165"/>
    <mergeCell ref="H149:H150"/>
    <mergeCell ref="I149:I150"/>
    <mergeCell ref="J149:J150"/>
    <mergeCell ref="A151:G151"/>
    <mergeCell ref="C152:G152"/>
    <mergeCell ref="F159:G159"/>
    <mergeCell ref="F123:G123"/>
    <mergeCell ref="F124:G124"/>
    <mergeCell ref="C125:G125"/>
    <mergeCell ref="F129:G129"/>
    <mergeCell ref="B130:G130"/>
    <mergeCell ref="A149:F150"/>
    <mergeCell ref="G149:G150"/>
    <mergeCell ref="F106:G106"/>
    <mergeCell ref="D109:G109"/>
    <mergeCell ref="F116:G116"/>
    <mergeCell ref="F119:G119"/>
    <mergeCell ref="F120:G120"/>
    <mergeCell ref="F121:G121"/>
    <mergeCell ref="I98:I99"/>
    <mergeCell ref="J98:J99"/>
    <mergeCell ref="F100:G100"/>
    <mergeCell ref="F101:G101"/>
    <mergeCell ref="F102:G102"/>
    <mergeCell ref="F104:G104"/>
    <mergeCell ref="F88:G88"/>
    <mergeCell ref="F90:G90"/>
    <mergeCell ref="F92:G92"/>
    <mergeCell ref="A98:F99"/>
    <mergeCell ref="G98:G99"/>
    <mergeCell ref="H98:H99"/>
    <mergeCell ref="F78:G78"/>
    <mergeCell ref="F79:G79"/>
    <mergeCell ref="F80:G80"/>
    <mergeCell ref="F82:G82"/>
    <mergeCell ref="F84:G84"/>
    <mergeCell ref="D87:G87"/>
    <mergeCell ref="F70:G70"/>
    <mergeCell ref="C71:G71"/>
    <mergeCell ref="D72:G72"/>
    <mergeCell ref="F73:G73"/>
    <mergeCell ref="F75:G75"/>
    <mergeCell ref="F77:G77"/>
    <mergeCell ref="A62:F63"/>
    <mergeCell ref="G62:G63"/>
    <mergeCell ref="H62:H63"/>
    <mergeCell ref="I62:I63"/>
    <mergeCell ref="J62:J63"/>
    <mergeCell ref="C64:G64"/>
    <mergeCell ref="A13:G13"/>
    <mergeCell ref="C14:G14"/>
    <mergeCell ref="F38:G38"/>
    <mergeCell ref="F40:G40"/>
    <mergeCell ref="C41:G41"/>
    <mergeCell ref="F58:G58"/>
    <mergeCell ref="A2:J2"/>
    <mergeCell ref="A5:J5"/>
    <mergeCell ref="A6:J6"/>
    <mergeCell ref="A7:J7"/>
    <mergeCell ref="A8:J8"/>
    <mergeCell ref="A11:A12"/>
    <mergeCell ref="B11:G12"/>
    <mergeCell ref="H11:H12"/>
    <mergeCell ref="I11:I12"/>
    <mergeCell ref="J11:J12"/>
  </mergeCells>
  <printOptions horizontalCentered="1"/>
  <pageMargins left="0" right="0" top="0" bottom="0" header="0.51181102362204722" footer="0.51181102362204722"/>
  <pageSetup paperSize="9" scale="9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13. melléklet</vt:lpstr>
    </vt:vector>
  </TitlesOfParts>
  <Company>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Dénes Bence</dc:creator>
  <cp:lastModifiedBy>Dénes Bence</cp:lastModifiedBy>
  <cp:lastPrinted>2021-05-27T12:09:38Z</cp:lastPrinted>
  <dcterms:created xsi:type="dcterms:W3CDTF">2021-05-19T11:16:42Z</dcterms:created>
  <dcterms:modified xsi:type="dcterms:W3CDTF">2021-05-28T06:25:10Z</dcterms:modified>
</cp:coreProperties>
</file>